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luiss\Documents\Cechimex\"/>
    </mc:Choice>
  </mc:AlternateContent>
  <xr:revisionPtr revIDLastSave="0" documentId="13_ncr:1_{89307DBF-22D6-4BEA-BA0E-965D4B5313C3}" xr6:coauthVersionLast="47" xr6:coauthVersionMax="47" xr10:uidLastSave="{00000000-0000-0000-0000-000000000000}"/>
  <bookViews>
    <workbookView xWindow="28680" yWindow="-120" windowWidth="29040" windowHeight="15720" tabRatio="862" xr2:uid="{28F72D1F-7E9F-4B06-8B31-2B50075ADB90}"/>
  </bookViews>
  <sheets>
    <sheet name="Índice" sheetId="9" r:id="rId1"/>
    <sheet name="Notas" sheetId="24" r:id="rId2"/>
    <sheet name="Variables" sheetId="25" r:id="rId3"/>
    <sheet name="Conceptos" sheetId="26" r:id="rId4"/>
    <sheet name="D1" sheetId="33" r:id="rId5"/>
    <sheet name="D2" sheetId="34" r:id="rId6"/>
    <sheet name="D3" sheetId="35" r:id="rId7"/>
    <sheet name="D4" sheetId="36" r:id="rId8"/>
    <sheet name="C1" sheetId="1" r:id="rId9"/>
    <sheet name="C2" sheetId="2" r:id="rId10"/>
    <sheet name="C3" sheetId="3" r:id="rId11"/>
    <sheet name="C4" sheetId="4" r:id="rId12"/>
    <sheet name="C5" sheetId="32" r:id="rId13"/>
    <sheet name="C6" sheetId="5" r:id="rId14"/>
    <sheet name="C7" sheetId="6" r:id="rId15"/>
    <sheet name="C8" sheetId="7" r:id="rId16"/>
    <sheet name="C9" sheetId="8" r:id="rId17"/>
    <sheet name="C10" sheetId="23" r:id="rId18"/>
    <sheet name="C11" sheetId="10" r:id="rId19"/>
    <sheet name="C12" sheetId="11" r:id="rId20"/>
    <sheet name="C13" sheetId="12" r:id="rId21"/>
    <sheet name="C14" sheetId="13" r:id="rId22"/>
    <sheet name="C15" sheetId="27" r:id="rId23"/>
    <sheet name="C16" sheetId="14" r:id="rId24"/>
    <sheet name="C17" sheetId="15" r:id="rId25"/>
    <sheet name="C18" sheetId="16" r:id="rId26"/>
    <sheet name="C19" sheetId="17" r:id="rId27"/>
    <sheet name="C20" sheetId="18" r:id="rId28"/>
    <sheet name="C21" sheetId="19" r:id="rId29"/>
    <sheet name="C22" sheetId="20" r:id="rId30"/>
    <sheet name="C23" sheetId="21" r:id="rId31"/>
    <sheet name="C24" sheetId="22" r:id="rId32"/>
    <sheet name="C25" sheetId="28" r:id="rId33"/>
    <sheet name="C26" sheetId="29" r:id="rId34"/>
    <sheet name="C27" sheetId="30" r:id="rId35"/>
    <sheet name="C28" sheetId="31" r:id="rId36"/>
  </sheets>
  <externalReferences>
    <externalReference r:id="rId37"/>
  </externalReferences>
  <definedNames>
    <definedName name="__123Graph_D" localSheetId="8" hidden="1">'[1]1990'!#REF!</definedName>
    <definedName name="__123Graph_D" localSheetId="0" hidden="1">'[1]1990'!#REF!</definedName>
    <definedName name="__123Graph_D" hidden="1">'[1]1990'!#REF!</definedName>
    <definedName name="__123Graph_E" localSheetId="8" hidden="1">'[1]1990'!#REF!</definedName>
    <definedName name="__123Graph_E" localSheetId="0" hidden="1">'[1]1990'!#REF!</definedName>
    <definedName name="__123Graph_E" hidden="1">'[1]1990'!#REF!</definedName>
    <definedName name="__123Graph_F" localSheetId="8" hidden="1">'[1]1990'!#REF!</definedName>
    <definedName name="__123Graph_F" hidden="1">'[1]1990'!#REF!</definedName>
    <definedName name="_xlnm._FilterDatabase" localSheetId="2" hidden="1">Variables!$F$1:$H$1</definedName>
    <definedName name="as" localSheetId="0">#REF!</definedName>
    <definedName name="as">#REF!</definedName>
    <definedName name="asdasd" localSheetId="0">#REF!</definedName>
    <definedName name="asdasd">#REF!</definedName>
    <definedName name="autapartesusegmmcal" localSheetId="8">#REF!</definedName>
    <definedName name="autapartesusegmmcal" localSheetId="0">#REF!</definedName>
    <definedName name="autapartesusegmmcal">#REF!</definedName>
    <definedName name="autopartesusbsejmm" localSheetId="8">#REF!</definedName>
    <definedName name="autopartesusbsejmm" localSheetId="0">#REF!</definedName>
    <definedName name="autopartesusbsejmm">#REF!</definedName>
    <definedName name="caldutsegmentos" localSheetId="8">#REF!</definedName>
    <definedName name="caldutsegmentos" localSheetId="0">#REF!</definedName>
    <definedName name="caldutsegmentos">#REF!</definedName>
    <definedName name="Euparaautomotrizfincaldut" localSheetId="8">#REF!</definedName>
    <definedName name="Euparaautomotrizfincaldut" localSheetId="0">#REF!</definedName>
    <definedName name="Euparaautomotrizfincaldut">#REF!</definedName>
    <definedName name="Euparaautomotrizfingenval" localSheetId="8">#REF!</definedName>
    <definedName name="Euparaautomotrizfingenval" localSheetId="0">#REF!</definedName>
    <definedName name="Euparaautomotrizfingenval">#REF!</definedName>
    <definedName name="fgdfg" localSheetId="0">#REF!</definedName>
    <definedName name="fgdfg">#REF!</definedName>
    <definedName name="fghfgh" localSheetId="0">#REF!</definedName>
    <definedName name="fghfgh">#REF!</definedName>
    <definedName name="fv" localSheetId="8">#REF!</definedName>
    <definedName name="fv" localSheetId="0">#REF!</definedName>
    <definedName name="fv">#REF!</definedName>
    <definedName name="gfhfgh" localSheetId="0">#REF!</definedName>
    <definedName name="gfhfgh">#REF!</definedName>
    <definedName name="ghfghf" localSheetId="0">#REF!</definedName>
    <definedName name="ghfghf">#REF!</definedName>
    <definedName name="ghgdf" localSheetId="0">#REF!</definedName>
    <definedName name="ghgdf">#REF!</definedName>
    <definedName name="hfghfg" localSheetId="0">#REF!</definedName>
    <definedName name="hfghfg">#REF!</definedName>
    <definedName name="paises" localSheetId="8">#REF!</definedName>
    <definedName name="paises" localSheetId="0">#REF!</definedName>
    <definedName name="paises">#REF!</definedName>
    <definedName name="paisesautomotcaldut" localSheetId="8">#REF!</definedName>
    <definedName name="paisesautomotcaldut" localSheetId="0">#REF!</definedName>
    <definedName name="paisesautomotcaldut">#REF!</definedName>
    <definedName name="paisesautomotgenval" localSheetId="8">#REF!</definedName>
    <definedName name="paisesautomotgenval" localSheetId="0">#REF!</definedName>
    <definedName name="paisesautomotgenval">#REF!</definedName>
    <definedName name="paisesparafincaldut" localSheetId="8">#REF!</definedName>
    <definedName name="paisesparafincaldut" localSheetId="0">#REF!</definedName>
    <definedName name="paisesparafincaldut">#REF!</definedName>
    <definedName name="paisesparafingenvalporsegmentos" localSheetId="8">#REF!</definedName>
    <definedName name="paisesparafingenvalporsegmentos" localSheetId="0">#REF!</definedName>
    <definedName name="paisesparafingenvalporsegmentos">#REF!</definedName>
    <definedName name="paisesysegmentos" localSheetId="8">#REF!</definedName>
    <definedName name="paisesysegmentos" localSheetId="0">#REF!</definedName>
    <definedName name="paisesysegmentos">#REF!</definedName>
    <definedName name="perro" localSheetId="8">#REF!</definedName>
    <definedName name="perro" localSheetId="0">#REF!</definedName>
    <definedName name="perro">#REF!</definedName>
    <definedName name="porsegmentos" localSheetId="8">#REF!</definedName>
    <definedName name="porsegmentos" localSheetId="0">#REF!</definedName>
    <definedName name="porsegmentos">#REF!</definedName>
    <definedName name="s" localSheetId="8">#REF!</definedName>
    <definedName name="s" localSheetId="0">#REF!</definedName>
    <definedName name="s">#REF!</definedName>
    <definedName name="sdasdasd" localSheetId="0">#REF!</definedName>
    <definedName name="sdasdasd">#REF!</definedName>
    <definedName name="Totalcondistritosydemàseslabon" localSheetId="8">#REF!</definedName>
    <definedName name="Totalcondistritosydemàseslabon" localSheetId="0">#REF!</definedName>
    <definedName name="Totalcondistritosydemàseslabon">#REF!</definedName>
    <definedName name="Totalcondistritosydemàspaisessegmcaldut" localSheetId="8">#REF!</definedName>
    <definedName name="Totalcondistritosydemàspaisessegmcaldut" localSheetId="0">#REF!</definedName>
    <definedName name="Totalcondistritosydemàspaisessegmcaldut">#REF!</definedName>
    <definedName name="ty" localSheetId="8">#REF!</definedName>
    <definedName name="ty" localSheetId="0">#REF!</definedName>
    <definedName name="ty">#REF!</definedName>
    <definedName name="veiculoscaldut" localSheetId="8">#REF!</definedName>
    <definedName name="veiculoscaldut" localSheetId="0">#REF!</definedName>
    <definedName name="veiculoscaldut">#REF!</definedName>
    <definedName name="veiculosgenval" localSheetId="8">#REF!</definedName>
    <definedName name="veiculosgenval" localSheetId="0">#REF!</definedName>
    <definedName name="veiculosgenval">#REF!</definedName>
    <definedName name="yhn" localSheetId="8">#REF!</definedName>
    <definedName name="yhn" localSheetId="0">#REF!</definedName>
    <definedName name="yhn">#REF!</definedName>
    <definedName name="yuj" localSheetId="8">#REF!</definedName>
    <definedName name="yuj" localSheetId="0">#REF!</definedName>
    <definedName name="yu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26" i="23" l="1"/>
  <c r="AH27" i="23"/>
  <c r="AH28" i="23"/>
  <c r="AH29" i="23"/>
  <c r="AH30" i="23"/>
  <c r="AI19" i="23"/>
  <c r="AI20" i="23"/>
  <c r="AI21" i="23"/>
  <c r="AI22" i="23"/>
  <c r="AI18" i="23"/>
  <c r="AI11" i="23"/>
  <c r="AI12" i="23"/>
  <c r="AI13" i="23"/>
  <c r="AI14" i="23"/>
  <c r="AI10" i="23"/>
  <c r="AI19" i="8"/>
  <c r="AI20" i="8"/>
  <c r="AI21" i="8"/>
  <c r="AI22" i="8"/>
  <c r="AI18" i="8"/>
  <c r="AI11" i="8"/>
  <c r="AI12" i="8"/>
  <c r="AI13" i="8"/>
  <c r="AI14" i="8"/>
  <c r="AI10" i="8"/>
  <c r="AH26" i="8"/>
  <c r="AH27" i="8"/>
  <c r="AH28" i="8"/>
  <c r="AH29" i="8"/>
  <c r="AH30" i="8"/>
  <c r="AI19" i="7"/>
  <c r="AI20" i="7"/>
  <c r="AI21" i="7"/>
  <c r="AI22" i="7"/>
  <c r="AI18" i="7"/>
  <c r="AI11" i="7"/>
  <c r="AI12" i="7"/>
  <c r="AI13" i="7"/>
  <c r="AI14" i="7"/>
  <c r="AI10" i="7"/>
  <c r="AH26" i="7"/>
  <c r="AH27" i="7"/>
  <c r="AH28" i="7"/>
  <c r="AH29" i="7"/>
  <c r="AH30" i="7"/>
  <c r="AI11" i="6"/>
  <c r="AI12" i="6"/>
  <c r="AI13" i="6"/>
  <c r="AI14" i="6"/>
  <c r="AI10" i="6"/>
  <c r="AH18" i="6"/>
  <c r="AH19" i="6"/>
  <c r="AH20" i="6"/>
  <c r="AH21" i="6"/>
  <c r="AH22" i="6"/>
  <c r="AI19" i="5"/>
  <c r="AI20" i="5"/>
  <c r="AI21" i="5"/>
  <c r="AI22" i="5"/>
  <c r="AI18" i="5"/>
  <c r="AI11" i="5"/>
  <c r="AI12" i="5"/>
  <c r="AI13" i="5"/>
  <c r="AI14" i="5"/>
  <c r="AI10" i="5"/>
  <c r="AH26" i="5"/>
  <c r="AH27" i="5"/>
  <c r="AH28" i="5"/>
  <c r="AH29" i="5"/>
  <c r="AH30" i="5"/>
  <c r="AH27" i="2" l="1"/>
  <c r="AH28" i="2" s="1"/>
  <c r="AH51" i="4"/>
  <c r="AH52" i="4" s="1"/>
  <c r="AH27" i="4"/>
  <c r="AH28" i="4" s="1"/>
  <c r="AH44" i="4"/>
  <c r="AH20" i="4"/>
  <c r="AH51" i="3"/>
  <c r="AH52" i="3" s="1"/>
  <c r="AH44" i="3"/>
  <c r="AH20" i="3"/>
  <c r="AH27" i="3"/>
  <c r="AH28" i="3" s="1"/>
  <c r="AH20" i="2"/>
  <c r="AH51" i="1"/>
  <c r="AH52" i="1" s="1"/>
  <c r="AH27" i="1"/>
  <c r="AH28" i="1" s="1"/>
  <c r="AH44" i="1"/>
  <c r="AH20" i="1"/>
  <c r="AI19" i="31"/>
  <c r="AI20" i="31"/>
  <c r="AI21" i="31"/>
  <c r="AI22" i="31"/>
  <c r="AI18" i="31"/>
  <c r="AI11" i="31"/>
  <c r="AI12" i="31"/>
  <c r="AI13" i="31"/>
  <c r="AI14" i="31"/>
  <c r="AI10" i="31"/>
  <c r="AH26" i="31"/>
  <c r="AH27" i="31"/>
  <c r="AH28" i="31"/>
  <c r="AH29" i="31"/>
  <c r="AH30" i="31"/>
  <c r="AI19" i="30"/>
  <c r="AI20" i="30"/>
  <c r="AI21" i="30"/>
  <c r="AI22" i="30"/>
  <c r="AI18" i="30"/>
  <c r="AI11" i="30"/>
  <c r="AI12" i="30"/>
  <c r="AI13" i="30"/>
  <c r="AI14" i="30"/>
  <c r="AI10" i="30"/>
  <c r="AH26" i="30"/>
  <c r="AH27" i="30"/>
  <c r="AH28" i="30"/>
  <c r="AH29" i="30"/>
  <c r="AH30" i="30"/>
  <c r="AI11" i="29"/>
  <c r="AI12" i="29"/>
  <c r="AI13" i="29"/>
  <c r="AI14" i="29"/>
  <c r="AI10" i="29"/>
  <c r="AH18" i="29"/>
  <c r="AH19" i="29"/>
  <c r="AH20" i="29"/>
  <c r="AH21" i="29"/>
  <c r="AH22" i="29"/>
  <c r="AI19" i="28"/>
  <c r="AI20" i="28"/>
  <c r="AI21" i="28"/>
  <c r="AI22" i="28"/>
  <c r="AI18" i="28"/>
  <c r="AI11" i="28"/>
  <c r="AI12" i="28"/>
  <c r="AI13" i="28"/>
  <c r="AI14" i="28"/>
  <c r="AI10" i="28"/>
  <c r="AH26" i="28"/>
  <c r="AH27" i="28"/>
  <c r="AH28" i="28"/>
  <c r="AH29" i="28"/>
  <c r="AH30" i="28"/>
  <c r="AH21" i="32" l="1"/>
  <c r="AH22" i="32"/>
  <c r="AH23" i="32"/>
  <c r="AI16" i="32"/>
  <c r="AI17" i="32"/>
  <c r="AI15" i="32"/>
  <c r="AI10" i="32"/>
  <c r="AI11" i="32"/>
  <c r="AI9" i="32"/>
  <c r="AH58" i="4"/>
  <c r="AH59" i="4"/>
  <c r="AH60" i="4"/>
  <c r="AH61" i="4"/>
  <c r="AH62" i="4"/>
  <c r="AH63" i="4"/>
  <c r="AH64" i="4"/>
  <c r="AH65" i="4"/>
  <c r="AH66" i="4"/>
  <c r="AH67" i="4"/>
  <c r="AH68" i="4"/>
  <c r="AH69" i="4"/>
  <c r="AH70" i="4"/>
  <c r="AH71" i="4"/>
  <c r="AH72" i="4"/>
  <c r="AH73" i="4"/>
  <c r="AH74" i="4"/>
  <c r="AH75" i="4"/>
  <c r="AH76" i="4"/>
  <c r="AH77" i="4"/>
  <c r="AI34" i="4"/>
  <c r="AI35" i="4"/>
  <c r="AI36" i="4"/>
  <c r="AI37" i="4"/>
  <c r="AI38" i="4"/>
  <c r="AI39" i="4"/>
  <c r="AI40" i="4"/>
  <c r="AI41" i="4"/>
  <c r="AI42" i="4"/>
  <c r="AI43" i="4"/>
  <c r="AI44" i="4"/>
  <c r="AI45" i="4"/>
  <c r="AI46" i="4"/>
  <c r="AI47" i="4"/>
  <c r="AI48" i="4"/>
  <c r="AI49" i="4"/>
  <c r="AI50" i="4"/>
  <c r="AI51" i="4"/>
  <c r="AI52" i="4"/>
  <c r="AI53" i="4"/>
  <c r="AI33" i="4"/>
  <c r="AH33" i="4"/>
  <c r="AH9" i="4"/>
  <c r="AI10" i="4"/>
  <c r="AI11" i="4"/>
  <c r="AI12" i="4"/>
  <c r="AI13" i="4"/>
  <c r="AI14" i="4"/>
  <c r="AI15" i="4"/>
  <c r="AI16" i="4"/>
  <c r="AI17" i="4"/>
  <c r="AI18" i="4"/>
  <c r="AI19" i="4"/>
  <c r="AI20" i="4"/>
  <c r="AI21" i="4"/>
  <c r="AI22" i="4"/>
  <c r="AI23" i="4"/>
  <c r="AI24" i="4"/>
  <c r="AI25" i="4"/>
  <c r="AI26" i="4"/>
  <c r="AI27" i="4"/>
  <c r="AI28" i="4"/>
  <c r="AI29" i="4"/>
  <c r="AH9" i="3"/>
  <c r="AH33" i="3"/>
  <c r="AI33" i="3" s="1"/>
  <c r="AH57" i="3"/>
  <c r="AH58" i="3"/>
  <c r="AH59" i="3"/>
  <c r="AH60" i="3"/>
  <c r="AH61" i="3"/>
  <c r="AH62" i="3"/>
  <c r="AH63" i="3"/>
  <c r="AH64" i="3"/>
  <c r="AH65" i="3"/>
  <c r="AH66" i="3"/>
  <c r="AH67" i="3"/>
  <c r="AH68" i="3"/>
  <c r="AH69" i="3"/>
  <c r="AH70" i="3"/>
  <c r="AH71" i="3"/>
  <c r="AH72" i="3"/>
  <c r="AH73" i="3"/>
  <c r="AH74" i="3"/>
  <c r="AH75" i="3"/>
  <c r="AH76" i="3"/>
  <c r="AH77" i="3"/>
  <c r="AI34" i="3"/>
  <c r="AI35" i="3"/>
  <c r="AI36" i="3"/>
  <c r="AI37" i="3"/>
  <c r="AI38" i="3"/>
  <c r="AI39" i="3"/>
  <c r="AI40" i="3"/>
  <c r="AI41" i="3"/>
  <c r="AI42" i="3"/>
  <c r="AI43" i="3"/>
  <c r="AI44" i="3"/>
  <c r="AI45" i="3"/>
  <c r="AI46" i="3"/>
  <c r="AI47" i="3"/>
  <c r="AI48" i="3"/>
  <c r="AI49" i="3"/>
  <c r="AI50" i="3"/>
  <c r="AI51" i="3"/>
  <c r="AI52" i="3"/>
  <c r="AI53" i="3"/>
  <c r="AI10" i="3"/>
  <c r="AI11" i="3"/>
  <c r="AI12" i="3"/>
  <c r="AI13" i="3"/>
  <c r="AI14" i="3"/>
  <c r="AI15" i="3"/>
  <c r="AI16" i="3"/>
  <c r="AI17" i="3"/>
  <c r="AI18" i="3"/>
  <c r="AI19" i="3"/>
  <c r="AI20" i="3"/>
  <c r="AI21" i="3"/>
  <c r="AI22" i="3"/>
  <c r="AI23" i="3"/>
  <c r="AI24" i="3"/>
  <c r="AI25" i="3"/>
  <c r="AI26" i="3"/>
  <c r="AI27" i="3"/>
  <c r="AI28" i="3"/>
  <c r="AI29" i="3"/>
  <c r="AI9" i="3"/>
  <c r="AH33" i="2"/>
  <c r="AH34" i="2"/>
  <c r="AH35" i="2"/>
  <c r="AH36" i="2"/>
  <c r="AH37" i="2"/>
  <c r="AH38" i="2"/>
  <c r="AH39" i="2"/>
  <c r="AH40" i="2"/>
  <c r="AH41" i="2"/>
  <c r="AH42" i="2"/>
  <c r="AH43" i="2"/>
  <c r="AH44" i="2"/>
  <c r="AH45" i="2"/>
  <c r="AH46" i="2"/>
  <c r="AH47" i="2"/>
  <c r="AH48" i="2"/>
  <c r="AH49" i="2"/>
  <c r="AH50" i="2"/>
  <c r="AH51" i="2"/>
  <c r="AH52" i="2"/>
  <c r="AH53" i="2"/>
  <c r="AH9" i="2"/>
  <c r="AI10" i="2"/>
  <c r="AI11" i="2"/>
  <c r="AI12" i="2"/>
  <c r="AI13" i="2"/>
  <c r="AI14" i="2"/>
  <c r="AI15" i="2"/>
  <c r="AI16" i="2"/>
  <c r="AI17" i="2"/>
  <c r="AI18" i="2"/>
  <c r="AI19" i="2"/>
  <c r="AI20" i="2"/>
  <c r="AI21" i="2"/>
  <c r="AI22" i="2"/>
  <c r="AI23" i="2"/>
  <c r="AI24" i="2"/>
  <c r="AI25" i="2"/>
  <c r="AI26" i="2"/>
  <c r="AI27" i="2"/>
  <c r="AI28" i="2"/>
  <c r="AI29" i="2"/>
  <c r="AI9" i="2"/>
  <c r="AH33" i="1"/>
  <c r="AI33" i="1" s="1"/>
  <c r="AH9" i="1"/>
  <c r="AH57" i="1" s="1"/>
  <c r="AH58" i="1"/>
  <c r="AH59" i="1"/>
  <c r="AH60" i="1"/>
  <c r="AH61" i="1"/>
  <c r="AH62" i="1"/>
  <c r="AH63" i="1"/>
  <c r="AH64" i="1"/>
  <c r="AH65" i="1"/>
  <c r="AH66" i="1"/>
  <c r="AH67" i="1"/>
  <c r="AH68" i="1"/>
  <c r="AH69" i="1"/>
  <c r="AH70" i="1"/>
  <c r="AH71" i="1"/>
  <c r="AH72" i="1"/>
  <c r="AH73" i="1"/>
  <c r="AH74" i="1"/>
  <c r="AH75" i="1"/>
  <c r="AH76" i="1"/>
  <c r="AH77" i="1"/>
  <c r="AI34" i="1"/>
  <c r="AI35" i="1"/>
  <c r="AI36" i="1"/>
  <c r="AI37" i="1"/>
  <c r="AI38" i="1"/>
  <c r="AI39" i="1"/>
  <c r="AI40" i="1"/>
  <c r="AI41" i="1"/>
  <c r="AI42" i="1"/>
  <c r="AI43" i="1"/>
  <c r="AI44" i="1"/>
  <c r="AI45" i="1"/>
  <c r="AI46" i="1"/>
  <c r="AI47" i="1"/>
  <c r="AI48" i="1"/>
  <c r="AI49" i="1"/>
  <c r="AI50" i="1"/>
  <c r="AI51" i="1"/>
  <c r="AI52" i="1"/>
  <c r="AI53" i="1"/>
  <c r="AI10" i="1"/>
  <c r="AI11" i="1"/>
  <c r="AI12" i="1"/>
  <c r="AI13" i="1"/>
  <c r="AI14" i="1"/>
  <c r="AI15" i="1"/>
  <c r="AI16" i="1"/>
  <c r="AI17" i="1"/>
  <c r="AI18" i="1"/>
  <c r="AI19" i="1"/>
  <c r="AI20" i="1"/>
  <c r="AI21" i="1"/>
  <c r="AI22" i="1"/>
  <c r="AI23" i="1"/>
  <c r="AI24" i="1"/>
  <c r="AI25" i="1"/>
  <c r="AI26" i="1"/>
  <c r="AI27" i="1"/>
  <c r="AI28" i="1"/>
  <c r="AI29" i="1"/>
  <c r="AH57" i="4" l="1"/>
  <c r="AI9" i="4"/>
  <c r="AI9" i="1"/>
  <c r="AI19" i="22"/>
  <c r="AI20" i="22"/>
  <c r="AI21" i="22"/>
  <c r="AI22" i="22"/>
  <c r="AI18" i="22"/>
  <c r="AI11" i="22"/>
  <c r="AI12" i="22"/>
  <c r="AI13" i="22"/>
  <c r="AI14" i="22"/>
  <c r="AI10" i="22"/>
  <c r="AH26" i="22"/>
  <c r="AH27" i="22"/>
  <c r="AH28" i="22"/>
  <c r="AH29" i="22"/>
  <c r="AH30" i="22"/>
  <c r="AI19" i="21"/>
  <c r="AI20" i="21"/>
  <c r="AI21" i="21"/>
  <c r="AI22" i="21"/>
  <c r="AI18" i="21"/>
  <c r="AI11" i="21"/>
  <c r="AI12" i="21"/>
  <c r="AI13" i="21"/>
  <c r="AI14" i="21"/>
  <c r="AI10" i="21"/>
  <c r="AH26" i="21"/>
  <c r="AH27" i="21"/>
  <c r="AH28" i="21"/>
  <c r="AH29" i="21"/>
  <c r="AH30" i="21"/>
  <c r="AI11" i="20"/>
  <c r="AI12" i="20"/>
  <c r="AI13" i="20"/>
  <c r="AI14" i="20"/>
  <c r="AI10" i="20"/>
  <c r="AH18" i="20"/>
  <c r="AH19" i="20"/>
  <c r="AH20" i="20"/>
  <c r="AH21" i="20"/>
  <c r="AH22" i="20"/>
  <c r="AI19" i="19"/>
  <c r="AI20" i="19"/>
  <c r="AI21" i="19"/>
  <c r="AI22" i="19"/>
  <c r="AI18" i="19"/>
  <c r="AI11" i="19"/>
  <c r="AI12" i="19"/>
  <c r="AI13" i="19"/>
  <c r="AI14" i="19"/>
  <c r="AI10" i="19"/>
  <c r="AH26" i="19"/>
  <c r="AH27" i="19"/>
  <c r="AH28" i="19"/>
  <c r="AH29" i="19"/>
  <c r="AH30" i="19"/>
  <c r="AI19" i="18"/>
  <c r="AI20" i="18"/>
  <c r="AI21" i="18"/>
  <c r="AI22" i="18"/>
  <c r="AI18" i="18"/>
  <c r="AI11" i="18"/>
  <c r="AI12" i="18"/>
  <c r="AI13" i="18"/>
  <c r="AI14" i="18"/>
  <c r="AI10" i="18"/>
  <c r="AH26" i="18"/>
  <c r="AH27" i="18"/>
  <c r="AH28" i="18"/>
  <c r="AH29" i="18"/>
  <c r="AH30" i="18"/>
  <c r="AI19" i="17"/>
  <c r="AI20" i="17"/>
  <c r="AI21" i="17"/>
  <c r="AI22" i="17"/>
  <c r="AI18" i="17"/>
  <c r="AI11" i="17"/>
  <c r="AI12" i="17"/>
  <c r="AI13" i="17"/>
  <c r="AI14" i="17"/>
  <c r="AI10" i="17"/>
  <c r="AH26" i="17"/>
  <c r="AH27" i="17"/>
  <c r="AH28" i="17"/>
  <c r="AH29" i="17"/>
  <c r="AH30" i="17"/>
  <c r="AI19" i="16"/>
  <c r="AI20" i="16"/>
  <c r="AI21" i="16"/>
  <c r="AI22" i="16"/>
  <c r="AI18" i="16"/>
  <c r="AI11" i="16"/>
  <c r="AI12" i="16"/>
  <c r="AI13" i="16"/>
  <c r="AI14" i="16"/>
  <c r="AI10" i="16"/>
  <c r="AH26" i="16"/>
  <c r="AH27" i="16"/>
  <c r="AH28" i="16"/>
  <c r="AH29" i="16"/>
  <c r="AH30" i="16"/>
  <c r="AI11" i="15"/>
  <c r="AI12" i="15"/>
  <c r="AI13" i="15"/>
  <c r="AI14" i="15"/>
  <c r="AI10" i="15"/>
  <c r="AH18" i="15"/>
  <c r="AH19" i="15"/>
  <c r="AH20" i="15"/>
  <c r="AH21" i="15"/>
  <c r="AH22" i="15"/>
  <c r="AI19" i="14"/>
  <c r="AI20" i="14"/>
  <c r="AI21" i="14"/>
  <c r="AI22" i="14"/>
  <c r="AI18" i="14"/>
  <c r="AI11" i="14"/>
  <c r="AI12" i="14"/>
  <c r="AI13" i="14"/>
  <c r="AI14" i="14"/>
  <c r="AI10" i="14"/>
  <c r="AH26" i="14"/>
  <c r="AH27" i="14"/>
  <c r="AH28" i="14"/>
  <c r="AH29" i="14"/>
  <c r="AH30" i="14"/>
  <c r="AI19" i="27"/>
  <c r="AI20" i="27"/>
  <c r="AI21" i="27"/>
  <c r="AI22" i="27"/>
  <c r="AI18" i="27"/>
  <c r="AI11" i="27"/>
  <c r="AI12" i="27"/>
  <c r="AI13" i="27"/>
  <c r="AI14" i="27"/>
  <c r="AI10" i="27"/>
  <c r="AH26" i="27"/>
  <c r="AH27" i="27"/>
  <c r="AH28" i="27"/>
  <c r="AH29" i="27"/>
  <c r="AH30" i="27"/>
  <c r="AI19" i="13"/>
  <c r="AI20" i="13"/>
  <c r="AI21" i="13"/>
  <c r="AI22" i="13"/>
  <c r="AI18" i="13"/>
  <c r="AI11" i="13"/>
  <c r="AI12" i="13"/>
  <c r="AI13" i="13"/>
  <c r="AI14" i="13"/>
  <c r="AI10" i="13"/>
  <c r="AH26" i="13"/>
  <c r="AH27" i="13"/>
  <c r="AH28" i="13"/>
  <c r="AH29" i="13"/>
  <c r="AH30" i="13"/>
  <c r="AI19" i="12"/>
  <c r="AI20" i="12"/>
  <c r="AI21" i="12"/>
  <c r="AI22" i="12"/>
  <c r="AI18" i="12"/>
  <c r="AI11" i="12"/>
  <c r="AI12" i="12"/>
  <c r="AI13" i="12"/>
  <c r="AI14" i="12"/>
  <c r="AI10" i="12"/>
  <c r="AH26" i="12"/>
  <c r="AH27" i="12"/>
  <c r="AH28" i="12"/>
  <c r="AH29" i="12"/>
  <c r="AH30" i="12"/>
  <c r="AH18" i="11"/>
  <c r="AH19" i="11"/>
  <c r="AH20" i="11"/>
  <c r="AH21" i="11"/>
  <c r="AH22" i="11"/>
  <c r="AI11" i="11"/>
  <c r="AI12" i="11"/>
  <c r="AI13" i="11"/>
  <c r="AI14" i="11"/>
  <c r="AI10" i="11"/>
  <c r="AI19" i="10"/>
  <c r="AI20" i="10"/>
  <c r="AI21" i="10"/>
  <c r="AI22" i="10"/>
  <c r="AI18" i="10"/>
  <c r="AI11" i="10"/>
  <c r="AI12" i="10"/>
  <c r="AI13" i="10"/>
  <c r="AI14" i="10"/>
  <c r="AI10" i="10"/>
  <c r="AH26" i="10"/>
  <c r="AH27" i="10"/>
  <c r="AH28" i="10"/>
  <c r="AH29" i="10"/>
  <c r="AH30" i="10"/>
  <c r="K57" i="4" l="1"/>
  <c r="S57" i="4"/>
  <c r="AA57" i="4"/>
  <c r="AF57" i="4"/>
  <c r="C57" i="4"/>
  <c r="AG33" i="4"/>
  <c r="AF33" i="4"/>
  <c r="AE33" i="4"/>
  <c r="AD33" i="4"/>
  <c r="AC33" i="4"/>
  <c r="AB33" i="4"/>
  <c r="AA33" i="4"/>
  <c r="Z33" i="4"/>
  <c r="Z57" i="4" s="1"/>
  <c r="Y33" i="4"/>
  <c r="X33" i="4"/>
  <c r="W33" i="4"/>
  <c r="V33" i="4"/>
  <c r="U33" i="4"/>
  <c r="T33" i="4"/>
  <c r="S33" i="4"/>
  <c r="R33" i="4"/>
  <c r="Q33" i="4"/>
  <c r="P33" i="4"/>
  <c r="O33" i="4"/>
  <c r="N33" i="4"/>
  <c r="M33" i="4"/>
  <c r="L33" i="4"/>
  <c r="K33" i="4"/>
  <c r="J33" i="4"/>
  <c r="I33" i="4"/>
  <c r="H33" i="4"/>
  <c r="G33" i="4"/>
  <c r="F33" i="4"/>
  <c r="E33" i="4"/>
  <c r="D33" i="4"/>
  <c r="C33" i="4"/>
  <c r="AG9" i="4"/>
  <c r="AG57" i="4" s="1"/>
  <c r="AF9" i="4"/>
  <c r="AE9" i="4"/>
  <c r="AE57" i="4" s="1"/>
  <c r="AD9" i="4"/>
  <c r="AD57" i="4" s="1"/>
  <c r="AC9" i="4"/>
  <c r="AC57" i="4" s="1"/>
  <c r="AB9" i="4"/>
  <c r="AB57" i="4" s="1"/>
  <c r="AA9" i="4"/>
  <c r="Z9" i="4"/>
  <c r="Y9" i="4"/>
  <c r="Y57" i="4" s="1"/>
  <c r="X9" i="4"/>
  <c r="X57" i="4" s="1"/>
  <c r="W9" i="4"/>
  <c r="W57" i="4" s="1"/>
  <c r="V9" i="4"/>
  <c r="V57" i="4" s="1"/>
  <c r="U9" i="4"/>
  <c r="U57" i="4" s="1"/>
  <c r="T9" i="4"/>
  <c r="T57" i="4" s="1"/>
  <c r="S9" i="4"/>
  <c r="R9" i="4"/>
  <c r="R57" i="4" s="1"/>
  <c r="Q9" i="4"/>
  <c r="Q57" i="4" s="1"/>
  <c r="P9" i="4"/>
  <c r="P57" i="4" s="1"/>
  <c r="O9" i="4"/>
  <c r="O57" i="4" s="1"/>
  <c r="N9" i="4"/>
  <c r="N57" i="4" s="1"/>
  <c r="M9" i="4"/>
  <c r="M57" i="4" s="1"/>
  <c r="L9" i="4"/>
  <c r="L57" i="4" s="1"/>
  <c r="K9" i="4"/>
  <c r="J9" i="4"/>
  <c r="J57" i="4" s="1"/>
  <c r="I9" i="4"/>
  <c r="I57" i="4" s="1"/>
  <c r="H9" i="4"/>
  <c r="H57" i="4" s="1"/>
  <c r="G9" i="4"/>
  <c r="G57" i="4" s="1"/>
  <c r="F9" i="4"/>
  <c r="F57" i="4" s="1"/>
  <c r="E9" i="4"/>
  <c r="E57" i="4" s="1"/>
  <c r="D9" i="4"/>
  <c r="D57" i="4" s="1"/>
  <c r="C9" i="4"/>
  <c r="E57" i="3"/>
  <c r="M57" i="3"/>
  <c r="U57" i="3"/>
  <c r="AC57" i="3"/>
  <c r="AG33" i="3"/>
  <c r="AF33" i="3"/>
  <c r="AE33" i="3"/>
  <c r="AD33" i="3"/>
  <c r="AC33" i="3"/>
  <c r="AB33" i="3"/>
  <c r="AA33" i="3"/>
  <c r="Z33" i="3"/>
  <c r="Y33" i="3"/>
  <c r="X33" i="3"/>
  <c r="W33" i="3"/>
  <c r="V33" i="3"/>
  <c r="U33" i="3"/>
  <c r="T33" i="3"/>
  <c r="S33" i="3"/>
  <c r="R33" i="3"/>
  <c r="Q33" i="3"/>
  <c r="P33" i="3"/>
  <c r="O33" i="3"/>
  <c r="N33" i="3"/>
  <c r="M33" i="3"/>
  <c r="L33" i="3"/>
  <c r="K33" i="3"/>
  <c r="J33" i="3"/>
  <c r="I33" i="3"/>
  <c r="H33" i="3"/>
  <c r="G33" i="3"/>
  <c r="F33" i="3"/>
  <c r="E33" i="3"/>
  <c r="D33" i="3"/>
  <c r="C33" i="3"/>
  <c r="AG9" i="3"/>
  <c r="AG57" i="3" s="1"/>
  <c r="AF9" i="3"/>
  <c r="AF57" i="3" s="1"/>
  <c r="AE9" i="3"/>
  <c r="AE57" i="3" s="1"/>
  <c r="AD9" i="3"/>
  <c r="AD57" i="3" s="1"/>
  <c r="AC9" i="3"/>
  <c r="AB9" i="3"/>
  <c r="AB57" i="3" s="1"/>
  <c r="AA9" i="3"/>
  <c r="AA57" i="3" s="1"/>
  <c r="Z9" i="3"/>
  <c r="Z57" i="3" s="1"/>
  <c r="Y9" i="3"/>
  <c r="Y57" i="3" s="1"/>
  <c r="X9" i="3"/>
  <c r="X57" i="3" s="1"/>
  <c r="W9" i="3"/>
  <c r="W57" i="3" s="1"/>
  <c r="V9" i="3"/>
  <c r="V57" i="3" s="1"/>
  <c r="U9" i="3"/>
  <c r="T9" i="3"/>
  <c r="T57" i="3" s="1"/>
  <c r="S9" i="3"/>
  <c r="S57" i="3" s="1"/>
  <c r="R9" i="3"/>
  <c r="R57" i="3" s="1"/>
  <c r="Q9" i="3"/>
  <c r="Q57" i="3" s="1"/>
  <c r="P9" i="3"/>
  <c r="P57" i="3" s="1"/>
  <c r="O9" i="3"/>
  <c r="O57" i="3" s="1"/>
  <c r="N9" i="3"/>
  <c r="N57" i="3" s="1"/>
  <c r="M9" i="3"/>
  <c r="L9" i="3"/>
  <c r="L57" i="3" s="1"/>
  <c r="K9" i="3"/>
  <c r="K57" i="3" s="1"/>
  <c r="J9" i="3"/>
  <c r="J57" i="3" s="1"/>
  <c r="I9" i="3"/>
  <c r="I57" i="3" s="1"/>
  <c r="H9" i="3"/>
  <c r="H57" i="3" s="1"/>
  <c r="G9" i="3"/>
  <c r="G57" i="3" s="1"/>
  <c r="F9" i="3"/>
  <c r="F57" i="3" s="1"/>
  <c r="E9" i="3"/>
  <c r="D9" i="3"/>
  <c r="D57" i="3" s="1"/>
  <c r="C9" i="3"/>
  <c r="C57" i="3" s="1"/>
  <c r="G33" i="2"/>
  <c r="O33" i="2"/>
  <c r="AE33" i="2"/>
  <c r="AG9" i="2"/>
  <c r="AF9" i="2"/>
  <c r="AE9" i="2"/>
  <c r="AD9" i="2"/>
  <c r="AD33" i="2" s="1"/>
  <c r="AC9" i="2"/>
  <c r="AB9" i="2"/>
  <c r="AA9" i="2"/>
  <c r="Z9" i="2"/>
  <c r="Y9" i="2"/>
  <c r="X9" i="2"/>
  <c r="W9" i="2"/>
  <c r="W33" i="2" s="1"/>
  <c r="V9" i="2"/>
  <c r="V33" i="2" s="1"/>
  <c r="U9" i="2"/>
  <c r="T9" i="2"/>
  <c r="S9" i="2"/>
  <c r="R9" i="2"/>
  <c r="Q9" i="2"/>
  <c r="P9" i="2"/>
  <c r="O9" i="2"/>
  <c r="N9" i="2"/>
  <c r="N33" i="2" s="1"/>
  <c r="M9" i="2"/>
  <c r="L9" i="2"/>
  <c r="K9" i="2"/>
  <c r="J9" i="2"/>
  <c r="I9" i="2"/>
  <c r="H9" i="2"/>
  <c r="G9" i="2"/>
  <c r="F9" i="2"/>
  <c r="F33" i="2" s="1"/>
  <c r="E9" i="2"/>
  <c r="D9" i="2"/>
  <c r="C9" i="2"/>
  <c r="G57" i="1"/>
  <c r="H57" i="1"/>
  <c r="O57" i="1"/>
  <c r="P57" i="1"/>
  <c r="W57" i="1"/>
  <c r="X57" i="1"/>
  <c r="AE57" i="1"/>
  <c r="AF57"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C33" i="1"/>
  <c r="D9" i="1"/>
  <c r="D57" i="1" s="1"/>
  <c r="E9" i="1"/>
  <c r="E57" i="1" s="1"/>
  <c r="F9" i="1"/>
  <c r="F57" i="1" s="1"/>
  <c r="G9" i="1"/>
  <c r="H9" i="1"/>
  <c r="I9" i="1"/>
  <c r="I57" i="1" s="1"/>
  <c r="J9" i="1"/>
  <c r="J57" i="1" s="1"/>
  <c r="K9" i="1"/>
  <c r="K57" i="1" s="1"/>
  <c r="L9" i="1"/>
  <c r="L57" i="1" s="1"/>
  <c r="M9" i="1"/>
  <c r="M57" i="1" s="1"/>
  <c r="N9" i="1"/>
  <c r="N57" i="1" s="1"/>
  <c r="O9" i="1"/>
  <c r="P9" i="1"/>
  <c r="Q9" i="1"/>
  <c r="Q57" i="1" s="1"/>
  <c r="R9" i="1"/>
  <c r="R57" i="1" s="1"/>
  <c r="S9" i="1"/>
  <c r="S57" i="1" s="1"/>
  <c r="T9" i="1"/>
  <c r="T57" i="1" s="1"/>
  <c r="U9" i="1"/>
  <c r="U57" i="1" s="1"/>
  <c r="V9" i="1"/>
  <c r="V57" i="1" s="1"/>
  <c r="W9" i="1"/>
  <c r="X9" i="1"/>
  <c r="Y9" i="1"/>
  <c r="Y57" i="1" s="1"/>
  <c r="Z9" i="1"/>
  <c r="Z57" i="1" s="1"/>
  <c r="AA9" i="1"/>
  <c r="AA57" i="1" s="1"/>
  <c r="AB9" i="1"/>
  <c r="AB57" i="1" s="1"/>
  <c r="AC9" i="1"/>
  <c r="AC57" i="1" s="1"/>
  <c r="AD9" i="1"/>
  <c r="AD57" i="1" s="1"/>
  <c r="AE9" i="1"/>
  <c r="AF9" i="1"/>
  <c r="AG9" i="1"/>
  <c r="AG57" i="1" s="1"/>
  <c r="C9" i="1"/>
  <c r="C57" i="1" s="1"/>
  <c r="AG51" i="4"/>
  <c r="AG52" i="4" s="1"/>
  <c r="AG27" i="4"/>
  <c r="AG28" i="4" s="1"/>
  <c r="AG51" i="3"/>
  <c r="AG52" i="3" s="1"/>
  <c r="AG27" i="3"/>
  <c r="AG28" i="3" s="1"/>
  <c r="AG27" i="2"/>
  <c r="AG28" i="2" s="1"/>
  <c r="AG51" i="1"/>
  <c r="AG52" i="1" s="1"/>
  <c r="AG27" i="1"/>
  <c r="AG28" i="1" s="1"/>
  <c r="AG20" i="1"/>
  <c r="AG44" i="1"/>
  <c r="AG20" i="2"/>
  <c r="AG20" i="3"/>
  <c r="AG44" i="3"/>
  <c r="AG20" i="4"/>
  <c r="AG44" i="4"/>
  <c r="AF33" i="2" l="1"/>
  <c r="X33" i="2"/>
  <c r="P33" i="2"/>
  <c r="H33" i="2"/>
  <c r="AC33" i="2"/>
  <c r="U33" i="2"/>
  <c r="M33" i="2"/>
  <c r="E33" i="2"/>
  <c r="AB33" i="2"/>
  <c r="T33" i="2"/>
  <c r="L33" i="2"/>
  <c r="D33" i="2"/>
  <c r="C33" i="2"/>
  <c r="AA33" i="2"/>
  <c r="S33" i="2"/>
  <c r="K33" i="2"/>
  <c r="Z33" i="2"/>
  <c r="R33" i="2"/>
  <c r="J33" i="2"/>
  <c r="AG33" i="2"/>
  <c r="Y33" i="2"/>
  <c r="Q33" i="2"/>
  <c r="I33" i="2"/>
  <c r="AG26" i="31"/>
  <c r="AG27" i="31"/>
  <c r="AG28" i="31"/>
  <c r="AG29" i="31"/>
  <c r="AG30" i="31"/>
  <c r="AG26" i="30"/>
  <c r="AG27" i="30"/>
  <c r="AG28" i="30"/>
  <c r="AG29" i="30"/>
  <c r="AG30" i="30"/>
  <c r="AG18" i="29"/>
  <c r="AG19" i="29"/>
  <c r="AG20" i="29"/>
  <c r="AG21" i="29"/>
  <c r="AG22" i="29"/>
  <c r="AG26" i="28"/>
  <c r="AG27" i="28"/>
  <c r="AG28" i="28"/>
  <c r="AG29" i="28"/>
  <c r="AG30" i="28"/>
  <c r="AI57" i="4" l="1"/>
  <c r="AI57" i="3"/>
  <c r="AI57" i="1"/>
  <c r="AI33" i="2"/>
  <c r="AG26" i="22"/>
  <c r="AG27" i="22"/>
  <c r="AG28" i="22"/>
  <c r="AG29" i="22"/>
  <c r="AG30" i="22"/>
  <c r="AG26" i="21"/>
  <c r="AG27" i="21"/>
  <c r="AG28" i="21"/>
  <c r="AG29" i="21"/>
  <c r="AG30" i="21"/>
  <c r="AG18" i="20"/>
  <c r="AG19" i="20"/>
  <c r="AG20" i="20"/>
  <c r="AG21" i="20"/>
  <c r="AG22" i="20"/>
  <c r="AG26" i="19"/>
  <c r="AG27" i="19"/>
  <c r="AG28" i="19"/>
  <c r="AG29" i="19"/>
  <c r="AG30" i="19"/>
  <c r="AG26" i="18" l="1"/>
  <c r="AG27" i="18"/>
  <c r="AG28" i="18"/>
  <c r="AG29" i="18"/>
  <c r="AG30" i="18"/>
  <c r="AG26" i="17"/>
  <c r="AG27" i="17"/>
  <c r="AG28" i="17"/>
  <c r="AG29" i="17"/>
  <c r="AG30" i="17"/>
  <c r="AG26" i="16"/>
  <c r="AG27" i="16"/>
  <c r="AG28" i="16"/>
  <c r="AG29" i="16"/>
  <c r="AG30" i="16"/>
  <c r="AG18" i="15"/>
  <c r="AG19" i="15"/>
  <c r="AG20" i="15"/>
  <c r="AG21" i="15"/>
  <c r="AG22" i="15"/>
  <c r="AG26" i="14"/>
  <c r="AG27" i="14"/>
  <c r="AG28" i="14"/>
  <c r="AG29" i="14"/>
  <c r="AG30" i="14"/>
  <c r="AG26" i="27" l="1"/>
  <c r="AG27" i="27"/>
  <c r="AG28" i="27"/>
  <c r="AG29" i="27"/>
  <c r="AG30" i="27"/>
  <c r="AG26" i="13"/>
  <c r="AG27" i="13"/>
  <c r="AG28" i="13"/>
  <c r="AG29" i="13"/>
  <c r="AG30" i="13"/>
  <c r="AG26" i="12"/>
  <c r="AG27" i="12"/>
  <c r="AG28" i="12"/>
  <c r="AG29" i="12"/>
  <c r="AG30" i="12"/>
  <c r="AG18" i="11"/>
  <c r="AG19" i="11"/>
  <c r="AG20" i="11"/>
  <c r="AG21" i="11"/>
  <c r="AG22" i="11"/>
  <c r="AG26" i="10"/>
  <c r="AG27" i="10"/>
  <c r="AG28" i="10"/>
  <c r="AG29" i="10"/>
  <c r="AG30" i="10"/>
  <c r="AG21" i="32" l="1"/>
  <c r="AG22" i="32"/>
  <c r="AG23" i="32"/>
  <c r="AG26" i="23"/>
  <c r="AG27" i="23"/>
  <c r="AG28" i="23"/>
  <c r="AG29" i="23"/>
  <c r="AG30" i="23"/>
  <c r="AG59" i="4"/>
  <c r="AG60" i="4"/>
  <c r="AG61" i="4"/>
  <c r="AG62" i="4"/>
  <c r="AG63" i="4"/>
  <c r="AG64" i="4"/>
  <c r="AG65" i="4"/>
  <c r="AG66" i="4"/>
  <c r="AG67" i="4"/>
  <c r="AG68" i="4"/>
  <c r="AG69" i="4"/>
  <c r="AG70" i="4"/>
  <c r="AG71" i="4"/>
  <c r="AG72" i="4"/>
  <c r="AG73" i="4"/>
  <c r="AG74" i="4"/>
  <c r="AG75" i="4"/>
  <c r="AG76" i="4"/>
  <c r="AG77" i="4"/>
  <c r="AG58" i="4"/>
  <c r="AG58" i="3"/>
  <c r="AG59" i="3"/>
  <c r="AG60" i="3"/>
  <c r="AG61" i="3"/>
  <c r="AG62" i="3"/>
  <c r="AG63" i="3"/>
  <c r="AG64" i="3"/>
  <c r="AG65" i="3"/>
  <c r="AG66" i="3"/>
  <c r="AG67" i="3"/>
  <c r="AG68" i="3"/>
  <c r="AG69" i="3"/>
  <c r="AG70" i="3"/>
  <c r="AG71" i="3"/>
  <c r="AG72" i="3"/>
  <c r="AG73" i="3"/>
  <c r="AG74" i="3"/>
  <c r="AG75" i="3"/>
  <c r="AG76" i="3"/>
  <c r="AG77" i="3"/>
  <c r="AG34" i="2"/>
  <c r="AG35" i="2"/>
  <c r="AG36" i="2"/>
  <c r="AG37" i="2"/>
  <c r="AG38" i="2"/>
  <c r="AG39" i="2"/>
  <c r="AG40" i="2"/>
  <c r="AG41" i="2"/>
  <c r="AG42" i="2"/>
  <c r="AG43" i="2"/>
  <c r="AG44" i="2"/>
  <c r="AG45" i="2"/>
  <c r="AG46" i="2"/>
  <c r="AG47" i="2"/>
  <c r="AG48" i="2"/>
  <c r="AG49" i="2"/>
  <c r="AG50" i="2"/>
  <c r="AG51" i="2"/>
  <c r="AG52" i="2"/>
  <c r="AG53" i="2"/>
  <c r="AG26" i="8"/>
  <c r="AG27" i="8"/>
  <c r="AG28" i="8"/>
  <c r="AG29" i="8"/>
  <c r="AG30" i="8"/>
  <c r="AG26" i="7"/>
  <c r="AG27" i="7"/>
  <c r="AG28" i="7"/>
  <c r="AG29" i="7"/>
  <c r="AG30" i="7"/>
  <c r="AG18" i="6"/>
  <c r="AG19" i="6"/>
  <c r="AG20" i="6"/>
  <c r="AG21" i="6"/>
  <c r="AG22" i="6"/>
  <c r="AG27" i="5"/>
  <c r="AG28" i="5"/>
  <c r="AG29" i="5"/>
  <c r="AG30" i="5"/>
  <c r="AG26" i="5"/>
  <c r="AG59" i="1"/>
  <c r="AG60" i="1"/>
  <c r="AG61" i="1"/>
  <c r="AG62" i="1"/>
  <c r="AG63" i="1"/>
  <c r="AG64" i="1"/>
  <c r="AG65" i="1"/>
  <c r="AG66" i="1"/>
  <c r="AG67" i="1"/>
  <c r="AG68" i="1"/>
  <c r="AG69" i="1"/>
  <c r="AG70" i="1"/>
  <c r="AG71" i="1"/>
  <c r="AG72" i="1"/>
  <c r="AG73" i="1"/>
  <c r="AG74" i="1"/>
  <c r="AG75" i="1"/>
  <c r="AG76" i="1"/>
  <c r="AG77" i="1"/>
  <c r="AG58" i="1"/>
  <c r="AF44" i="4"/>
  <c r="AF20" i="4"/>
  <c r="AF44" i="3"/>
  <c r="AF20" i="3"/>
  <c r="AF20" i="2"/>
  <c r="AF44" i="1"/>
  <c r="AF20" i="1"/>
  <c r="AI58" i="1" l="1"/>
  <c r="AF26" i="31"/>
  <c r="AF27" i="31"/>
  <c r="AF28" i="31"/>
  <c r="AF29" i="31"/>
  <c r="AF30" i="31"/>
  <c r="AF26" i="30"/>
  <c r="AF27" i="30"/>
  <c r="AF28" i="30"/>
  <c r="AF29" i="30"/>
  <c r="AF30" i="30"/>
  <c r="AF18" i="29"/>
  <c r="AF19" i="29"/>
  <c r="AF20" i="29"/>
  <c r="AF21" i="29"/>
  <c r="AF22" i="29"/>
  <c r="AF26" i="28"/>
  <c r="AF27" i="28"/>
  <c r="AF28" i="28"/>
  <c r="AF29" i="28"/>
  <c r="AF30" i="28"/>
  <c r="AF26" i="22" l="1"/>
  <c r="AF27" i="22"/>
  <c r="AF28" i="22"/>
  <c r="AF29" i="22"/>
  <c r="AF30" i="22"/>
  <c r="AF26" i="21"/>
  <c r="AF27" i="21"/>
  <c r="AF28" i="21"/>
  <c r="AF29" i="21"/>
  <c r="AF30" i="21"/>
  <c r="AF18" i="20"/>
  <c r="AF19" i="20"/>
  <c r="AF20" i="20"/>
  <c r="AF21" i="20"/>
  <c r="AF22" i="20"/>
  <c r="AF26" i="19"/>
  <c r="AF27" i="19"/>
  <c r="AF28" i="19"/>
  <c r="AF29" i="19"/>
  <c r="AF30" i="19"/>
  <c r="AF26" i="18" l="1"/>
  <c r="AF27" i="18"/>
  <c r="AF28" i="18"/>
  <c r="AF29" i="18"/>
  <c r="AF30" i="18"/>
  <c r="AF26" i="17"/>
  <c r="AF27" i="17"/>
  <c r="AF28" i="17"/>
  <c r="AF29" i="17"/>
  <c r="AF30" i="17"/>
  <c r="AF26" i="16"/>
  <c r="AF27" i="16"/>
  <c r="AF28" i="16"/>
  <c r="AF29" i="16"/>
  <c r="AF30" i="16"/>
  <c r="AF18" i="15"/>
  <c r="AF19" i="15"/>
  <c r="AF20" i="15"/>
  <c r="AF21" i="15"/>
  <c r="AF22" i="15"/>
  <c r="AF26" i="14"/>
  <c r="AF27" i="14"/>
  <c r="AF28" i="14"/>
  <c r="AF29" i="14"/>
  <c r="AF30" i="14"/>
  <c r="AF26" i="27" l="1"/>
  <c r="AF27" i="27"/>
  <c r="AF28" i="27"/>
  <c r="AF29" i="27"/>
  <c r="AF30" i="27"/>
  <c r="AF26" i="13"/>
  <c r="AF27" i="13"/>
  <c r="AF28" i="13"/>
  <c r="AF29" i="13"/>
  <c r="AF30" i="13"/>
  <c r="AF26" i="12"/>
  <c r="AF27" i="12"/>
  <c r="AF28" i="12"/>
  <c r="AF29" i="12"/>
  <c r="AF30" i="12"/>
  <c r="AF18" i="11"/>
  <c r="AF19" i="11"/>
  <c r="AF20" i="11"/>
  <c r="AF21" i="11"/>
  <c r="AF22" i="11"/>
  <c r="AF26" i="10"/>
  <c r="AF27" i="10"/>
  <c r="AF28" i="10"/>
  <c r="AF29" i="10"/>
  <c r="AF30" i="10"/>
  <c r="AF21" i="32" l="1"/>
  <c r="AF22" i="32"/>
  <c r="AF23" i="32"/>
  <c r="AF58" i="4"/>
  <c r="AF59" i="4"/>
  <c r="AF60" i="4"/>
  <c r="AF61" i="4"/>
  <c r="AF62" i="4"/>
  <c r="AF63" i="4"/>
  <c r="AF64" i="4"/>
  <c r="AF65" i="4"/>
  <c r="AF66" i="4"/>
  <c r="AF67" i="4"/>
  <c r="AF68" i="4"/>
  <c r="AF69" i="4"/>
  <c r="AF70" i="4"/>
  <c r="AF71" i="4"/>
  <c r="AF72" i="4"/>
  <c r="AF73" i="4"/>
  <c r="AF74" i="4"/>
  <c r="AF77" i="4"/>
  <c r="AF51" i="4"/>
  <c r="AF52" i="4" s="1"/>
  <c r="AF27" i="4"/>
  <c r="AF28" i="4" s="1"/>
  <c r="AF58" i="3"/>
  <c r="AF59" i="3"/>
  <c r="AF60" i="3"/>
  <c r="AF61" i="3"/>
  <c r="AF62" i="3"/>
  <c r="AF63" i="3"/>
  <c r="AF64" i="3"/>
  <c r="AF65" i="3"/>
  <c r="AF66" i="3"/>
  <c r="AF67" i="3"/>
  <c r="AF68" i="3"/>
  <c r="AF69" i="3"/>
  <c r="AF70" i="3"/>
  <c r="AF71" i="3"/>
  <c r="AF72" i="3"/>
  <c r="AF73" i="3"/>
  <c r="AF74" i="3"/>
  <c r="AF77" i="3"/>
  <c r="AF51" i="3"/>
  <c r="AF52" i="3" s="1"/>
  <c r="AF27" i="3"/>
  <c r="AF28" i="3" s="1"/>
  <c r="AF27" i="2"/>
  <c r="AF28" i="2" s="1"/>
  <c r="AF34" i="2"/>
  <c r="AF35" i="2"/>
  <c r="AF36" i="2"/>
  <c r="AF37" i="2"/>
  <c r="AF38" i="2"/>
  <c r="AF39" i="2"/>
  <c r="AF40" i="2"/>
  <c r="AF41" i="2"/>
  <c r="AF42" i="2"/>
  <c r="AF43" i="2"/>
  <c r="AF44" i="2"/>
  <c r="AF45" i="2"/>
  <c r="AF46" i="2"/>
  <c r="AF47" i="2"/>
  <c r="AF48" i="2"/>
  <c r="AF49" i="2"/>
  <c r="AF50" i="2"/>
  <c r="AF53" i="2"/>
  <c r="AF27" i="1"/>
  <c r="AF28" i="1" s="1"/>
  <c r="AF51" i="1"/>
  <c r="AF52" i="1" s="1"/>
  <c r="AF58" i="1"/>
  <c r="AF59" i="1"/>
  <c r="AF60" i="1"/>
  <c r="AF61" i="1"/>
  <c r="AF62" i="1"/>
  <c r="AF63" i="1"/>
  <c r="AF64" i="1"/>
  <c r="AF65" i="1"/>
  <c r="AF66" i="1"/>
  <c r="AF67" i="1"/>
  <c r="AF68" i="1"/>
  <c r="AF69" i="1"/>
  <c r="AF70" i="1"/>
  <c r="AF71" i="1"/>
  <c r="AF72" i="1"/>
  <c r="AF73" i="1"/>
  <c r="AF74" i="1"/>
  <c r="AF77" i="1"/>
  <c r="AF26" i="23"/>
  <c r="AF27" i="23"/>
  <c r="AF28" i="23"/>
  <c r="AF29" i="23"/>
  <c r="AF30" i="23"/>
  <c r="AF26" i="8"/>
  <c r="AF27" i="8"/>
  <c r="AF28" i="8"/>
  <c r="AF29" i="8"/>
  <c r="AF30" i="8"/>
  <c r="AF26" i="7"/>
  <c r="AF27" i="7"/>
  <c r="AF28" i="7"/>
  <c r="AF29" i="7"/>
  <c r="AF30" i="7"/>
  <c r="AF18" i="6"/>
  <c r="AF19" i="6"/>
  <c r="AF20" i="6"/>
  <c r="AF21" i="6"/>
  <c r="AF22" i="6"/>
  <c r="AF26" i="5"/>
  <c r="AF27" i="5"/>
  <c r="AF28" i="5"/>
  <c r="AF29" i="5"/>
  <c r="AF30" i="5"/>
  <c r="AF76" i="4" l="1"/>
  <c r="AF76" i="3"/>
  <c r="AF76" i="1"/>
  <c r="AF75" i="4"/>
  <c r="AF75" i="3"/>
  <c r="AF51" i="2"/>
  <c r="AF52" i="2"/>
  <c r="AF75" i="1"/>
  <c r="AE23" i="32"/>
  <c r="AD23" i="32"/>
  <c r="AC23" i="32"/>
  <c r="AB23" i="32"/>
  <c r="AA23" i="32"/>
  <c r="Z23" i="32"/>
  <c r="Y23" i="32"/>
  <c r="X23" i="32"/>
  <c r="W23" i="32"/>
  <c r="V23" i="32"/>
  <c r="U23" i="32"/>
  <c r="T23" i="32"/>
  <c r="S23" i="32"/>
  <c r="R23" i="32"/>
  <c r="Q23" i="32"/>
  <c r="P23" i="32"/>
  <c r="O23" i="32"/>
  <c r="N23" i="32"/>
  <c r="M23" i="32"/>
  <c r="L23" i="32"/>
  <c r="K23" i="32"/>
  <c r="J23" i="32"/>
  <c r="I23" i="32"/>
  <c r="H23" i="32"/>
  <c r="G23" i="32"/>
  <c r="F23" i="32"/>
  <c r="E23" i="32"/>
  <c r="D23" i="32"/>
  <c r="C23" i="32"/>
  <c r="AE22" i="32"/>
  <c r="AD22" i="32"/>
  <c r="AC22" i="32"/>
  <c r="AB22" i="32"/>
  <c r="AA22" i="32"/>
  <c r="Z22" i="32"/>
  <c r="Y22" i="32"/>
  <c r="X22" i="32"/>
  <c r="W22" i="32"/>
  <c r="V22" i="32"/>
  <c r="U22" i="32"/>
  <c r="T22" i="32"/>
  <c r="S22" i="32"/>
  <c r="R22" i="32"/>
  <c r="Q22" i="32"/>
  <c r="P22" i="32"/>
  <c r="O22" i="32"/>
  <c r="N22" i="32"/>
  <c r="M22" i="32"/>
  <c r="L22" i="32"/>
  <c r="K22" i="32"/>
  <c r="J22" i="32"/>
  <c r="I22" i="32"/>
  <c r="H22" i="32"/>
  <c r="G22" i="32"/>
  <c r="F22" i="32"/>
  <c r="E22" i="32"/>
  <c r="D22" i="32"/>
  <c r="C22" i="32"/>
  <c r="AE21" i="32"/>
  <c r="AD21" i="32"/>
  <c r="AC21" i="32"/>
  <c r="AB21" i="32"/>
  <c r="AA21" i="32"/>
  <c r="Z21" i="32"/>
  <c r="Y21" i="32"/>
  <c r="X21" i="32"/>
  <c r="W21" i="32"/>
  <c r="V21" i="32"/>
  <c r="U21" i="32"/>
  <c r="T21" i="32"/>
  <c r="S21" i="32"/>
  <c r="R21" i="32"/>
  <c r="Q21" i="32"/>
  <c r="P21" i="32"/>
  <c r="O21" i="32"/>
  <c r="N21" i="32"/>
  <c r="M21" i="32"/>
  <c r="L21" i="32"/>
  <c r="K21" i="32"/>
  <c r="J21" i="32"/>
  <c r="I21" i="32"/>
  <c r="H21" i="32"/>
  <c r="G21" i="32"/>
  <c r="F21" i="32"/>
  <c r="E21" i="32"/>
  <c r="D21" i="32"/>
  <c r="C21" i="32"/>
  <c r="AI22" i="32" l="1"/>
  <c r="AI23" i="32"/>
  <c r="AI21" i="32"/>
  <c r="AI26" i="22"/>
  <c r="AI30" i="22"/>
  <c r="AI27" i="22"/>
  <c r="AI28" i="22"/>
  <c r="C26" i="22"/>
  <c r="D26" i="22"/>
  <c r="E26" i="22"/>
  <c r="F26" i="22"/>
  <c r="G26" i="22"/>
  <c r="H26" i="22"/>
  <c r="I26" i="22"/>
  <c r="J26" i="22"/>
  <c r="K26" i="22"/>
  <c r="L26" i="22"/>
  <c r="M26" i="22"/>
  <c r="N26" i="22"/>
  <c r="O26" i="22"/>
  <c r="P26" i="22"/>
  <c r="Q26" i="22"/>
  <c r="R26" i="22"/>
  <c r="S26" i="22"/>
  <c r="T26" i="22"/>
  <c r="U26" i="22"/>
  <c r="V26" i="22"/>
  <c r="W26" i="22"/>
  <c r="X26" i="22"/>
  <c r="Y26" i="22"/>
  <c r="Z26" i="22"/>
  <c r="AA26" i="22"/>
  <c r="AB26" i="22"/>
  <c r="AC26" i="22"/>
  <c r="AD26" i="22"/>
  <c r="AE26" i="22"/>
  <c r="C27" i="22"/>
  <c r="D27" i="22"/>
  <c r="E27" i="22"/>
  <c r="F27" i="22"/>
  <c r="G27" i="22"/>
  <c r="H27" i="22"/>
  <c r="I27" i="22"/>
  <c r="J27" i="22"/>
  <c r="K27" i="22"/>
  <c r="L27" i="22"/>
  <c r="M27" i="22"/>
  <c r="N27" i="22"/>
  <c r="O27" i="22"/>
  <c r="P27" i="22"/>
  <c r="Q27" i="22"/>
  <c r="R27" i="22"/>
  <c r="S27" i="22"/>
  <c r="T27" i="22"/>
  <c r="U27" i="22"/>
  <c r="V27" i="22"/>
  <c r="W27" i="22"/>
  <c r="X27" i="22"/>
  <c r="Y27" i="22"/>
  <c r="Z27" i="22"/>
  <c r="AA27" i="22"/>
  <c r="AB27" i="22"/>
  <c r="AC27" i="22"/>
  <c r="AD27" i="22"/>
  <c r="AE27" i="22"/>
  <c r="C28"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C29"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C30" i="22"/>
  <c r="D30" i="22"/>
  <c r="E30" i="22"/>
  <c r="F30" i="22"/>
  <c r="G30" i="22"/>
  <c r="H30" i="22"/>
  <c r="I30" i="22"/>
  <c r="J30" i="22"/>
  <c r="K30" i="22"/>
  <c r="L30" i="22"/>
  <c r="M30" i="22"/>
  <c r="N30" i="22"/>
  <c r="O30" i="22"/>
  <c r="P30" i="22"/>
  <c r="Q30" i="22"/>
  <c r="R30" i="22"/>
  <c r="S30" i="22"/>
  <c r="T30" i="22"/>
  <c r="U30" i="22"/>
  <c r="V30" i="22"/>
  <c r="W30" i="22"/>
  <c r="X30" i="22"/>
  <c r="Y30" i="22"/>
  <c r="Z30" i="22"/>
  <c r="AA30" i="22"/>
  <c r="AB30" i="22"/>
  <c r="AC30" i="22"/>
  <c r="AD30" i="22"/>
  <c r="AE30" i="22"/>
  <c r="AE30" i="31"/>
  <c r="AD30" i="31"/>
  <c r="AC30" i="31"/>
  <c r="AB30" i="31"/>
  <c r="AA30" i="31"/>
  <c r="Z30" i="31"/>
  <c r="Y30" i="31"/>
  <c r="X30" i="31"/>
  <c r="W30" i="31"/>
  <c r="V30" i="31"/>
  <c r="U30" i="31"/>
  <c r="T30" i="31"/>
  <c r="S30" i="31"/>
  <c r="R30" i="31"/>
  <c r="Q30" i="31"/>
  <c r="P30" i="31"/>
  <c r="O30" i="31"/>
  <c r="N30" i="31"/>
  <c r="M30" i="31"/>
  <c r="L30" i="31"/>
  <c r="K30" i="31"/>
  <c r="J30" i="31"/>
  <c r="I30" i="31"/>
  <c r="H30" i="31"/>
  <c r="G30" i="31"/>
  <c r="F30" i="31"/>
  <c r="E30" i="31"/>
  <c r="D30" i="31"/>
  <c r="C30" i="31"/>
  <c r="AE29" i="31"/>
  <c r="AD29" i="31"/>
  <c r="AC29" i="31"/>
  <c r="AB29" i="31"/>
  <c r="AA29" i="31"/>
  <c r="Z29" i="31"/>
  <c r="Y29" i="31"/>
  <c r="X29" i="31"/>
  <c r="W29" i="31"/>
  <c r="V29" i="31"/>
  <c r="U29" i="31"/>
  <c r="T29" i="31"/>
  <c r="S29" i="31"/>
  <c r="R29" i="31"/>
  <c r="Q29" i="31"/>
  <c r="P29" i="31"/>
  <c r="O29" i="31"/>
  <c r="N29" i="31"/>
  <c r="M29" i="31"/>
  <c r="L29" i="31"/>
  <c r="K29" i="31"/>
  <c r="J29" i="31"/>
  <c r="I29" i="31"/>
  <c r="H29" i="31"/>
  <c r="G29" i="31"/>
  <c r="F29" i="31"/>
  <c r="E29" i="31"/>
  <c r="D29" i="31"/>
  <c r="C29" i="31"/>
  <c r="AE28" i="31"/>
  <c r="AD28" i="31"/>
  <c r="AC28" i="31"/>
  <c r="AB28" i="31"/>
  <c r="AA28" i="31"/>
  <c r="Z28" i="31"/>
  <c r="Y28" i="31"/>
  <c r="X28" i="31"/>
  <c r="W28" i="31"/>
  <c r="V28" i="31"/>
  <c r="U28" i="31"/>
  <c r="T28" i="31"/>
  <c r="S28" i="31"/>
  <c r="R28" i="31"/>
  <c r="Q28" i="31"/>
  <c r="P28" i="31"/>
  <c r="O28" i="31"/>
  <c r="N28" i="31"/>
  <c r="M28" i="31"/>
  <c r="L28" i="31"/>
  <c r="K28" i="31"/>
  <c r="J28" i="31"/>
  <c r="I28" i="31"/>
  <c r="H28" i="31"/>
  <c r="G28" i="31"/>
  <c r="F28" i="31"/>
  <c r="E28" i="31"/>
  <c r="D28" i="31"/>
  <c r="C28" i="31"/>
  <c r="AE27" i="31"/>
  <c r="AD27" i="31"/>
  <c r="AC27" i="31"/>
  <c r="AB27" i="31"/>
  <c r="AA27" i="31"/>
  <c r="Z27" i="31"/>
  <c r="Y27" i="31"/>
  <c r="X27" i="31"/>
  <c r="W27" i="31"/>
  <c r="V27" i="31"/>
  <c r="U27" i="31"/>
  <c r="T27" i="31"/>
  <c r="S27" i="31"/>
  <c r="R27" i="31"/>
  <c r="Q27" i="31"/>
  <c r="P27" i="31"/>
  <c r="O27" i="31"/>
  <c r="N27" i="31"/>
  <c r="M27" i="31"/>
  <c r="L27" i="31"/>
  <c r="K27" i="31"/>
  <c r="J27" i="31"/>
  <c r="I27" i="31"/>
  <c r="H27" i="31"/>
  <c r="G27" i="31"/>
  <c r="F27" i="31"/>
  <c r="E27" i="31"/>
  <c r="D27" i="31"/>
  <c r="C27" i="31"/>
  <c r="AE26" i="31"/>
  <c r="AD26" i="31"/>
  <c r="AC26" i="31"/>
  <c r="AB26" i="31"/>
  <c r="AA26" i="31"/>
  <c r="Z26" i="31"/>
  <c r="Y26" i="31"/>
  <c r="X26" i="31"/>
  <c r="W26" i="31"/>
  <c r="V26" i="31"/>
  <c r="U26" i="31"/>
  <c r="T26" i="31"/>
  <c r="S26" i="31"/>
  <c r="R26" i="31"/>
  <c r="Q26" i="31"/>
  <c r="P26" i="31"/>
  <c r="O26" i="31"/>
  <c r="N26" i="31"/>
  <c r="M26" i="31"/>
  <c r="L26" i="31"/>
  <c r="K26" i="31"/>
  <c r="J26" i="31"/>
  <c r="I26" i="31"/>
  <c r="H26" i="31"/>
  <c r="G26" i="31"/>
  <c r="F26" i="31"/>
  <c r="E26" i="31"/>
  <c r="D26" i="31"/>
  <c r="C26" i="31"/>
  <c r="AI27" i="31"/>
  <c r="AE30" i="30"/>
  <c r="AD30" i="30"/>
  <c r="AC30" i="30"/>
  <c r="AB30" i="30"/>
  <c r="AA30" i="30"/>
  <c r="Z30" i="30"/>
  <c r="Y30" i="30"/>
  <c r="X30" i="30"/>
  <c r="W30" i="30"/>
  <c r="V30" i="30"/>
  <c r="U30" i="30"/>
  <c r="T30" i="30"/>
  <c r="S30" i="30"/>
  <c r="R30" i="30"/>
  <c r="Q30" i="30"/>
  <c r="P30" i="30"/>
  <c r="O30" i="30"/>
  <c r="N30" i="30"/>
  <c r="M30" i="30"/>
  <c r="L30" i="30"/>
  <c r="K30" i="30"/>
  <c r="J30" i="30"/>
  <c r="I30" i="30"/>
  <c r="H30" i="30"/>
  <c r="G30" i="30"/>
  <c r="F30" i="30"/>
  <c r="E30" i="30"/>
  <c r="D30" i="30"/>
  <c r="C30" i="30"/>
  <c r="AE29" i="30"/>
  <c r="AD29" i="30"/>
  <c r="AC29" i="30"/>
  <c r="AB29" i="30"/>
  <c r="AA29" i="30"/>
  <c r="Z29" i="30"/>
  <c r="Y29" i="30"/>
  <c r="X29" i="30"/>
  <c r="W29" i="30"/>
  <c r="V29" i="30"/>
  <c r="U29" i="30"/>
  <c r="T29" i="30"/>
  <c r="S29" i="30"/>
  <c r="R29" i="30"/>
  <c r="Q29" i="30"/>
  <c r="P29" i="30"/>
  <c r="O29" i="30"/>
  <c r="N29" i="30"/>
  <c r="M29" i="30"/>
  <c r="L29" i="30"/>
  <c r="K29" i="30"/>
  <c r="J29" i="30"/>
  <c r="I29" i="30"/>
  <c r="H29" i="30"/>
  <c r="G29" i="30"/>
  <c r="F29" i="30"/>
  <c r="E29" i="30"/>
  <c r="D29" i="30"/>
  <c r="C29" i="30"/>
  <c r="AE28" i="30"/>
  <c r="AD28" i="30"/>
  <c r="AC28" i="30"/>
  <c r="AB28" i="30"/>
  <c r="AA28" i="30"/>
  <c r="Z28" i="30"/>
  <c r="Y28" i="30"/>
  <c r="X28" i="30"/>
  <c r="W28" i="30"/>
  <c r="V28" i="30"/>
  <c r="U28" i="30"/>
  <c r="T28" i="30"/>
  <c r="S28" i="30"/>
  <c r="R28" i="30"/>
  <c r="Q28" i="30"/>
  <c r="P28" i="30"/>
  <c r="O28" i="30"/>
  <c r="N28" i="30"/>
  <c r="M28" i="30"/>
  <c r="L28" i="30"/>
  <c r="K28" i="30"/>
  <c r="J28" i="30"/>
  <c r="I28" i="30"/>
  <c r="H28" i="30"/>
  <c r="G28" i="30"/>
  <c r="F28" i="30"/>
  <c r="E28" i="30"/>
  <c r="D28" i="30"/>
  <c r="C28" i="30"/>
  <c r="AE27" i="30"/>
  <c r="AD27" i="30"/>
  <c r="AC27" i="30"/>
  <c r="AB27" i="30"/>
  <c r="AA27" i="30"/>
  <c r="Z27" i="30"/>
  <c r="Y27" i="30"/>
  <c r="X27" i="30"/>
  <c r="W27" i="30"/>
  <c r="V27" i="30"/>
  <c r="U27" i="30"/>
  <c r="T27" i="30"/>
  <c r="S27" i="30"/>
  <c r="R27" i="30"/>
  <c r="Q27" i="30"/>
  <c r="P27" i="30"/>
  <c r="O27" i="30"/>
  <c r="N27" i="30"/>
  <c r="M27" i="30"/>
  <c r="L27" i="30"/>
  <c r="K27" i="30"/>
  <c r="J27" i="30"/>
  <c r="I27" i="30"/>
  <c r="H27" i="30"/>
  <c r="G27" i="30"/>
  <c r="F27" i="30"/>
  <c r="E27" i="30"/>
  <c r="D27" i="30"/>
  <c r="C27" i="30"/>
  <c r="AE26" i="30"/>
  <c r="AD26" i="30"/>
  <c r="AC26" i="30"/>
  <c r="AB26" i="30"/>
  <c r="AA26" i="30"/>
  <c r="Z26" i="30"/>
  <c r="Y26" i="30"/>
  <c r="X26" i="30"/>
  <c r="W26" i="30"/>
  <c r="V26" i="30"/>
  <c r="U26" i="30"/>
  <c r="T26" i="30"/>
  <c r="S26" i="30"/>
  <c r="R26" i="30"/>
  <c r="Q26" i="30"/>
  <c r="P26" i="30"/>
  <c r="O26" i="30"/>
  <c r="N26" i="30"/>
  <c r="M26" i="30"/>
  <c r="L26" i="30"/>
  <c r="K26" i="30"/>
  <c r="J26" i="30"/>
  <c r="I26" i="30"/>
  <c r="H26" i="30"/>
  <c r="G26" i="30"/>
  <c r="F26" i="30"/>
  <c r="E26" i="30"/>
  <c r="D26" i="30"/>
  <c r="C26" i="30"/>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C18" i="29"/>
  <c r="AE30" i="28"/>
  <c r="AD30" i="28"/>
  <c r="AC30" i="28"/>
  <c r="AB30" i="28"/>
  <c r="AA30" i="28"/>
  <c r="Z30" i="28"/>
  <c r="Y30" i="28"/>
  <c r="X30" i="28"/>
  <c r="W30" i="28"/>
  <c r="V30" i="28"/>
  <c r="U30" i="28"/>
  <c r="T30" i="28"/>
  <c r="S30" i="28"/>
  <c r="R30" i="28"/>
  <c r="Q30" i="28"/>
  <c r="P30" i="28"/>
  <c r="O30" i="28"/>
  <c r="N30" i="28"/>
  <c r="M30" i="28"/>
  <c r="L30" i="28"/>
  <c r="K30" i="28"/>
  <c r="J30" i="28"/>
  <c r="I30" i="28"/>
  <c r="H30" i="28"/>
  <c r="G30" i="28"/>
  <c r="F30" i="28"/>
  <c r="E30" i="28"/>
  <c r="D30" i="28"/>
  <c r="C30" i="28"/>
  <c r="AE29" i="28"/>
  <c r="AD29" i="28"/>
  <c r="AC29" i="28"/>
  <c r="AB29" i="28"/>
  <c r="AA29" i="28"/>
  <c r="Z29" i="28"/>
  <c r="Y29" i="28"/>
  <c r="X29" i="28"/>
  <c r="W29" i="28"/>
  <c r="V29" i="28"/>
  <c r="U29" i="28"/>
  <c r="T29" i="28"/>
  <c r="S29" i="28"/>
  <c r="R29" i="28"/>
  <c r="Q29" i="28"/>
  <c r="P29" i="28"/>
  <c r="O29" i="28"/>
  <c r="N29" i="28"/>
  <c r="M29" i="28"/>
  <c r="L29" i="28"/>
  <c r="K29" i="28"/>
  <c r="J29" i="28"/>
  <c r="I29" i="28"/>
  <c r="H29" i="28"/>
  <c r="G29" i="28"/>
  <c r="F29" i="28"/>
  <c r="E29" i="28"/>
  <c r="D29" i="28"/>
  <c r="C29" i="28"/>
  <c r="AE28" i="28"/>
  <c r="AD28" i="28"/>
  <c r="AC28" i="28"/>
  <c r="AB28" i="28"/>
  <c r="AA28" i="28"/>
  <c r="Z28" i="28"/>
  <c r="Y28" i="28"/>
  <c r="X28" i="28"/>
  <c r="W28" i="28"/>
  <c r="V28" i="28"/>
  <c r="U28" i="28"/>
  <c r="T28" i="28"/>
  <c r="S28" i="28"/>
  <c r="R28" i="28"/>
  <c r="Q28" i="28"/>
  <c r="P28" i="28"/>
  <c r="O28" i="28"/>
  <c r="N28" i="28"/>
  <c r="M28" i="28"/>
  <c r="L28" i="28"/>
  <c r="K28" i="28"/>
  <c r="J28" i="28"/>
  <c r="I28" i="28"/>
  <c r="H28" i="28"/>
  <c r="G28" i="28"/>
  <c r="F28" i="28"/>
  <c r="E28" i="28"/>
  <c r="D28" i="28"/>
  <c r="C28" i="28"/>
  <c r="AE27" i="28"/>
  <c r="AD27" i="28"/>
  <c r="AC27" i="28"/>
  <c r="AB27" i="28"/>
  <c r="AA27" i="28"/>
  <c r="Z27" i="28"/>
  <c r="Y27" i="28"/>
  <c r="X27" i="28"/>
  <c r="W27" i="28"/>
  <c r="V27" i="28"/>
  <c r="U27" i="28"/>
  <c r="T27" i="28"/>
  <c r="S27" i="28"/>
  <c r="R27" i="28"/>
  <c r="Q27" i="28"/>
  <c r="P27" i="28"/>
  <c r="O27" i="28"/>
  <c r="N27" i="28"/>
  <c r="M27" i="28"/>
  <c r="L27" i="28"/>
  <c r="K27" i="28"/>
  <c r="J27" i="28"/>
  <c r="I27" i="28"/>
  <c r="H27" i="28"/>
  <c r="G27" i="28"/>
  <c r="F27" i="28"/>
  <c r="E27" i="28"/>
  <c r="D27" i="28"/>
  <c r="C27" i="28"/>
  <c r="AE26" i="28"/>
  <c r="AD26" i="28"/>
  <c r="AC26" i="28"/>
  <c r="AB26" i="28"/>
  <c r="AA26" i="28"/>
  <c r="Z26" i="28"/>
  <c r="Y26" i="28"/>
  <c r="X26" i="28"/>
  <c r="W26" i="28"/>
  <c r="V26" i="28"/>
  <c r="U26" i="28"/>
  <c r="T26" i="28"/>
  <c r="S26" i="28"/>
  <c r="R26" i="28"/>
  <c r="Q26" i="28"/>
  <c r="P26" i="28"/>
  <c r="O26" i="28"/>
  <c r="N26" i="28"/>
  <c r="M26" i="28"/>
  <c r="L26" i="28"/>
  <c r="K26" i="28"/>
  <c r="J26" i="28"/>
  <c r="I26" i="28"/>
  <c r="H26" i="28"/>
  <c r="G26" i="28"/>
  <c r="F26" i="28"/>
  <c r="E26" i="28"/>
  <c r="D26" i="28"/>
  <c r="C26" i="28"/>
  <c r="AI28" i="28"/>
  <c r="AI27" i="28"/>
  <c r="AI29" i="22" l="1"/>
  <c r="AI21" i="29"/>
  <c r="AI28" i="31"/>
  <c r="AI27" i="30"/>
  <c r="AI19" i="29"/>
  <c r="AI26" i="31"/>
  <c r="AI30" i="31"/>
  <c r="AI29" i="30"/>
  <c r="AI29" i="28"/>
  <c r="AI26" i="28"/>
  <c r="AI30" i="28"/>
  <c r="AI18" i="29"/>
  <c r="AI22" i="29"/>
  <c r="AI20" i="29"/>
  <c r="AI29" i="31"/>
  <c r="AI26" i="30"/>
  <c r="AI30" i="30"/>
  <c r="AI28" i="30"/>
  <c r="AE30" i="27"/>
  <c r="AD30" i="27"/>
  <c r="AC30" i="27"/>
  <c r="AB30" i="27"/>
  <c r="AA30" i="27"/>
  <c r="Z30" i="27"/>
  <c r="Y30" i="27"/>
  <c r="X30" i="27"/>
  <c r="W30" i="27"/>
  <c r="V30" i="27"/>
  <c r="U30" i="27"/>
  <c r="T30" i="27"/>
  <c r="S30" i="27"/>
  <c r="R30" i="27"/>
  <c r="Q30" i="27"/>
  <c r="P30" i="27"/>
  <c r="O30" i="27"/>
  <c r="N30" i="27"/>
  <c r="M30" i="27"/>
  <c r="L30" i="27"/>
  <c r="K30" i="27"/>
  <c r="J30" i="27"/>
  <c r="I30" i="27"/>
  <c r="H30" i="27"/>
  <c r="G30" i="27"/>
  <c r="F30" i="27"/>
  <c r="E30" i="27"/>
  <c r="D30" i="27"/>
  <c r="C30" i="27"/>
  <c r="AE29" i="27"/>
  <c r="AD29" i="27"/>
  <c r="AC29" i="27"/>
  <c r="AB29" i="27"/>
  <c r="AA29" i="27"/>
  <c r="Z29" i="27"/>
  <c r="Y29" i="27"/>
  <c r="X29" i="27"/>
  <c r="W29" i="27"/>
  <c r="V29" i="27"/>
  <c r="U29" i="27"/>
  <c r="T29" i="27"/>
  <c r="S29" i="27"/>
  <c r="R29" i="27"/>
  <c r="Q29" i="27"/>
  <c r="P29" i="27"/>
  <c r="O29" i="27"/>
  <c r="N29" i="27"/>
  <c r="M29" i="27"/>
  <c r="L29" i="27"/>
  <c r="K29" i="27"/>
  <c r="J29" i="27"/>
  <c r="I29" i="27"/>
  <c r="H29" i="27"/>
  <c r="G29" i="27"/>
  <c r="F29" i="27"/>
  <c r="E29" i="27"/>
  <c r="D29" i="27"/>
  <c r="C29" i="27"/>
  <c r="AE28" i="27"/>
  <c r="AD28" i="27"/>
  <c r="AC28" i="27"/>
  <c r="AB28" i="27"/>
  <c r="AA28" i="27"/>
  <c r="Z28" i="27"/>
  <c r="Y28" i="27"/>
  <c r="X28" i="27"/>
  <c r="W28" i="27"/>
  <c r="V28" i="27"/>
  <c r="U28" i="27"/>
  <c r="T28" i="27"/>
  <c r="S28" i="27"/>
  <c r="R28" i="27"/>
  <c r="Q28" i="27"/>
  <c r="P28" i="27"/>
  <c r="O28" i="27"/>
  <c r="N28" i="27"/>
  <c r="M28" i="27"/>
  <c r="L28" i="27"/>
  <c r="K28" i="27"/>
  <c r="J28" i="27"/>
  <c r="I28" i="27"/>
  <c r="H28" i="27"/>
  <c r="G28" i="27"/>
  <c r="F28" i="27"/>
  <c r="E28" i="27"/>
  <c r="D28" i="27"/>
  <c r="C28" i="27"/>
  <c r="AE27" i="27"/>
  <c r="AD27" i="27"/>
  <c r="AC27" i="27"/>
  <c r="AB27" i="27"/>
  <c r="AA27" i="27"/>
  <c r="Z27" i="27"/>
  <c r="Y27" i="27"/>
  <c r="X27" i="27"/>
  <c r="W27" i="27"/>
  <c r="V27" i="27"/>
  <c r="U27" i="27"/>
  <c r="T27" i="27"/>
  <c r="S27" i="27"/>
  <c r="R27" i="27"/>
  <c r="Q27" i="27"/>
  <c r="P27" i="27"/>
  <c r="O27" i="27"/>
  <c r="N27" i="27"/>
  <c r="M27" i="27"/>
  <c r="L27" i="27"/>
  <c r="K27" i="27"/>
  <c r="J27" i="27"/>
  <c r="I27" i="27"/>
  <c r="H27" i="27"/>
  <c r="G27" i="27"/>
  <c r="F27" i="27"/>
  <c r="E27" i="27"/>
  <c r="D27" i="27"/>
  <c r="C27" i="27"/>
  <c r="AE26" i="27"/>
  <c r="AD26" i="27"/>
  <c r="AC26" i="27"/>
  <c r="AB26" i="27"/>
  <c r="AA26" i="27"/>
  <c r="Z26" i="27"/>
  <c r="Y26" i="27"/>
  <c r="X26" i="27"/>
  <c r="W26" i="27"/>
  <c r="V26" i="27"/>
  <c r="U26" i="27"/>
  <c r="T26" i="27"/>
  <c r="S26" i="27"/>
  <c r="R26" i="27"/>
  <c r="Q26" i="27"/>
  <c r="P26" i="27"/>
  <c r="O26" i="27"/>
  <c r="N26" i="27"/>
  <c r="M26" i="27"/>
  <c r="L26" i="27"/>
  <c r="K26" i="27"/>
  <c r="J26" i="27"/>
  <c r="I26" i="27"/>
  <c r="H26" i="27"/>
  <c r="G26" i="27"/>
  <c r="F26" i="27"/>
  <c r="E26" i="27"/>
  <c r="D26" i="27"/>
  <c r="C26" i="27"/>
  <c r="AI27" i="27"/>
  <c r="AI28" i="27" l="1"/>
  <c r="AI26" i="27"/>
  <c r="AI30" i="27"/>
  <c r="AI29" i="27"/>
  <c r="AE30" i="23" l="1"/>
  <c r="AD30" i="23"/>
  <c r="AC30" i="23"/>
  <c r="AB30" i="23"/>
  <c r="AA30" i="23"/>
  <c r="Z30" i="23"/>
  <c r="Y30" i="23"/>
  <c r="X30" i="23"/>
  <c r="W30" i="23"/>
  <c r="V30" i="23"/>
  <c r="U30" i="23"/>
  <c r="T30" i="23"/>
  <c r="S30" i="23"/>
  <c r="R30" i="23"/>
  <c r="Q30" i="23"/>
  <c r="P30" i="23"/>
  <c r="O30" i="23"/>
  <c r="N30" i="23"/>
  <c r="M30" i="23"/>
  <c r="L30" i="23"/>
  <c r="K30" i="23"/>
  <c r="J30" i="23"/>
  <c r="I30" i="23"/>
  <c r="H30" i="23"/>
  <c r="G30" i="23"/>
  <c r="F30" i="23"/>
  <c r="E30" i="23"/>
  <c r="D30" i="23"/>
  <c r="C30" i="23"/>
  <c r="AE29" i="23"/>
  <c r="AD29" i="23"/>
  <c r="AC29" i="23"/>
  <c r="AB29" i="23"/>
  <c r="AA29" i="23"/>
  <c r="Z29" i="23"/>
  <c r="Y29" i="23"/>
  <c r="X29" i="23"/>
  <c r="W29" i="23"/>
  <c r="V29" i="23"/>
  <c r="U29" i="23"/>
  <c r="T29" i="23"/>
  <c r="S29" i="23"/>
  <c r="R29" i="23"/>
  <c r="Q29" i="23"/>
  <c r="P29" i="23"/>
  <c r="O29" i="23"/>
  <c r="N29" i="23"/>
  <c r="M29" i="23"/>
  <c r="L29" i="23"/>
  <c r="K29" i="23"/>
  <c r="J29" i="23"/>
  <c r="I29" i="23"/>
  <c r="H29" i="23"/>
  <c r="G29" i="23"/>
  <c r="F29" i="23"/>
  <c r="E29" i="23"/>
  <c r="D29" i="23"/>
  <c r="C29" i="23"/>
  <c r="AE28" i="23"/>
  <c r="AD28" i="23"/>
  <c r="AC28" i="23"/>
  <c r="AB28" i="23"/>
  <c r="AA28" i="23"/>
  <c r="Z28" i="23"/>
  <c r="Y28" i="23"/>
  <c r="X28" i="23"/>
  <c r="W28" i="23"/>
  <c r="V28" i="23"/>
  <c r="U28" i="23"/>
  <c r="T28" i="23"/>
  <c r="S28" i="23"/>
  <c r="R28" i="23"/>
  <c r="Q28" i="23"/>
  <c r="P28" i="23"/>
  <c r="O28" i="23"/>
  <c r="N28" i="23"/>
  <c r="M28" i="23"/>
  <c r="L28" i="23"/>
  <c r="K28" i="23"/>
  <c r="J28" i="23"/>
  <c r="I28" i="23"/>
  <c r="H28" i="23"/>
  <c r="G28" i="23"/>
  <c r="F28" i="23"/>
  <c r="E28" i="23"/>
  <c r="D28" i="23"/>
  <c r="C28" i="23"/>
  <c r="AE27" i="23"/>
  <c r="AD27" i="23"/>
  <c r="AC27" i="23"/>
  <c r="AB27" i="23"/>
  <c r="AA27" i="23"/>
  <c r="Z27" i="23"/>
  <c r="Y27" i="23"/>
  <c r="X27" i="23"/>
  <c r="W27" i="23"/>
  <c r="V27" i="23"/>
  <c r="U27" i="23"/>
  <c r="T27" i="23"/>
  <c r="S27" i="23"/>
  <c r="R27" i="23"/>
  <c r="Q27" i="23"/>
  <c r="P27" i="23"/>
  <c r="O27" i="23"/>
  <c r="N27" i="23"/>
  <c r="M27" i="23"/>
  <c r="L27" i="23"/>
  <c r="K27" i="23"/>
  <c r="J27" i="23"/>
  <c r="I27" i="23"/>
  <c r="H27" i="23"/>
  <c r="G27" i="23"/>
  <c r="F27" i="23"/>
  <c r="E27" i="23"/>
  <c r="D27" i="23"/>
  <c r="C27" i="23"/>
  <c r="AE26" i="23"/>
  <c r="AD26" i="23"/>
  <c r="AC26" i="23"/>
  <c r="AB26" i="23"/>
  <c r="AA26" i="23"/>
  <c r="Z26" i="23"/>
  <c r="Y26" i="23"/>
  <c r="X26" i="23"/>
  <c r="W26" i="23"/>
  <c r="V26" i="23"/>
  <c r="U26" i="23"/>
  <c r="T26" i="23"/>
  <c r="S26" i="23"/>
  <c r="R26" i="23"/>
  <c r="Q26" i="23"/>
  <c r="P26" i="23"/>
  <c r="O26" i="23"/>
  <c r="N26" i="23"/>
  <c r="M26" i="23"/>
  <c r="L26" i="23"/>
  <c r="K26" i="23"/>
  <c r="J26" i="23"/>
  <c r="I26" i="23"/>
  <c r="H26" i="23"/>
  <c r="G26" i="23"/>
  <c r="F26" i="23"/>
  <c r="E26" i="23"/>
  <c r="D26" i="23"/>
  <c r="C26" i="23"/>
  <c r="AI28" i="23" l="1"/>
  <c r="AI26" i="23"/>
  <c r="AI30" i="23"/>
  <c r="AI29" i="23"/>
  <c r="AI27" i="23"/>
  <c r="AE30" i="21"/>
  <c r="AD30" i="21"/>
  <c r="AC30" i="21"/>
  <c r="AB30" i="21"/>
  <c r="AA30" i="21"/>
  <c r="Z30" i="21"/>
  <c r="Y30" i="21"/>
  <c r="X30" i="21"/>
  <c r="W30" i="21"/>
  <c r="V30" i="21"/>
  <c r="U30" i="21"/>
  <c r="T30" i="21"/>
  <c r="S30" i="21"/>
  <c r="R30" i="21"/>
  <c r="Q30" i="21"/>
  <c r="P30" i="21"/>
  <c r="O30" i="21"/>
  <c r="N30" i="21"/>
  <c r="M30" i="21"/>
  <c r="L30" i="21"/>
  <c r="K30" i="21"/>
  <c r="J30" i="21"/>
  <c r="I30" i="21"/>
  <c r="H30" i="21"/>
  <c r="G30" i="21"/>
  <c r="F30" i="21"/>
  <c r="E30" i="21"/>
  <c r="D30" i="21"/>
  <c r="C30" i="21"/>
  <c r="AE29" i="21"/>
  <c r="AD29" i="21"/>
  <c r="AC29" i="21"/>
  <c r="AB29" i="21"/>
  <c r="AA29" i="21"/>
  <c r="Z29" i="21"/>
  <c r="Y29" i="21"/>
  <c r="X29" i="21"/>
  <c r="W29" i="21"/>
  <c r="V29" i="21"/>
  <c r="U29" i="21"/>
  <c r="T29" i="21"/>
  <c r="S29" i="21"/>
  <c r="R29" i="21"/>
  <c r="Q29" i="21"/>
  <c r="P29" i="21"/>
  <c r="O29" i="21"/>
  <c r="N29" i="21"/>
  <c r="M29" i="21"/>
  <c r="L29" i="21"/>
  <c r="K29" i="21"/>
  <c r="J29" i="21"/>
  <c r="I29" i="21"/>
  <c r="H29" i="21"/>
  <c r="G29" i="21"/>
  <c r="F29" i="21"/>
  <c r="E29" i="21"/>
  <c r="D29" i="21"/>
  <c r="C29" i="21"/>
  <c r="AE28" i="21"/>
  <c r="AD28" i="21"/>
  <c r="AC28" i="21"/>
  <c r="AB28" i="21"/>
  <c r="AA28" i="21"/>
  <c r="Z28" i="21"/>
  <c r="Y28" i="21"/>
  <c r="X28" i="21"/>
  <c r="W28" i="21"/>
  <c r="V28" i="21"/>
  <c r="U28" i="21"/>
  <c r="T28" i="21"/>
  <c r="S28" i="21"/>
  <c r="R28" i="21"/>
  <c r="Q28" i="21"/>
  <c r="P28" i="21"/>
  <c r="O28" i="21"/>
  <c r="N28" i="21"/>
  <c r="M28" i="21"/>
  <c r="L28" i="21"/>
  <c r="K28" i="21"/>
  <c r="J28" i="21"/>
  <c r="I28" i="21"/>
  <c r="H28" i="21"/>
  <c r="G28" i="21"/>
  <c r="F28" i="21"/>
  <c r="E28" i="21"/>
  <c r="D28" i="21"/>
  <c r="C28" i="21"/>
  <c r="AE27" i="21"/>
  <c r="AD27" i="21"/>
  <c r="AC27" i="21"/>
  <c r="AB27" i="21"/>
  <c r="AA27" i="21"/>
  <c r="Z27" i="21"/>
  <c r="Y27" i="21"/>
  <c r="X27" i="21"/>
  <c r="W27" i="21"/>
  <c r="V27" i="21"/>
  <c r="U27" i="21"/>
  <c r="T27" i="21"/>
  <c r="S27" i="21"/>
  <c r="R27" i="21"/>
  <c r="Q27" i="21"/>
  <c r="P27" i="21"/>
  <c r="O27" i="21"/>
  <c r="N27" i="21"/>
  <c r="M27" i="21"/>
  <c r="L27" i="21"/>
  <c r="K27" i="21"/>
  <c r="J27" i="21"/>
  <c r="I27" i="21"/>
  <c r="H27" i="21"/>
  <c r="G27" i="21"/>
  <c r="F27" i="21"/>
  <c r="E27" i="21"/>
  <c r="D27" i="21"/>
  <c r="C27" i="21"/>
  <c r="AE26" i="21"/>
  <c r="AD26" i="21"/>
  <c r="AC26" i="21"/>
  <c r="AB26" i="21"/>
  <c r="AA26" i="21"/>
  <c r="Z26" i="21"/>
  <c r="Y26" i="21"/>
  <c r="X26" i="21"/>
  <c r="W26" i="21"/>
  <c r="V26" i="21"/>
  <c r="U26" i="21"/>
  <c r="T26" i="21"/>
  <c r="S26" i="21"/>
  <c r="R26" i="21"/>
  <c r="Q26" i="21"/>
  <c r="P26" i="21"/>
  <c r="O26" i="21"/>
  <c r="N26" i="21"/>
  <c r="M26" i="21"/>
  <c r="L26" i="21"/>
  <c r="K26" i="21"/>
  <c r="J26" i="21"/>
  <c r="I26" i="21"/>
  <c r="H26" i="21"/>
  <c r="G26" i="21"/>
  <c r="F26" i="21"/>
  <c r="E26" i="21"/>
  <c r="D26" i="21"/>
  <c r="C26" i="21"/>
  <c r="C19" i="20"/>
  <c r="D19" i="20"/>
  <c r="E19" i="20"/>
  <c r="F19" i="20"/>
  <c r="G19" i="20"/>
  <c r="H19" i="20"/>
  <c r="I19" i="20"/>
  <c r="J19" i="20"/>
  <c r="K19" i="20"/>
  <c r="L19" i="20"/>
  <c r="M19" i="20"/>
  <c r="N19" i="20"/>
  <c r="O19" i="20"/>
  <c r="P19" i="20"/>
  <c r="Q19" i="20"/>
  <c r="R19" i="20"/>
  <c r="S19" i="20"/>
  <c r="T19" i="20"/>
  <c r="U19" i="20"/>
  <c r="V19" i="20"/>
  <c r="W19" i="20"/>
  <c r="X19" i="20"/>
  <c r="Y19" i="20"/>
  <c r="Z19" i="20"/>
  <c r="AA19" i="20"/>
  <c r="AB19" i="20"/>
  <c r="AC19" i="20"/>
  <c r="AD19" i="20"/>
  <c r="AE19" i="20"/>
  <c r="C20" i="20"/>
  <c r="D20" i="20"/>
  <c r="E20" i="20"/>
  <c r="F20" i="20"/>
  <c r="G20" i="20"/>
  <c r="H20" i="20"/>
  <c r="I20" i="20"/>
  <c r="J20" i="20"/>
  <c r="K20" i="20"/>
  <c r="L20" i="20"/>
  <c r="M20" i="20"/>
  <c r="N20" i="20"/>
  <c r="O20" i="20"/>
  <c r="P20" i="20"/>
  <c r="Q20" i="20"/>
  <c r="R20" i="20"/>
  <c r="S20" i="20"/>
  <c r="T20" i="20"/>
  <c r="U20" i="20"/>
  <c r="V20" i="20"/>
  <c r="W20" i="20"/>
  <c r="X20" i="20"/>
  <c r="Y20" i="20"/>
  <c r="Z20" i="20"/>
  <c r="AA20" i="20"/>
  <c r="AB20" i="20"/>
  <c r="AC20" i="20"/>
  <c r="AD20" i="20"/>
  <c r="AE20" i="20"/>
  <c r="C21" i="20"/>
  <c r="D21" i="20"/>
  <c r="E21" i="20"/>
  <c r="F21" i="20"/>
  <c r="G21" i="20"/>
  <c r="H21" i="20"/>
  <c r="I21" i="20"/>
  <c r="J21" i="20"/>
  <c r="K21" i="20"/>
  <c r="L21" i="20"/>
  <c r="M21" i="20"/>
  <c r="N21" i="20"/>
  <c r="O21" i="20"/>
  <c r="P21" i="20"/>
  <c r="Q21" i="20"/>
  <c r="R21" i="20"/>
  <c r="S21" i="20"/>
  <c r="T21" i="20"/>
  <c r="U21" i="20"/>
  <c r="V21" i="20"/>
  <c r="W21" i="20"/>
  <c r="X21" i="20"/>
  <c r="Y21" i="20"/>
  <c r="Z21" i="20"/>
  <c r="AA21" i="20"/>
  <c r="AB21" i="20"/>
  <c r="AC21" i="20"/>
  <c r="AD21" i="20"/>
  <c r="AE21" i="20"/>
  <c r="C22" i="20"/>
  <c r="D22" i="20"/>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D18" i="20"/>
  <c r="E18" i="20"/>
  <c r="F18" i="20"/>
  <c r="G18" i="20"/>
  <c r="H18" i="20"/>
  <c r="I18" i="20"/>
  <c r="J18" i="20"/>
  <c r="K18" i="20"/>
  <c r="L18" i="20"/>
  <c r="M18" i="20"/>
  <c r="N18" i="20"/>
  <c r="O18" i="20"/>
  <c r="P18" i="20"/>
  <c r="Q18" i="20"/>
  <c r="R18" i="20"/>
  <c r="S18" i="20"/>
  <c r="T18" i="20"/>
  <c r="U18" i="20"/>
  <c r="V18" i="20"/>
  <c r="W18" i="20"/>
  <c r="X18" i="20"/>
  <c r="Y18" i="20"/>
  <c r="Z18" i="20"/>
  <c r="AA18" i="20"/>
  <c r="AB18" i="20"/>
  <c r="AC18" i="20"/>
  <c r="AD18" i="20"/>
  <c r="AE18" i="20"/>
  <c r="C18" i="20"/>
  <c r="AE30" i="19"/>
  <c r="AD30" i="19"/>
  <c r="AC30" i="19"/>
  <c r="AB30" i="19"/>
  <c r="AA30" i="19"/>
  <c r="Z30" i="19"/>
  <c r="Y30" i="19"/>
  <c r="X30" i="19"/>
  <c r="W30" i="19"/>
  <c r="V30" i="19"/>
  <c r="U30" i="19"/>
  <c r="T30" i="19"/>
  <c r="S30" i="19"/>
  <c r="R30" i="19"/>
  <c r="Q30" i="19"/>
  <c r="P30" i="19"/>
  <c r="O30" i="19"/>
  <c r="N30" i="19"/>
  <c r="M30" i="19"/>
  <c r="L30" i="19"/>
  <c r="K30" i="19"/>
  <c r="J30" i="19"/>
  <c r="I30" i="19"/>
  <c r="H30" i="19"/>
  <c r="G30" i="19"/>
  <c r="F30" i="19"/>
  <c r="E30" i="19"/>
  <c r="D30" i="19"/>
  <c r="C30" i="19"/>
  <c r="AE29" i="19"/>
  <c r="AD29" i="19"/>
  <c r="AC29" i="19"/>
  <c r="AB29" i="19"/>
  <c r="AA29" i="19"/>
  <c r="Z29" i="19"/>
  <c r="Y29" i="19"/>
  <c r="X29" i="19"/>
  <c r="W29" i="19"/>
  <c r="V29" i="19"/>
  <c r="U29" i="19"/>
  <c r="T29" i="19"/>
  <c r="S29" i="19"/>
  <c r="R29" i="19"/>
  <c r="Q29" i="19"/>
  <c r="P29" i="19"/>
  <c r="O29" i="19"/>
  <c r="N29" i="19"/>
  <c r="M29" i="19"/>
  <c r="L29" i="19"/>
  <c r="K29" i="19"/>
  <c r="J29" i="19"/>
  <c r="I29" i="19"/>
  <c r="H29" i="19"/>
  <c r="G29" i="19"/>
  <c r="F29" i="19"/>
  <c r="E29" i="19"/>
  <c r="D29" i="19"/>
  <c r="C29" i="19"/>
  <c r="AE28" i="19"/>
  <c r="AD28" i="19"/>
  <c r="AC28" i="19"/>
  <c r="AB28" i="19"/>
  <c r="AA28" i="19"/>
  <c r="Z28" i="19"/>
  <c r="Y28" i="19"/>
  <c r="X28" i="19"/>
  <c r="W28" i="19"/>
  <c r="V28" i="19"/>
  <c r="U28" i="19"/>
  <c r="T28" i="19"/>
  <c r="S28" i="19"/>
  <c r="R28" i="19"/>
  <c r="Q28" i="19"/>
  <c r="P28" i="19"/>
  <c r="O28" i="19"/>
  <c r="N28" i="19"/>
  <c r="M28" i="19"/>
  <c r="L28" i="19"/>
  <c r="K28" i="19"/>
  <c r="J28" i="19"/>
  <c r="I28" i="19"/>
  <c r="H28" i="19"/>
  <c r="G28" i="19"/>
  <c r="F28" i="19"/>
  <c r="E28" i="19"/>
  <c r="D28" i="19"/>
  <c r="C28" i="19"/>
  <c r="AE27" i="19"/>
  <c r="AD27" i="19"/>
  <c r="AC27" i="19"/>
  <c r="AB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AE26" i="19"/>
  <c r="AD26"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C26" i="19"/>
  <c r="AI29" i="19"/>
  <c r="W27" i="17"/>
  <c r="X27" i="17"/>
  <c r="Y27" i="17"/>
  <c r="Z27" i="17"/>
  <c r="AA27" i="17"/>
  <c r="AB27" i="17"/>
  <c r="AC27" i="17"/>
  <c r="AD27" i="17"/>
  <c r="W28" i="17"/>
  <c r="X28" i="17"/>
  <c r="Y28" i="17"/>
  <c r="Z28" i="17"/>
  <c r="AA28" i="17"/>
  <c r="AB28" i="17"/>
  <c r="AC28" i="17"/>
  <c r="AD28" i="17"/>
  <c r="W29" i="17"/>
  <c r="X29" i="17"/>
  <c r="Y29" i="17"/>
  <c r="Z29" i="17"/>
  <c r="AA29" i="17"/>
  <c r="AB29" i="17"/>
  <c r="AC29" i="17"/>
  <c r="AD29" i="17"/>
  <c r="W30" i="17"/>
  <c r="X30" i="17"/>
  <c r="Y30" i="17"/>
  <c r="Z30" i="17"/>
  <c r="AA30" i="17"/>
  <c r="AB30" i="17"/>
  <c r="AC30" i="17"/>
  <c r="AD30" i="17"/>
  <c r="X26" i="17"/>
  <c r="Y26" i="17"/>
  <c r="Z26" i="17"/>
  <c r="AA26" i="17"/>
  <c r="AB26" i="17"/>
  <c r="AC26" i="17"/>
  <c r="AD26" i="17"/>
  <c r="C27" i="16"/>
  <c r="D27" i="16"/>
  <c r="E27" i="16"/>
  <c r="F27" i="16"/>
  <c r="G27" i="16"/>
  <c r="H27" i="16"/>
  <c r="I27" i="16"/>
  <c r="J27" i="16"/>
  <c r="K27" i="16"/>
  <c r="L27" i="16"/>
  <c r="M27" i="16"/>
  <c r="N27" i="16"/>
  <c r="O27" i="16"/>
  <c r="P27" i="16"/>
  <c r="Q27" i="16"/>
  <c r="R27" i="16"/>
  <c r="S27" i="16"/>
  <c r="T27" i="16"/>
  <c r="U27" i="16"/>
  <c r="V27" i="16"/>
  <c r="W27" i="16"/>
  <c r="X27" i="16"/>
  <c r="Y27" i="16"/>
  <c r="Z27" i="16"/>
  <c r="AA27" i="16"/>
  <c r="AB27" i="16"/>
  <c r="AC27" i="16"/>
  <c r="AD27" i="16"/>
  <c r="AE27" i="16"/>
  <c r="C28" i="16"/>
  <c r="D28" i="16"/>
  <c r="E28" i="16"/>
  <c r="F28" i="16"/>
  <c r="G28" i="16"/>
  <c r="H28" i="16"/>
  <c r="I28" i="16"/>
  <c r="J28" i="16"/>
  <c r="K28" i="16"/>
  <c r="L28" i="16"/>
  <c r="M28" i="16"/>
  <c r="N28" i="16"/>
  <c r="O28" i="16"/>
  <c r="P28" i="16"/>
  <c r="Q28" i="16"/>
  <c r="R28" i="16"/>
  <c r="S28" i="16"/>
  <c r="T28" i="16"/>
  <c r="U28" i="16"/>
  <c r="V28" i="16"/>
  <c r="W28" i="16"/>
  <c r="X28" i="16"/>
  <c r="Y28" i="16"/>
  <c r="Z28" i="16"/>
  <c r="AA28" i="16"/>
  <c r="AB28" i="16"/>
  <c r="AC28" i="16"/>
  <c r="AD28" i="16"/>
  <c r="AE28" i="16"/>
  <c r="C29" i="16"/>
  <c r="D29" i="16"/>
  <c r="E29" i="16"/>
  <c r="F29" i="16"/>
  <c r="G29" i="16"/>
  <c r="H29" i="16"/>
  <c r="I29" i="16"/>
  <c r="J29" i="16"/>
  <c r="K29" i="16"/>
  <c r="L29" i="16"/>
  <c r="M29" i="16"/>
  <c r="N29" i="16"/>
  <c r="O29" i="16"/>
  <c r="P29" i="16"/>
  <c r="Q29" i="16"/>
  <c r="R29" i="16"/>
  <c r="S29" i="16"/>
  <c r="T29" i="16"/>
  <c r="U29" i="16"/>
  <c r="V29" i="16"/>
  <c r="W29" i="16"/>
  <c r="X29" i="16"/>
  <c r="Y29" i="16"/>
  <c r="Z29" i="16"/>
  <c r="AA29" i="16"/>
  <c r="AB29" i="16"/>
  <c r="AC29" i="16"/>
  <c r="AD29" i="16"/>
  <c r="AE29" i="16"/>
  <c r="C30" i="16"/>
  <c r="D30" i="16"/>
  <c r="E30" i="16"/>
  <c r="F30" i="16"/>
  <c r="G30" i="16"/>
  <c r="H30" i="16"/>
  <c r="I30" i="16"/>
  <c r="J30" i="16"/>
  <c r="K30" i="16"/>
  <c r="L30" i="16"/>
  <c r="M30" i="16"/>
  <c r="N30" i="16"/>
  <c r="O30" i="16"/>
  <c r="P30" i="16"/>
  <c r="Q30" i="16"/>
  <c r="R30" i="16"/>
  <c r="S30" i="16"/>
  <c r="T30" i="16"/>
  <c r="U30" i="16"/>
  <c r="V30" i="16"/>
  <c r="W30" i="16"/>
  <c r="X30" i="16"/>
  <c r="Y30" i="16"/>
  <c r="Z30" i="16"/>
  <c r="AA30" i="16"/>
  <c r="AB30" i="16"/>
  <c r="AC30" i="16"/>
  <c r="AD30" i="16"/>
  <c r="AE30" i="16"/>
  <c r="D26" i="16"/>
  <c r="E26" i="16"/>
  <c r="F26" i="16"/>
  <c r="G26" i="16"/>
  <c r="H26" i="16"/>
  <c r="I26" i="16"/>
  <c r="J26" i="16"/>
  <c r="K26" i="16"/>
  <c r="L26" i="16"/>
  <c r="M26" i="16"/>
  <c r="N26" i="16"/>
  <c r="O26" i="16"/>
  <c r="P26" i="16"/>
  <c r="Q26" i="16"/>
  <c r="R26" i="16"/>
  <c r="S26" i="16"/>
  <c r="T26" i="16"/>
  <c r="U26" i="16"/>
  <c r="V26" i="16"/>
  <c r="W26" i="16"/>
  <c r="X26" i="16"/>
  <c r="Y26" i="16"/>
  <c r="Z26" i="16"/>
  <c r="AA26" i="16"/>
  <c r="AB26" i="16"/>
  <c r="AC26" i="16"/>
  <c r="AD26" i="16"/>
  <c r="AE26" i="16"/>
  <c r="AI27" i="19" l="1"/>
  <c r="AI28" i="21"/>
  <c r="AI20" i="20"/>
  <c r="AI26" i="19"/>
  <c r="AI30" i="19"/>
  <c r="AI18" i="20"/>
  <c r="AI19" i="20"/>
  <c r="AI22" i="20"/>
  <c r="AI21" i="20"/>
  <c r="AI26" i="21"/>
  <c r="AI30" i="21"/>
  <c r="AI29" i="21"/>
  <c r="AI27" i="21"/>
  <c r="AI28" i="19"/>
  <c r="AE30" i="18"/>
  <c r="AD30" i="18"/>
  <c r="AC30" i="18"/>
  <c r="AB30" i="18"/>
  <c r="AA30" i="18"/>
  <c r="Z30" i="18"/>
  <c r="Y30" i="18"/>
  <c r="X30" i="18"/>
  <c r="W30" i="18"/>
  <c r="V30" i="18"/>
  <c r="U30" i="18"/>
  <c r="T30" i="18"/>
  <c r="S30" i="18"/>
  <c r="R30" i="18"/>
  <c r="Q30" i="18"/>
  <c r="P30" i="18"/>
  <c r="O30" i="18"/>
  <c r="N30" i="18"/>
  <c r="M30" i="18"/>
  <c r="L30" i="18"/>
  <c r="K30" i="18"/>
  <c r="J30" i="18"/>
  <c r="I30" i="18"/>
  <c r="H30" i="18"/>
  <c r="G30" i="18"/>
  <c r="F30" i="18"/>
  <c r="E30" i="18"/>
  <c r="D30" i="18"/>
  <c r="C30" i="18"/>
  <c r="AE29" i="18"/>
  <c r="AD29" i="18"/>
  <c r="AC29" i="18"/>
  <c r="AB29" i="18"/>
  <c r="AA29" i="18"/>
  <c r="Z29" i="18"/>
  <c r="Y29" i="18"/>
  <c r="X29" i="18"/>
  <c r="W29" i="18"/>
  <c r="V29" i="18"/>
  <c r="U29" i="18"/>
  <c r="T29" i="18"/>
  <c r="S29" i="18"/>
  <c r="R29" i="18"/>
  <c r="Q29" i="18"/>
  <c r="P29" i="18"/>
  <c r="O29" i="18"/>
  <c r="N29" i="18"/>
  <c r="M29" i="18"/>
  <c r="L29" i="18"/>
  <c r="K29" i="18"/>
  <c r="J29" i="18"/>
  <c r="I29" i="18"/>
  <c r="H29" i="18"/>
  <c r="G29" i="18"/>
  <c r="F29" i="18"/>
  <c r="E29" i="18"/>
  <c r="D29" i="18"/>
  <c r="C29" i="18"/>
  <c r="AE28" i="18"/>
  <c r="AD28" i="18"/>
  <c r="AC28" i="18"/>
  <c r="AB28" i="18"/>
  <c r="AA28" i="18"/>
  <c r="Z28" i="18"/>
  <c r="Y28" i="18"/>
  <c r="X28" i="18"/>
  <c r="W28" i="18"/>
  <c r="V28" i="18"/>
  <c r="U28" i="18"/>
  <c r="T28" i="18"/>
  <c r="S28" i="18"/>
  <c r="R28" i="18"/>
  <c r="Q28" i="18"/>
  <c r="P28" i="18"/>
  <c r="O28" i="18"/>
  <c r="N28" i="18"/>
  <c r="M28" i="18"/>
  <c r="L28" i="18"/>
  <c r="K28" i="18"/>
  <c r="J28" i="18"/>
  <c r="I28" i="18"/>
  <c r="H28" i="18"/>
  <c r="G28" i="18"/>
  <c r="F28" i="18"/>
  <c r="E28" i="18"/>
  <c r="D28" i="18"/>
  <c r="C28" i="18"/>
  <c r="AE27" i="18"/>
  <c r="AD27" i="18"/>
  <c r="AC27" i="18"/>
  <c r="AB27" i="18"/>
  <c r="AA27" i="18"/>
  <c r="Z27" i="18"/>
  <c r="Y27" i="18"/>
  <c r="X27" i="18"/>
  <c r="W27" i="18"/>
  <c r="V27" i="18"/>
  <c r="U27" i="18"/>
  <c r="T27" i="18"/>
  <c r="S27" i="18"/>
  <c r="R27" i="18"/>
  <c r="Q27" i="18"/>
  <c r="P27" i="18"/>
  <c r="O27" i="18"/>
  <c r="N27" i="18"/>
  <c r="M27" i="18"/>
  <c r="L27" i="18"/>
  <c r="K27" i="18"/>
  <c r="J27" i="18"/>
  <c r="I27" i="18"/>
  <c r="H27" i="18"/>
  <c r="G27" i="18"/>
  <c r="F27" i="18"/>
  <c r="E27" i="18"/>
  <c r="D27" i="18"/>
  <c r="C27" i="18"/>
  <c r="AE26" i="18"/>
  <c r="AD26" i="18"/>
  <c r="AC26" i="18"/>
  <c r="AB26" i="18"/>
  <c r="AA26" i="18"/>
  <c r="Z26" i="18"/>
  <c r="Y26" i="18"/>
  <c r="X26" i="18"/>
  <c r="W26" i="18"/>
  <c r="V26" i="18"/>
  <c r="U26" i="18"/>
  <c r="T26" i="18"/>
  <c r="S26" i="18"/>
  <c r="R26" i="18"/>
  <c r="Q26" i="18"/>
  <c r="P26" i="18"/>
  <c r="O26" i="18"/>
  <c r="N26" i="18"/>
  <c r="M26" i="18"/>
  <c r="L26" i="18"/>
  <c r="K26" i="18"/>
  <c r="J26" i="18"/>
  <c r="I26" i="18"/>
  <c r="H26" i="18"/>
  <c r="G26" i="18"/>
  <c r="F26" i="18"/>
  <c r="E26" i="18"/>
  <c r="D26" i="18"/>
  <c r="C26" i="18"/>
  <c r="C19" i="15"/>
  <c r="D19" i="15"/>
  <c r="E19" i="15"/>
  <c r="F19" i="15"/>
  <c r="G19" i="15"/>
  <c r="H19" i="15"/>
  <c r="I19" i="15"/>
  <c r="J19" i="15"/>
  <c r="K19" i="15"/>
  <c r="L19" i="15"/>
  <c r="M19" i="15"/>
  <c r="N19" i="15"/>
  <c r="O19" i="15"/>
  <c r="P19" i="15"/>
  <c r="Q19" i="15"/>
  <c r="R19" i="15"/>
  <c r="S19" i="15"/>
  <c r="T19" i="15"/>
  <c r="U19" i="15"/>
  <c r="V19" i="15"/>
  <c r="W19" i="15"/>
  <c r="X19" i="15"/>
  <c r="Y19" i="15"/>
  <c r="Z19" i="15"/>
  <c r="AA19" i="15"/>
  <c r="AB19" i="15"/>
  <c r="AC19" i="15"/>
  <c r="AD19" i="15"/>
  <c r="AE19" i="15"/>
  <c r="C20" i="15"/>
  <c r="D20" i="15"/>
  <c r="E20" i="15"/>
  <c r="F20" i="15"/>
  <c r="G20" i="15"/>
  <c r="H20" i="15"/>
  <c r="I20" i="15"/>
  <c r="J20" i="15"/>
  <c r="K20" i="15"/>
  <c r="L20" i="15"/>
  <c r="M20" i="15"/>
  <c r="N20" i="15"/>
  <c r="O20" i="15"/>
  <c r="P20" i="15"/>
  <c r="Q20" i="15"/>
  <c r="R20" i="15"/>
  <c r="S20" i="15"/>
  <c r="T20" i="15"/>
  <c r="U20" i="15"/>
  <c r="V20" i="15"/>
  <c r="W20" i="15"/>
  <c r="X20" i="15"/>
  <c r="Y20" i="15"/>
  <c r="Z20" i="15"/>
  <c r="AA20" i="15"/>
  <c r="AB20" i="15"/>
  <c r="AC20" i="15"/>
  <c r="AD20" i="15"/>
  <c r="AE20" i="15"/>
  <c r="C21" i="15"/>
  <c r="D21" i="15"/>
  <c r="E21" i="15"/>
  <c r="F21" i="15"/>
  <c r="G21" i="15"/>
  <c r="H21" i="15"/>
  <c r="I21" i="15"/>
  <c r="J21" i="15"/>
  <c r="K21" i="15"/>
  <c r="L21" i="15"/>
  <c r="M21" i="15"/>
  <c r="N21" i="15"/>
  <c r="O21" i="15"/>
  <c r="P21" i="15"/>
  <c r="Q21" i="15"/>
  <c r="R21" i="15"/>
  <c r="S21" i="15"/>
  <c r="T21" i="15"/>
  <c r="U21" i="15"/>
  <c r="V21" i="15"/>
  <c r="W21" i="15"/>
  <c r="X21" i="15"/>
  <c r="Y21" i="15"/>
  <c r="Z21" i="15"/>
  <c r="AA21" i="15"/>
  <c r="AB21" i="15"/>
  <c r="AC21" i="15"/>
  <c r="AD21" i="15"/>
  <c r="AE21" i="15"/>
  <c r="C22" i="15"/>
  <c r="D22" i="15"/>
  <c r="E22" i="15"/>
  <c r="F22" i="15"/>
  <c r="G22" i="15"/>
  <c r="H22" i="15"/>
  <c r="I22" i="15"/>
  <c r="J22" i="15"/>
  <c r="K22" i="15"/>
  <c r="L22" i="15"/>
  <c r="M22" i="15"/>
  <c r="N22" i="15"/>
  <c r="O22" i="15"/>
  <c r="P22" i="15"/>
  <c r="Q22" i="15"/>
  <c r="R22" i="15"/>
  <c r="S22" i="15"/>
  <c r="T22" i="15"/>
  <c r="U22" i="15"/>
  <c r="V22" i="15"/>
  <c r="W22" i="15"/>
  <c r="X22" i="15"/>
  <c r="Y22" i="15"/>
  <c r="Z22" i="15"/>
  <c r="AA22" i="15"/>
  <c r="AB22" i="15"/>
  <c r="AC22" i="15"/>
  <c r="AD22" i="15"/>
  <c r="AE22" i="15"/>
  <c r="D18" i="15"/>
  <c r="E18" i="15"/>
  <c r="F18" i="15"/>
  <c r="G18" i="15"/>
  <c r="H18" i="15"/>
  <c r="I18" i="15"/>
  <c r="J18" i="15"/>
  <c r="K18" i="15"/>
  <c r="L18" i="15"/>
  <c r="M18" i="15"/>
  <c r="N18" i="15"/>
  <c r="O18" i="15"/>
  <c r="P18" i="15"/>
  <c r="Q18" i="15"/>
  <c r="R18" i="15"/>
  <c r="S18" i="15"/>
  <c r="T18" i="15"/>
  <c r="U18" i="15"/>
  <c r="V18" i="15"/>
  <c r="W18" i="15"/>
  <c r="X18" i="15"/>
  <c r="Y18" i="15"/>
  <c r="Z18" i="15"/>
  <c r="AA18" i="15"/>
  <c r="AB18" i="15"/>
  <c r="AC18" i="15"/>
  <c r="AD18" i="15"/>
  <c r="AE18" i="15"/>
  <c r="C18" i="15"/>
  <c r="AI28" i="18" l="1"/>
  <c r="AI29" i="18"/>
  <c r="AI26" i="18"/>
  <c r="AI30" i="18"/>
  <c r="AI27" i="18"/>
  <c r="AE30" i="17"/>
  <c r="V30" i="17"/>
  <c r="U30" i="17"/>
  <c r="T30" i="17"/>
  <c r="S30" i="17"/>
  <c r="R30" i="17"/>
  <c r="Q30" i="17"/>
  <c r="P30" i="17"/>
  <c r="O30" i="17"/>
  <c r="N30" i="17"/>
  <c r="M30" i="17"/>
  <c r="L30" i="17"/>
  <c r="K30" i="17"/>
  <c r="J30" i="17"/>
  <c r="I30" i="17"/>
  <c r="H30" i="17"/>
  <c r="G30" i="17"/>
  <c r="F30" i="17"/>
  <c r="E30" i="17"/>
  <c r="D30" i="17"/>
  <c r="C30" i="17"/>
  <c r="AE29" i="17"/>
  <c r="V29" i="17"/>
  <c r="U29" i="17"/>
  <c r="T29" i="17"/>
  <c r="S29" i="17"/>
  <c r="R29" i="17"/>
  <c r="Q29" i="17"/>
  <c r="P29" i="17"/>
  <c r="O29" i="17"/>
  <c r="N29" i="17"/>
  <c r="M29" i="17"/>
  <c r="L29" i="17"/>
  <c r="K29" i="17"/>
  <c r="J29" i="17"/>
  <c r="I29" i="17"/>
  <c r="H29" i="17"/>
  <c r="G29" i="17"/>
  <c r="F29" i="17"/>
  <c r="E29" i="17"/>
  <c r="D29" i="17"/>
  <c r="C29" i="17"/>
  <c r="AE28" i="17"/>
  <c r="V28" i="17"/>
  <c r="U28" i="17"/>
  <c r="T28" i="17"/>
  <c r="S28" i="17"/>
  <c r="R28" i="17"/>
  <c r="Q28" i="17"/>
  <c r="P28" i="17"/>
  <c r="O28" i="17"/>
  <c r="N28" i="17"/>
  <c r="M28" i="17"/>
  <c r="L28" i="17"/>
  <c r="K28" i="17"/>
  <c r="J28" i="17"/>
  <c r="I28" i="17"/>
  <c r="H28" i="17"/>
  <c r="G28" i="17"/>
  <c r="F28" i="17"/>
  <c r="E28" i="17"/>
  <c r="D28" i="17"/>
  <c r="C28" i="17"/>
  <c r="AE27" i="17"/>
  <c r="V27" i="17"/>
  <c r="U27" i="17"/>
  <c r="T27" i="17"/>
  <c r="S27" i="17"/>
  <c r="R27" i="17"/>
  <c r="Q27" i="17"/>
  <c r="P27" i="17"/>
  <c r="O27" i="17"/>
  <c r="N27" i="17"/>
  <c r="M27" i="17"/>
  <c r="L27" i="17"/>
  <c r="K27" i="17"/>
  <c r="J27" i="17"/>
  <c r="I27" i="17"/>
  <c r="H27" i="17"/>
  <c r="G27" i="17"/>
  <c r="F27" i="17"/>
  <c r="E27" i="17"/>
  <c r="D27" i="17"/>
  <c r="C27" i="17"/>
  <c r="AE26" i="17"/>
  <c r="W26" i="17"/>
  <c r="V26" i="17"/>
  <c r="U26" i="17"/>
  <c r="T26" i="17"/>
  <c r="S26" i="17"/>
  <c r="R26" i="17"/>
  <c r="Q26" i="17"/>
  <c r="P26" i="17"/>
  <c r="O26" i="17"/>
  <c r="N26" i="17"/>
  <c r="M26" i="17"/>
  <c r="L26" i="17"/>
  <c r="K26" i="17"/>
  <c r="J26" i="17"/>
  <c r="I26" i="17"/>
  <c r="H26" i="17"/>
  <c r="G26" i="17"/>
  <c r="F26" i="17"/>
  <c r="E26" i="17"/>
  <c r="D26" i="17"/>
  <c r="C26" i="17"/>
  <c r="AI27" i="17"/>
  <c r="C26" i="16"/>
  <c r="AI27" i="16"/>
  <c r="AE30" i="14"/>
  <c r="AD30" i="14"/>
  <c r="AC30" i="14"/>
  <c r="AB30" i="14"/>
  <c r="AA30" i="14"/>
  <c r="Z30" i="14"/>
  <c r="Y30" i="14"/>
  <c r="X30" i="14"/>
  <c r="W30" i="14"/>
  <c r="V30" i="14"/>
  <c r="U30" i="14"/>
  <c r="T30" i="14"/>
  <c r="S30" i="14"/>
  <c r="R30" i="14"/>
  <c r="Q30" i="14"/>
  <c r="P30" i="14"/>
  <c r="O30" i="14"/>
  <c r="N30" i="14"/>
  <c r="M30" i="14"/>
  <c r="L30" i="14"/>
  <c r="K30" i="14"/>
  <c r="J30" i="14"/>
  <c r="I30" i="14"/>
  <c r="H30" i="14"/>
  <c r="G30" i="14"/>
  <c r="F30" i="14"/>
  <c r="E30" i="14"/>
  <c r="D30" i="14"/>
  <c r="C30" i="14"/>
  <c r="AE29" i="14"/>
  <c r="AD29" i="14"/>
  <c r="AC29" i="14"/>
  <c r="AB29" i="14"/>
  <c r="AA29" i="14"/>
  <c r="Z29" i="14"/>
  <c r="Y29" i="14"/>
  <c r="X29" i="14"/>
  <c r="W29" i="14"/>
  <c r="V29" i="14"/>
  <c r="U29" i="14"/>
  <c r="T29" i="14"/>
  <c r="S29" i="14"/>
  <c r="R29" i="14"/>
  <c r="Q29" i="14"/>
  <c r="P29" i="14"/>
  <c r="O29" i="14"/>
  <c r="N29" i="14"/>
  <c r="M29" i="14"/>
  <c r="L29" i="14"/>
  <c r="K29" i="14"/>
  <c r="J29" i="14"/>
  <c r="I29" i="14"/>
  <c r="H29" i="14"/>
  <c r="G29" i="14"/>
  <c r="F29" i="14"/>
  <c r="E29" i="14"/>
  <c r="D29" i="14"/>
  <c r="C29" i="14"/>
  <c r="AE28" i="14"/>
  <c r="AD28" i="14"/>
  <c r="AC28" i="14"/>
  <c r="AB28" i="14"/>
  <c r="AA28" i="14"/>
  <c r="Z28" i="14"/>
  <c r="Y28" i="14"/>
  <c r="X28" i="14"/>
  <c r="W28" i="14"/>
  <c r="V28" i="14"/>
  <c r="U28" i="14"/>
  <c r="T28" i="14"/>
  <c r="S28" i="14"/>
  <c r="R28" i="14"/>
  <c r="Q28" i="14"/>
  <c r="P28" i="14"/>
  <c r="O28" i="14"/>
  <c r="N28" i="14"/>
  <c r="M28" i="14"/>
  <c r="L28" i="14"/>
  <c r="K28" i="14"/>
  <c r="J28" i="14"/>
  <c r="I28" i="14"/>
  <c r="H28" i="14"/>
  <c r="G28" i="14"/>
  <c r="F28" i="14"/>
  <c r="E28" i="14"/>
  <c r="D28" i="14"/>
  <c r="C28" i="14"/>
  <c r="AE27" i="14"/>
  <c r="AD27" i="14"/>
  <c r="AC27" i="14"/>
  <c r="AB27" i="14"/>
  <c r="AA27" i="14"/>
  <c r="Z27" i="14"/>
  <c r="Y27" i="14"/>
  <c r="X27" i="14"/>
  <c r="W27" i="14"/>
  <c r="V27" i="14"/>
  <c r="U27" i="14"/>
  <c r="T27" i="14"/>
  <c r="S27" i="14"/>
  <c r="R27" i="14"/>
  <c r="Q27" i="14"/>
  <c r="P27" i="14"/>
  <c r="O27" i="14"/>
  <c r="N27" i="14"/>
  <c r="M27" i="14"/>
  <c r="L27" i="14"/>
  <c r="K27" i="14"/>
  <c r="J27" i="14"/>
  <c r="I27" i="14"/>
  <c r="H27" i="14"/>
  <c r="G27" i="14"/>
  <c r="F27" i="14"/>
  <c r="E27" i="14"/>
  <c r="D27" i="14"/>
  <c r="C27" i="14"/>
  <c r="AE26" i="14"/>
  <c r="AD26" i="14"/>
  <c r="AC26" i="14"/>
  <c r="AB26" i="14"/>
  <c r="AA26" i="14"/>
  <c r="Z26" i="14"/>
  <c r="Y26" i="14"/>
  <c r="X26" i="14"/>
  <c r="W26" i="14"/>
  <c r="V26" i="14"/>
  <c r="U26" i="14"/>
  <c r="T26" i="14"/>
  <c r="S26" i="14"/>
  <c r="R26" i="14"/>
  <c r="Q26" i="14"/>
  <c r="P26" i="14"/>
  <c r="O26" i="14"/>
  <c r="N26" i="14"/>
  <c r="M26" i="14"/>
  <c r="L26" i="14"/>
  <c r="K26" i="14"/>
  <c r="J26" i="14"/>
  <c r="I26" i="14"/>
  <c r="H26" i="14"/>
  <c r="G26" i="14"/>
  <c r="F26" i="14"/>
  <c r="E26" i="14"/>
  <c r="D26" i="14"/>
  <c r="C26" i="14"/>
  <c r="AI20" i="15"/>
  <c r="AI28" i="16" l="1"/>
  <c r="AI29" i="16"/>
  <c r="AI26" i="16"/>
  <c r="AI30" i="16"/>
  <c r="AI28" i="17"/>
  <c r="AI19" i="15"/>
  <c r="AI29" i="14"/>
  <c r="AI21" i="15"/>
  <c r="AI26" i="14"/>
  <c r="AI18" i="15"/>
  <c r="AI30" i="14"/>
  <c r="AI22" i="15"/>
  <c r="AI26" i="17"/>
  <c r="AI30" i="17"/>
  <c r="AI28" i="14"/>
  <c r="AI27" i="14"/>
  <c r="AI29" i="17"/>
  <c r="AE30" i="13"/>
  <c r="AD30" i="13"/>
  <c r="AC30" i="13"/>
  <c r="AB30" i="13"/>
  <c r="AA30" i="13"/>
  <c r="Z30" i="13"/>
  <c r="Y30" i="13"/>
  <c r="X30" i="13"/>
  <c r="W30" i="13"/>
  <c r="V30" i="13"/>
  <c r="U30" i="13"/>
  <c r="T30" i="13"/>
  <c r="S30" i="13"/>
  <c r="R30" i="13"/>
  <c r="Q30" i="13"/>
  <c r="P30" i="13"/>
  <c r="O30" i="13"/>
  <c r="N30" i="13"/>
  <c r="M30" i="13"/>
  <c r="L30" i="13"/>
  <c r="K30" i="13"/>
  <c r="J30" i="13"/>
  <c r="I30" i="13"/>
  <c r="H30" i="13"/>
  <c r="G30" i="13"/>
  <c r="F30" i="13"/>
  <c r="E30" i="13"/>
  <c r="D30" i="13"/>
  <c r="C30" i="13"/>
  <c r="AE29" i="13"/>
  <c r="AD29" i="13"/>
  <c r="AC29" i="13"/>
  <c r="AB29" i="13"/>
  <c r="AA29" i="13"/>
  <c r="Z29" i="13"/>
  <c r="Y29" i="13"/>
  <c r="X29" i="13"/>
  <c r="W29" i="13"/>
  <c r="V29" i="13"/>
  <c r="U29" i="13"/>
  <c r="T29" i="13"/>
  <c r="S29" i="13"/>
  <c r="R29" i="13"/>
  <c r="Q29" i="13"/>
  <c r="P29" i="13"/>
  <c r="O29" i="13"/>
  <c r="N29" i="13"/>
  <c r="M29" i="13"/>
  <c r="L29" i="13"/>
  <c r="K29" i="13"/>
  <c r="J29" i="13"/>
  <c r="I29" i="13"/>
  <c r="H29" i="13"/>
  <c r="G29" i="13"/>
  <c r="F29" i="13"/>
  <c r="E29" i="13"/>
  <c r="D29" i="13"/>
  <c r="C29" i="13"/>
  <c r="AE28" i="13"/>
  <c r="AD28" i="13"/>
  <c r="AC28" i="13"/>
  <c r="AB28" i="13"/>
  <c r="AA28" i="13"/>
  <c r="Z28" i="13"/>
  <c r="Y28" i="13"/>
  <c r="X28" i="13"/>
  <c r="W28" i="13"/>
  <c r="V28" i="13"/>
  <c r="U28" i="13"/>
  <c r="T28" i="13"/>
  <c r="S28" i="13"/>
  <c r="R28" i="13"/>
  <c r="Q28" i="13"/>
  <c r="P28" i="13"/>
  <c r="O28" i="13"/>
  <c r="N28" i="13"/>
  <c r="M28" i="13"/>
  <c r="L28" i="13"/>
  <c r="K28" i="13"/>
  <c r="J28" i="13"/>
  <c r="I28" i="13"/>
  <c r="H28" i="13"/>
  <c r="G28" i="13"/>
  <c r="F28" i="13"/>
  <c r="E28" i="13"/>
  <c r="D28" i="13"/>
  <c r="C28" i="13"/>
  <c r="AE27" i="13"/>
  <c r="AD27" i="13"/>
  <c r="AC27" i="13"/>
  <c r="AB27" i="13"/>
  <c r="AA27" i="13"/>
  <c r="Z27" i="13"/>
  <c r="Y27" i="13"/>
  <c r="X27" i="13"/>
  <c r="W27" i="13"/>
  <c r="V27" i="13"/>
  <c r="U27" i="13"/>
  <c r="T27" i="13"/>
  <c r="S27" i="13"/>
  <c r="R27" i="13"/>
  <c r="Q27" i="13"/>
  <c r="P27" i="13"/>
  <c r="O27" i="13"/>
  <c r="N27" i="13"/>
  <c r="M27" i="13"/>
  <c r="L27" i="13"/>
  <c r="K27" i="13"/>
  <c r="J27" i="13"/>
  <c r="I27" i="13"/>
  <c r="H27" i="13"/>
  <c r="G27" i="13"/>
  <c r="F27" i="13"/>
  <c r="E27" i="13"/>
  <c r="D27" i="13"/>
  <c r="C27" i="13"/>
  <c r="AE26" i="13"/>
  <c r="AD26" i="13"/>
  <c r="AC26" i="13"/>
  <c r="AB26" i="13"/>
  <c r="AA26" i="13"/>
  <c r="Z26" i="13"/>
  <c r="Y26" i="13"/>
  <c r="X26" i="13"/>
  <c r="W26" i="13"/>
  <c r="V26" i="13"/>
  <c r="U26" i="13"/>
  <c r="T26" i="13"/>
  <c r="S26" i="13"/>
  <c r="R26" i="13"/>
  <c r="Q26" i="13"/>
  <c r="P26" i="13"/>
  <c r="O26" i="13"/>
  <c r="N26" i="13"/>
  <c r="M26" i="13"/>
  <c r="L26" i="13"/>
  <c r="K26" i="13"/>
  <c r="J26" i="13"/>
  <c r="I26" i="13"/>
  <c r="H26" i="13"/>
  <c r="G26" i="13"/>
  <c r="F26" i="13"/>
  <c r="E26" i="13"/>
  <c r="D26" i="13"/>
  <c r="C26" i="13"/>
  <c r="AI27" i="13"/>
  <c r="AE30" i="12"/>
  <c r="AD30" i="12"/>
  <c r="AC30" i="12"/>
  <c r="AB30" i="12"/>
  <c r="AA30" i="12"/>
  <c r="Z30" i="12"/>
  <c r="Y30" i="12"/>
  <c r="X30" i="12"/>
  <c r="W30" i="12"/>
  <c r="V30" i="12"/>
  <c r="U30" i="12"/>
  <c r="T30" i="12"/>
  <c r="S30" i="12"/>
  <c r="R30" i="12"/>
  <c r="Q30" i="12"/>
  <c r="P30" i="12"/>
  <c r="O30" i="12"/>
  <c r="N30" i="12"/>
  <c r="M30" i="12"/>
  <c r="L30" i="12"/>
  <c r="K30" i="12"/>
  <c r="J30" i="12"/>
  <c r="I30" i="12"/>
  <c r="H30" i="12"/>
  <c r="G30" i="12"/>
  <c r="F30" i="12"/>
  <c r="E30" i="12"/>
  <c r="D30" i="12"/>
  <c r="C30" i="12"/>
  <c r="AE29" i="12"/>
  <c r="AD29" i="12"/>
  <c r="AC29" i="12"/>
  <c r="AB29" i="12"/>
  <c r="AA29" i="12"/>
  <c r="Z29" i="12"/>
  <c r="Y29" i="12"/>
  <c r="X29" i="12"/>
  <c r="W29" i="12"/>
  <c r="V29" i="12"/>
  <c r="U29" i="12"/>
  <c r="T29" i="12"/>
  <c r="S29" i="12"/>
  <c r="R29" i="12"/>
  <c r="Q29" i="12"/>
  <c r="P29" i="12"/>
  <c r="O29" i="12"/>
  <c r="N29" i="12"/>
  <c r="M29" i="12"/>
  <c r="L29" i="12"/>
  <c r="K29" i="12"/>
  <c r="J29" i="12"/>
  <c r="I29" i="12"/>
  <c r="H29" i="12"/>
  <c r="G29" i="12"/>
  <c r="F29" i="12"/>
  <c r="E29" i="12"/>
  <c r="D29" i="12"/>
  <c r="C29" i="12"/>
  <c r="AE28" i="12"/>
  <c r="AD28" i="12"/>
  <c r="AC28" i="12"/>
  <c r="AB28" i="12"/>
  <c r="AA28" i="12"/>
  <c r="Z28" i="12"/>
  <c r="Y28" i="12"/>
  <c r="X28" i="12"/>
  <c r="W28" i="12"/>
  <c r="V28" i="12"/>
  <c r="U28" i="12"/>
  <c r="T28" i="12"/>
  <c r="S28" i="12"/>
  <c r="R28" i="12"/>
  <c r="Q28" i="12"/>
  <c r="P28" i="12"/>
  <c r="O28" i="12"/>
  <c r="N28" i="12"/>
  <c r="M28" i="12"/>
  <c r="L28" i="12"/>
  <c r="K28" i="12"/>
  <c r="J28" i="12"/>
  <c r="I28" i="12"/>
  <c r="H28" i="12"/>
  <c r="G28" i="12"/>
  <c r="F28" i="12"/>
  <c r="E28" i="12"/>
  <c r="D28" i="12"/>
  <c r="C28" i="12"/>
  <c r="AE27" i="12"/>
  <c r="AD27" i="12"/>
  <c r="AC27" i="12"/>
  <c r="AB27" i="12"/>
  <c r="AA27" i="12"/>
  <c r="Z27" i="12"/>
  <c r="Y27" i="12"/>
  <c r="X27" i="12"/>
  <c r="W27" i="12"/>
  <c r="V27" i="12"/>
  <c r="U27" i="12"/>
  <c r="T27" i="12"/>
  <c r="S27" i="12"/>
  <c r="R27" i="12"/>
  <c r="Q27" i="12"/>
  <c r="P27" i="12"/>
  <c r="O27" i="12"/>
  <c r="N27" i="12"/>
  <c r="M27" i="12"/>
  <c r="L27" i="12"/>
  <c r="K27" i="12"/>
  <c r="J27" i="12"/>
  <c r="I27" i="12"/>
  <c r="H27" i="12"/>
  <c r="G27" i="12"/>
  <c r="F27" i="12"/>
  <c r="E27" i="12"/>
  <c r="D27" i="12"/>
  <c r="C27" i="12"/>
  <c r="AE26" i="12"/>
  <c r="AD26" i="12"/>
  <c r="AC26" i="12"/>
  <c r="AB26" i="12"/>
  <c r="AA26" i="12"/>
  <c r="Z26" i="12"/>
  <c r="Y26" i="12"/>
  <c r="X26" i="12"/>
  <c r="W26" i="12"/>
  <c r="V26" i="12"/>
  <c r="U26" i="12"/>
  <c r="T26" i="12"/>
  <c r="S26" i="12"/>
  <c r="R26" i="12"/>
  <c r="Q26" i="12"/>
  <c r="P26" i="12"/>
  <c r="O26" i="12"/>
  <c r="N26" i="12"/>
  <c r="M26" i="12"/>
  <c r="L26" i="12"/>
  <c r="K26" i="12"/>
  <c r="J26" i="12"/>
  <c r="I26" i="12"/>
  <c r="H26" i="12"/>
  <c r="G26" i="12"/>
  <c r="F26" i="12"/>
  <c r="E26" i="12"/>
  <c r="D26" i="12"/>
  <c r="C26" i="12"/>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C21"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C22" i="11"/>
  <c r="D22" i="11"/>
  <c r="E22" i="11"/>
  <c r="F22" i="11"/>
  <c r="G22" i="11"/>
  <c r="H22" i="11"/>
  <c r="I22" i="11"/>
  <c r="J22" i="11"/>
  <c r="K22" i="11"/>
  <c r="L22" i="11"/>
  <c r="M22" i="11"/>
  <c r="N22" i="11"/>
  <c r="O22" i="11"/>
  <c r="P22" i="11"/>
  <c r="Q22" i="11"/>
  <c r="R22" i="11"/>
  <c r="S22" i="11"/>
  <c r="T22" i="11"/>
  <c r="U22" i="11"/>
  <c r="V22" i="11"/>
  <c r="W22" i="11"/>
  <c r="X22" i="11"/>
  <c r="Y22" i="11"/>
  <c r="Z22" i="11"/>
  <c r="AA22" i="11"/>
  <c r="AB22" i="11"/>
  <c r="AC22" i="11"/>
  <c r="AD22" i="11"/>
  <c r="AE22" i="11"/>
  <c r="D18" i="11"/>
  <c r="E18" i="11"/>
  <c r="F18" i="11"/>
  <c r="G18" i="11"/>
  <c r="H18" i="11"/>
  <c r="I18" i="11"/>
  <c r="J18" i="11"/>
  <c r="K18" i="11"/>
  <c r="L18" i="11"/>
  <c r="M18" i="11"/>
  <c r="N18" i="11"/>
  <c r="O18" i="11"/>
  <c r="P18" i="11"/>
  <c r="Q18" i="11"/>
  <c r="R18" i="11"/>
  <c r="S18" i="11"/>
  <c r="T18" i="11"/>
  <c r="U18" i="11"/>
  <c r="V18" i="11"/>
  <c r="W18" i="11"/>
  <c r="X18" i="11"/>
  <c r="Y18" i="11"/>
  <c r="Z18" i="11"/>
  <c r="AA18" i="11"/>
  <c r="AB18" i="11"/>
  <c r="AC18" i="11"/>
  <c r="AD18" i="11"/>
  <c r="AE18" i="11"/>
  <c r="C18" i="11"/>
  <c r="AE30" i="10"/>
  <c r="AD30" i="10"/>
  <c r="AC30" i="10"/>
  <c r="AB30" i="10"/>
  <c r="AA30" i="10"/>
  <c r="Z30" i="10"/>
  <c r="Y30" i="10"/>
  <c r="X30" i="10"/>
  <c r="W30" i="10"/>
  <c r="V30" i="10"/>
  <c r="U30" i="10"/>
  <c r="T30" i="10"/>
  <c r="S30" i="10"/>
  <c r="R30" i="10"/>
  <c r="Q30" i="10"/>
  <c r="P30" i="10"/>
  <c r="O30" i="10"/>
  <c r="N30" i="10"/>
  <c r="M30" i="10"/>
  <c r="L30" i="10"/>
  <c r="K30" i="10"/>
  <c r="J30" i="10"/>
  <c r="I30" i="10"/>
  <c r="H30" i="10"/>
  <c r="G30" i="10"/>
  <c r="F30" i="10"/>
  <c r="E30" i="10"/>
  <c r="D30" i="10"/>
  <c r="C30" i="10"/>
  <c r="AE29" i="10"/>
  <c r="AD29" i="10"/>
  <c r="AC29" i="10"/>
  <c r="AB29" i="10"/>
  <c r="AA29" i="10"/>
  <c r="Z29" i="10"/>
  <c r="Y29" i="10"/>
  <c r="X29" i="10"/>
  <c r="W29" i="10"/>
  <c r="V29" i="10"/>
  <c r="U29" i="10"/>
  <c r="T29" i="10"/>
  <c r="S29" i="10"/>
  <c r="R29" i="10"/>
  <c r="Q29" i="10"/>
  <c r="P29" i="10"/>
  <c r="O29" i="10"/>
  <c r="N29" i="10"/>
  <c r="M29" i="10"/>
  <c r="L29" i="10"/>
  <c r="K29" i="10"/>
  <c r="J29" i="10"/>
  <c r="I29" i="10"/>
  <c r="H29" i="10"/>
  <c r="G29" i="10"/>
  <c r="F29" i="10"/>
  <c r="E29" i="10"/>
  <c r="D29" i="10"/>
  <c r="C29" i="10"/>
  <c r="AE28" i="10"/>
  <c r="AD28" i="10"/>
  <c r="AC28" i="10"/>
  <c r="AB28" i="10"/>
  <c r="AA28" i="10"/>
  <c r="Z28" i="10"/>
  <c r="Y28" i="10"/>
  <c r="X28" i="10"/>
  <c r="W28" i="10"/>
  <c r="V28" i="10"/>
  <c r="U28" i="10"/>
  <c r="T28" i="10"/>
  <c r="S28" i="10"/>
  <c r="R28" i="10"/>
  <c r="Q28" i="10"/>
  <c r="P28" i="10"/>
  <c r="O28" i="10"/>
  <c r="N28" i="10"/>
  <c r="M28" i="10"/>
  <c r="L28" i="10"/>
  <c r="K28" i="10"/>
  <c r="J28" i="10"/>
  <c r="I28" i="10"/>
  <c r="H28" i="10"/>
  <c r="G28" i="10"/>
  <c r="F28" i="10"/>
  <c r="E28" i="10"/>
  <c r="D28" i="10"/>
  <c r="C28" i="10"/>
  <c r="AE27" i="10"/>
  <c r="AD27" i="10"/>
  <c r="AC27" i="10"/>
  <c r="AB27" i="10"/>
  <c r="AA27" i="10"/>
  <c r="Z27" i="10"/>
  <c r="Y27" i="10"/>
  <c r="X27" i="10"/>
  <c r="W27" i="10"/>
  <c r="V27" i="10"/>
  <c r="U27" i="10"/>
  <c r="T27" i="10"/>
  <c r="S27" i="10"/>
  <c r="R27" i="10"/>
  <c r="Q27" i="10"/>
  <c r="P27" i="10"/>
  <c r="O27" i="10"/>
  <c r="N27" i="10"/>
  <c r="M27" i="10"/>
  <c r="L27" i="10"/>
  <c r="K27" i="10"/>
  <c r="J27" i="10"/>
  <c r="I27" i="10"/>
  <c r="H27" i="10"/>
  <c r="G27" i="10"/>
  <c r="F27" i="10"/>
  <c r="E27" i="10"/>
  <c r="D27" i="10"/>
  <c r="C27" i="10"/>
  <c r="AE26" i="10"/>
  <c r="AD26" i="10"/>
  <c r="AC26" i="10"/>
  <c r="AB26" i="10"/>
  <c r="AA26" i="10"/>
  <c r="Z26" i="10"/>
  <c r="Y26" i="10"/>
  <c r="X26" i="10"/>
  <c r="W26" i="10"/>
  <c r="V26" i="10"/>
  <c r="U26" i="10"/>
  <c r="T26" i="10"/>
  <c r="S26" i="10"/>
  <c r="R26" i="10"/>
  <c r="Q26" i="10"/>
  <c r="P26" i="10"/>
  <c r="O26" i="10"/>
  <c r="N26" i="10"/>
  <c r="M26" i="10"/>
  <c r="L26" i="10"/>
  <c r="K26" i="10"/>
  <c r="J26" i="10"/>
  <c r="I26" i="10"/>
  <c r="H26" i="10"/>
  <c r="G26" i="10"/>
  <c r="F26" i="10"/>
  <c r="E26" i="10"/>
  <c r="D26" i="10"/>
  <c r="C26" i="10"/>
  <c r="AI28" i="10"/>
  <c r="D18" i="6"/>
  <c r="E18" i="6"/>
  <c r="F18" i="6"/>
  <c r="G18" i="6"/>
  <c r="H18" i="6"/>
  <c r="I18" i="6"/>
  <c r="J18" i="6"/>
  <c r="K18" i="6"/>
  <c r="L18" i="6"/>
  <c r="M18" i="6"/>
  <c r="N18" i="6"/>
  <c r="O18" i="6"/>
  <c r="P18" i="6"/>
  <c r="Q18" i="6"/>
  <c r="R18" i="6"/>
  <c r="S18" i="6"/>
  <c r="T18" i="6"/>
  <c r="U18" i="6"/>
  <c r="V18" i="6"/>
  <c r="W18" i="6"/>
  <c r="X18" i="6"/>
  <c r="Y18" i="6"/>
  <c r="Z18" i="6"/>
  <c r="AA18" i="6"/>
  <c r="AB18" i="6"/>
  <c r="AC18" i="6"/>
  <c r="AD18" i="6"/>
  <c r="AE18"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C19" i="6"/>
  <c r="C20" i="6"/>
  <c r="C21" i="6"/>
  <c r="C22" i="6"/>
  <c r="C18" i="6"/>
  <c r="D26" i="8"/>
  <c r="E26" i="8"/>
  <c r="F26" i="8"/>
  <c r="G26" i="8"/>
  <c r="H26" i="8"/>
  <c r="I26" i="8"/>
  <c r="J26" i="8"/>
  <c r="K26" i="8"/>
  <c r="L26" i="8"/>
  <c r="M26" i="8"/>
  <c r="N26" i="8"/>
  <c r="O26" i="8"/>
  <c r="P26" i="8"/>
  <c r="Q26" i="8"/>
  <c r="R26" i="8"/>
  <c r="S26" i="8"/>
  <c r="T26" i="8"/>
  <c r="U26" i="8"/>
  <c r="V26" i="8"/>
  <c r="W26" i="8"/>
  <c r="X26" i="8"/>
  <c r="Y26" i="8"/>
  <c r="Z26" i="8"/>
  <c r="AA26" i="8"/>
  <c r="AB26" i="8"/>
  <c r="AC26" i="8"/>
  <c r="AD26" i="8"/>
  <c r="AE26" i="8"/>
  <c r="D27" i="8"/>
  <c r="E27" i="8"/>
  <c r="F27" i="8"/>
  <c r="G27" i="8"/>
  <c r="H27" i="8"/>
  <c r="I27" i="8"/>
  <c r="J27" i="8"/>
  <c r="K27" i="8"/>
  <c r="L27" i="8"/>
  <c r="M27" i="8"/>
  <c r="N27" i="8"/>
  <c r="O27" i="8"/>
  <c r="P27" i="8"/>
  <c r="Q27" i="8"/>
  <c r="R27" i="8"/>
  <c r="S27" i="8"/>
  <c r="T27" i="8"/>
  <c r="U27" i="8"/>
  <c r="V27" i="8"/>
  <c r="W27" i="8"/>
  <c r="X27" i="8"/>
  <c r="Y27" i="8"/>
  <c r="Z27" i="8"/>
  <c r="AA27" i="8"/>
  <c r="AB27" i="8"/>
  <c r="AC27" i="8"/>
  <c r="AD27" i="8"/>
  <c r="AE27" i="8"/>
  <c r="D28" i="8"/>
  <c r="E28" i="8"/>
  <c r="F28" i="8"/>
  <c r="G28" i="8"/>
  <c r="H28" i="8"/>
  <c r="I28" i="8"/>
  <c r="J28" i="8"/>
  <c r="K28" i="8"/>
  <c r="L28" i="8"/>
  <c r="M28" i="8"/>
  <c r="N28" i="8"/>
  <c r="O28" i="8"/>
  <c r="P28" i="8"/>
  <c r="Q28" i="8"/>
  <c r="R28" i="8"/>
  <c r="S28" i="8"/>
  <c r="T28" i="8"/>
  <c r="U28" i="8"/>
  <c r="V28" i="8"/>
  <c r="W28" i="8"/>
  <c r="X28" i="8"/>
  <c r="Y28" i="8"/>
  <c r="Z28" i="8"/>
  <c r="AA28" i="8"/>
  <c r="AB28" i="8"/>
  <c r="AC28" i="8"/>
  <c r="AD28" i="8"/>
  <c r="AE28" i="8"/>
  <c r="D29" i="8"/>
  <c r="E29" i="8"/>
  <c r="F29" i="8"/>
  <c r="G29" i="8"/>
  <c r="H29" i="8"/>
  <c r="I29" i="8"/>
  <c r="J29" i="8"/>
  <c r="K29" i="8"/>
  <c r="L29" i="8"/>
  <c r="M29" i="8"/>
  <c r="N29" i="8"/>
  <c r="O29" i="8"/>
  <c r="P29" i="8"/>
  <c r="Q29" i="8"/>
  <c r="R29" i="8"/>
  <c r="S29" i="8"/>
  <c r="T29" i="8"/>
  <c r="U29" i="8"/>
  <c r="V29" i="8"/>
  <c r="W29" i="8"/>
  <c r="X29" i="8"/>
  <c r="Y29" i="8"/>
  <c r="Z29" i="8"/>
  <c r="AA29" i="8"/>
  <c r="AB29" i="8"/>
  <c r="AC29" i="8"/>
  <c r="AD29" i="8"/>
  <c r="AE29" i="8"/>
  <c r="D30" i="8"/>
  <c r="E30" i="8"/>
  <c r="F30" i="8"/>
  <c r="G30" i="8"/>
  <c r="H30" i="8"/>
  <c r="I30" i="8"/>
  <c r="J30" i="8"/>
  <c r="K30" i="8"/>
  <c r="L30" i="8"/>
  <c r="M30" i="8"/>
  <c r="N30" i="8"/>
  <c r="O30" i="8"/>
  <c r="P30" i="8"/>
  <c r="Q30" i="8"/>
  <c r="R30" i="8"/>
  <c r="S30" i="8"/>
  <c r="T30" i="8"/>
  <c r="U30" i="8"/>
  <c r="V30" i="8"/>
  <c r="W30" i="8"/>
  <c r="X30" i="8"/>
  <c r="Y30" i="8"/>
  <c r="Z30" i="8"/>
  <c r="AA30" i="8"/>
  <c r="AB30" i="8"/>
  <c r="AC30" i="8"/>
  <c r="AD30" i="8"/>
  <c r="AE30" i="8"/>
  <c r="C27" i="8"/>
  <c r="C28" i="8"/>
  <c r="C29" i="8"/>
  <c r="C30" i="8"/>
  <c r="C26" i="8"/>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C26" i="7"/>
  <c r="AI28" i="13" l="1"/>
  <c r="AI27" i="10"/>
  <c r="AI21" i="11"/>
  <c r="AI19" i="11"/>
  <c r="AI28" i="12"/>
  <c r="AI26" i="10"/>
  <c r="AI30" i="10"/>
  <c r="AI18" i="11"/>
  <c r="AI22" i="11"/>
  <c r="AI20" i="11"/>
  <c r="AI29" i="13"/>
  <c r="AI26" i="13"/>
  <c r="AI30" i="13"/>
  <c r="AI27" i="12"/>
  <c r="AI29" i="12"/>
  <c r="AI26" i="12"/>
  <c r="AI30" i="12"/>
  <c r="AI29" i="10"/>
  <c r="AI27" i="8" l="1"/>
  <c r="AI30" i="7"/>
  <c r="AI28" i="7"/>
  <c r="AI27" i="7"/>
  <c r="AI26" i="7"/>
  <c r="AI29" i="8" l="1"/>
  <c r="AI22" i="6"/>
  <c r="AI21" i="6"/>
  <c r="AI28" i="8"/>
  <c r="AI29" i="7"/>
  <c r="AI26" i="8"/>
  <c r="AI30" i="8"/>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C28" i="5"/>
  <c r="D28" i="5"/>
  <c r="E28" i="5"/>
  <c r="F28" i="5"/>
  <c r="G28" i="5"/>
  <c r="H28" i="5"/>
  <c r="I28" i="5"/>
  <c r="J28" i="5"/>
  <c r="K28" i="5"/>
  <c r="L28" i="5"/>
  <c r="M28" i="5"/>
  <c r="N28" i="5"/>
  <c r="O28" i="5"/>
  <c r="P28" i="5"/>
  <c r="Q28" i="5"/>
  <c r="R28" i="5"/>
  <c r="S28" i="5"/>
  <c r="T28" i="5"/>
  <c r="U28" i="5"/>
  <c r="V28" i="5"/>
  <c r="W28" i="5"/>
  <c r="X28" i="5"/>
  <c r="Y28" i="5"/>
  <c r="Z28" i="5"/>
  <c r="AA28" i="5"/>
  <c r="AB28" i="5"/>
  <c r="AC28" i="5"/>
  <c r="AD28" i="5"/>
  <c r="AE28" i="5"/>
  <c r="C29" i="5"/>
  <c r="D29" i="5"/>
  <c r="E29" i="5"/>
  <c r="F29" i="5"/>
  <c r="G29" i="5"/>
  <c r="H29" i="5"/>
  <c r="I29" i="5"/>
  <c r="J29" i="5"/>
  <c r="K29" i="5"/>
  <c r="L29" i="5"/>
  <c r="M29" i="5"/>
  <c r="N29" i="5"/>
  <c r="O29" i="5"/>
  <c r="P29" i="5"/>
  <c r="Q29" i="5"/>
  <c r="R29" i="5"/>
  <c r="S29" i="5"/>
  <c r="T29" i="5"/>
  <c r="U29" i="5"/>
  <c r="V29" i="5"/>
  <c r="W29" i="5"/>
  <c r="X29" i="5"/>
  <c r="Y29" i="5"/>
  <c r="Z29" i="5"/>
  <c r="AA29" i="5"/>
  <c r="AB29" i="5"/>
  <c r="AC29" i="5"/>
  <c r="AD29" i="5"/>
  <c r="AE29" i="5"/>
  <c r="C30" i="5"/>
  <c r="D30" i="5"/>
  <c r="E30" i="5"/>
  <c r="F30" i="5"/>
  <c r="G30" i="5"/>
  <c r="H30" i="5"/>
  <c r="I30" i="5"/>
  <c r="J30" i="5"/>
  <c r="K30" i="5"/>
  <c r="L30" i="5"/>
  <c r="M30" i="5"/>
  <c r="N30" i="5"/>
  <c r="O30" i="5"/>
  <c r="P30" i="5"/>
  <c r="Q30" i="5"/>
  <c r="R30" i="5"/>
  <c r="S30" i="5"/>
  <c r="T30" i="5"/>
  <c r="U30" i="5"/>
  <c r="V30" i="5"/>
  <c r="W30" i="5"/>
  <c r="X30" i="5"/>
  <c r="Y30" i="5"/>
  <c r="Z30" i="5"/>
  <c r="AA30" i="5"/>
  <c r="AB30" i="5"/>
  <c r="AC30" i="5"/>
  <c r="AD30" i="5"/>
  <c r="AE30" i="5"/>
  <c r="AI19" i="6"/>
  <c r="AI20" i="6"/>
  <c r="AI28" i="5"/>
  <c r="AE26" i="5"/>
  <c r="AD26" i="5"/>
  <c r="AC26" i="5"/>
  <c r="AB26" i="5"/>
  <c r="AA26" i="5"/>
  <c r="Z26" i="5"/>
  <c r="Y26" i="5"/>
  <c r="X26" i="5"/>
  <c r="W26" i="5"/>
  <c r="V26" i="5"/>
  <c r="U26" i="5"/>
  <c r="T26" i="5"/>
  <c r="S26" i="5"/>
  <c r="R26" i="5"/>
  <c r="Q26" i="5"/>
  <c r="P26" i="5"/>
  <c r="O26" i="5"/>
  <c r="N26" i="5"/>
  <c r="M26" i="5"/>
  <c r="L26" i="5"/>
  <c r="K26" i="5"/>
  <c r="J26" i="5"/>
  <c r="I26" i="5"/>
  <c r="H26" i="5"/>
  <c r="G26" i="5"/>
  <c r="F26" i="5"/>
  <c r="E26" i="5"/>
  <c r="D26" i="5"/>
  <c r="C26" i="5"/>
  <c r="AI18" i="6"/>
  <c r="AI27" i="5" l="1"/>
  <c r="AI29" i="5"/>
  <c r="AI30" i="5"/>
  <c r="AI26" i="5"/>
  <c r="U63" i="4"/>
  <c r="F64" i="1"/>
  <c r="C51" i="4" l="1"/>
  <c r="C27" i="4"/>
  <c r="AE51" i="3"/>
  <c r="AE52" i="3" s="1"/>
  <c r="D51" i="3"/>
  <c r="D52" i="3" s="1"/>
  <c r="E51" i="3"/>
  <c r="E52" i="3" s="1"/>
  <c r="F51" i="3"/>
  <c r="F52" i="3" s="1"/>
  <c r="G51" i="3"/>
  <c r="H51" i="3"/>
  <c r="H52" i="3" s="1"/>
  <c r="I51" i="3"/>
  <c r="I52" i="3" s="1"/>
  <c r="J51" i="3"/>
  <c r="J52" i="3" s="1"/>
  <c r="K51" i="3"/>
  <c r="L51" i="3"/>
  <c r="L52" i="3" s="1"/>
  <c r="M51" i="3"/>
  <c r="M52" i="3" s="1"/>
  <c r="N51" i="3"/>
  <c r="N52" i="3" s="1"/>
  <c r="O51" i="3"/>
  <c r="O52" i="3" s="1"/>
  <c r="P51" i="3"/>
  <c r="P52" i="3" s="1"/>
  <c r="Q51" i="3"/>
  <c r="Q52" i="3" s="1"/>
  <c r="R51" i="3"/>
  <c r="R52" i="3" s="1"/>
  <c r="S51" i="3"/>
  <c r="S52" i="3" s="1"/>
  <c r="T51" i="3"/>
  <c r="T52" i="3" s="1"/>
  <c r="U51" i="3"/>
  <c r="U52" i="3" s="1"/>
  <c r="V51" i="3"/>
  <c r="V52" i="3" s="1"/>
  <c r="W51" i="3"/>
  <c r="W52" i="3" s="1"/>
  <c r="X51" i="3"/>
  <c r="X52" i="3" s="1"/>
  <c r="Y51" i="3"/>
  <c r="Y52" i="3" s="1"/>
  <c r="Z51" i="3"/>
  <c r="Z52" i="3" s="1"/>
  <c r="AA51" i="3"/>
  <c r="AA52" i="3" s="1"/>
  <c r="AB51" i="3"/>
  <c r="AB52" i="3" s="1"/>
  <c r="AC51" i="3"/>
  <c r="AC52" i="3" s="1"/>
  <c r="AD51" i="3"/>
  <c r="G52" i="3"/>
  <c r="K52" i="3"/>
  <c r="C51" i="3"/>
  <c r="D44"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C44" i="3"/>
  <c r="C27" i="3"/>
  <c r="C27" i="2"/>
  <c r="C51" i="1"/>
  <c r="C27" i="1"/>
  <c r="AD52" i="3" l="1"/>
  <c r="C28" i="4"/>
  <c r="C52" i="4"/>
  <c r="C52" i="3"/>
  <c r="D67" i="4"/>
  <c r="E67" i="4"/>
  <c r="F67" i="4"/>
  <c r="G67" i="4"/>
  <c r="H67" i="4"/>
  <c r="I67" i="4"/>
  <c r="J67" i="4"/>
  <c r="K67" i="4"/>
  <c r="L67" i="4"/>
  <c r="M67" i="4"/>
  <c r="N67" i="4"/>
  <c r="O67" i="4"/>
  <c r="P67" i="4"/>
  <c r="Q67" i="4"/>
  <c r="R67" i="4"/>
  <c r="S67" i="4"/>
  <c r="T67" i="4"/>
  <c r="U67" i="4"/>
  <c r="V67" i="4"/>
  <c r="W67" i="4"/>
  <c r="X67" i="4"/>
  <c r="Y67" i="4"/>
  <c r="Z67" i="4"/>
  <c r="AA67" i="4"/>
  <c r="AB67" i="4"/>
  <c r="AC67" i="4"/>
  <c r="AD67" i="4"/>
  <c r="C67" i="4"/>
  <c r="D51" i="4"/>
  <c r="D52" i="4" s="1"/>
  <c r="E51" i="4"/>
  <c r="E52" i="4" s="1"/>
  <c r="F51" i="4"/>
  <c r="F52" i="4" s="1"/>
  <c r="G51" i="4"/>
  <c r="G52" i="4" s="1"/>
  <c r="H51" i="4"/>
  <c r="H52" i="4" s="1"/>
  <c r="I51" i="4"/>
  <c r="I52" i="4" s="1"/>
  <c r="J51" i="4"/>
  <c r="J52" i="4" s="1"/>
  <c r="K51" i="4"/>
  <c r="K52" i="4" s="1"/>
  <c r="L51" i="4"/>
  <c r="L52" i="4" s="1"/>
  <c r="M51" i="4"/>
  <c r="M52" i="4" s="1"/>
  <c r="N51" i="4"/>
  <c r="N52" i="4" s="1"/>
  <c r="O51" i="4"/>
  <c r="O52" i="4" s="1"/>
  <c r="P51" i="4"/>
  <c r="P52" i="4" s="1"/>
  <c r="Q51" i="4"/>
  <c r="Q52" i="4" s="1"/>
  <c r="R51" i="4"/>
  <c r="R52" i="4" s="1"/>
  <c r="S51" i="4"/>
  <c r="S52" i="4" s="1"/>
  <c r="T51" i="4"/>
  <c r="T52" i="4" s="1"/>
  <c r="U51" i="4"/>
  <c r="U52" i="4" s="1"/>
  <c r="V51" i="4"/>
  <c r="V52" i="4" s="1"/>
  <c r="W51" i="4"/>
  <c r="W52" i="4" s="1"/>
  <c r="X51" i="4"/>
  <c r="X52" i="4" s="1"/>
  <c r="Y51" i="4"/>
  <c r="Y52" i="4" s="1"/>
  <c r="Z51" i="4"/>
  <c r="Z52" i="4" s="1"/>
  <c r="AA51" i="4"/>
  <c r="AA52" i="4" s="1"/>
  <c r="AB51" i="4"/>
  <c r="AB52" i="4" s="1"/>
  <c r="AC51" i="4"/>
  <c r="AC52" i="4" s="1"/>
  <c r="AD51" i="4"/>
  <c r="AE51" i="4"/>
  <c r="AE52" i="4" s="1"/>
  <c r="D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C44" i="4"/>
  <c r="D27" i="4"/>
  <c r="D28" i="4" s="1"/>
  <c r="E27" i="4"/>
  <c r="E28" i="4" s="1"/>
  <c r="F27" i="4"/>
  <c r="F28" i="4" s="1"/>
  <c r="G27" i="4"/>
  <c r="G28" i="4" s="1"/>
  <c r="H27" i="4"/>
  <c r="H28" i="4" s="1"/>
  <c r="I27" i="4"/>
  <c r="I28" i="4" s="1"/>
  <c r="J27" i="4"/>
  <c r="J28" i="4" s="1"/>
  <c r="K27" i="4"/>
  <c r="K28" i="4" s="1"/>
  <c r="L27" i="4"/>
  <c r="L28" i="4" s="1"/>
  <c r="M27" i="4"/>
  <c r="M28" i="4" s="1"/>
  <c r="N27" i="4"/>
  <c r="N28" i="4" s="1"/>
  <c r="O27" i="4"/>
  <c r="O28" i="4" s="1"/>
  <c r="P27" i="4"/>
  <c r="P28" i="4" s="1"/>
  <c r="Q27" i="4"/>
  <c r="Q28" i="4" s="1"/>
  <c r="R27" i="4"/>
  <c r="R28" i="4" s="1"/>
  <c r="S27" i="4"/>
  <c r="S28" i="4" s="1"/>
  <c r="T27" i="4"/>
  <c r="T28" i="4" s="1"/>
  <c r="U27" i="4"/>
  <c r="U28" i="4" s="1"/>
  <c r="V27" i="4"/>
  <c r="V28" i="4" s="1"/>
  <c r="W27" i="4"/>
  <c r="W28" i="4" s="1"/>
  <c r="X27" i="4"/>
  <c r="X28" i="4" s="1"/>
  <c r="Y27" i="4"/>
  <c r="Y28" i="4" s="1"/>
  <c r="Z27" i="4"/>
  <c r="Z28" i="4" s="1"/>
  <c r="AA27" i="4"/>
  <c r="AA28" i="4" s="1"/>
  <c r="AB27" i="4"/>
  <c r="AB28" i="4" s="1"/>
  <c r="AC27" i="4"/>
  <c r="AC28" i="4" s="1"/>
  <c r="AD27" i="4"/>
  <c r="AE27" i="4"/>
  <c r="AE28" i="4" s="1"/>
  <c r="D20" i="4"/>
  <c r="E20" i="4"/>
  <c r="F20" i="4"/>
  <c r="G20" i="4"/>
  <c r="H20" i="4"/>
  <c r="I20" i="4"/>
  <c r="J20" i="4"/>
  <c r="K20" i="4"/>
  <c r="L20" i="4"/>
  <c r="M20" i="4"/>
  <c r="N20" i="4"/>
  <c r="O20" i="4"/>
  <c r="P20" i="4"/>
  <c r="Q20" i="4"/>
  <c r="R20" i="4"/>
  <c r="S20" i="4"/>
  <c r="T20" i="4"/>
  <c r="U20" i="4"/>
  <c r="V20" i="4"/>
  <c r="W20" i="4"/>
  <c r="X20" i="4"/>
  <c r="Y20" i="4"/>
  <c r="Z20" i="4"/>
  <c r="AA20" i="4"/>
  <c r="AB20" i="4"/>
  <c r="AC20" i="4"/>
  <c r="AD20" i="4"/>
  <c r="AE20" i="4"/>
  <c r="C20" i="4"/>
  <c r="C28" i="3"/>
  <c r="D27" i="3"/>
  <c r="D28" i="3" s="1"/>
  <c r="E27" i="3"/>
  <c r="E28" i="3" s="1"/>
  <c r="F27" i="3"/>
  <c r="F28" i="3" s="1"/>
  <c r="G27" i="3"/>
  <c r="G28" i="3" s="1"/>
  <c r="H27" i="3"/>
  <c r="H28" i="3" s="1"/>
  <c r="I27" i="3"/>
  <c r="I28" i="3" s="1"/>
  <c r="J27" i="3"/>
  <c r="J28" i="3" s="1"/>
  <c r="K27" i="3"/>
  <c r="K28" i="3" s="1"/>
  <c r="L27" i="3"/>
  <c r="L28" i="3" s="1"/>
  <c r="M27" i="3"/>
  <c r="M28" i="3" s="1"/>
  <c r="N27" i="3"/>
  <c r="N28" i="3" s="1"/>
  <c r="O27" i="3"/>
  <c r="O28" i="3" s="1"/>
  <c r="P27" i="3"/>
  <c r="P28" i="3" s="1"/>
  <c r="Q27" i="3"/>
  <c r="Q28" i="3" s="1"/>
  <c r="R27" i="3"/>
  <c r="R28" i="3" s="1"/>
  <c r="S27" i="3"/>
  <c r="S28" i="3" s="1"/>
  <c r="T27" i="3"/>
  <c r="T28" i="3" s="1"/>
  <c r="U27" i="3"/>
  <c r="U28" i="3" s="1"/>
  <c r="V27" i="3"/>
  <c r="V28" i="3" s="1"/>
  <c r="W27" i="3"/>
  <c r="W28" i="3" s="1"/>
  <c r="X27" i="3"/>
  <c r="X28" i="3" s="1"/>
  <c r="Y27" i="3"/>
  <c r="Y28" i="3" s="1"/>
  <c r="Z27" i="3"/>
  <c r="Z28" i="3" s="1"/>
  <c r="AA27" i="3"/>
  <c r="AA28" i="3" s="1"/>
  <c r="AB27" i="3"/>
  <c r="AB28" i="3" s="1"/>
  <c r="AC27" i="3"/>
  <c r="AC28" i="3" s="1"/>
  <c r="AD27" i="3"/>
  <c r="AE27" i="3"/>
  <c r="AE28" i="3" s="1"/>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C20" i="3"/>
  <c r="C28" i="2"/>
  <c r="D27" i="2"/>
  <c r="D28" i="2" s="1"/>
  <c r="E27" i="2"/>
  <c r="E28" i="2" s="1"/>
  <c r="F27" i="2"/>
  <c r="F28" i="2" s="1"/>
  <c r="G27" i="2"/>
  <c r="G28" i="2" s="1"/>
  <c r="H27" i="2"/>
  <c r="H28" i="2" s="1"/>
  <c r="I27" i="2"/>
  <c r="I28" i="2" s="1"/>
  <c r="J27" i="2"/>
  <c r="J28" i="2" s="1"/>
  <c r="K27" i="2"/>
  <c r="K28" i="2" s="1"/>
  <c r="L27" i="2"/>
  <c r="L28" i="2" s="1"/>
  <c r="M27" i="2"/>
  <c r="M28" i="2" s="1"/>
  <c r="N27" i="2"/>
  <c r="N28" i="2" s="1"/>
  <c r="O27" i="2"/>
  <c r="O28" i="2" s="1"/>
  <c r="P27" i="2"/>
  <c r="P28" i="2" s="1"/>
  <c r="Q27" i="2"/>
  <c r="Q28" i="2" s="1"/>
  <c r="R27" i="2"/>
  <c r="R28" i="2" s="1"/>
  <c r="S27" i="2"/>
  <c r="S28" i="2" s="1"/>
  <c r="T27" i="2"/>
  <c r="T28" i="2" s="1"/>
  <c r="U27" i="2"/>
  <c r="U28" i="2" s="1"/>
  <c r="V27" i="2"/>
  <c r="V28" i="2" s="1"/>
  <c r="W27" i="2"/>
  <c r="W28" i="2" s="1"/>
  <c r="X27" i="2"/>
  <c r="X28" i="2" s="1"/>
  <c r="Y27" i="2"/>
  <c r="Y28" i="2" s="1"/>
  <c r="Z27" i="2"/>
  <c r="Z28" i="2" s="1"/>
  <c r="AA27" i="2"/>
  <c r="AA28" i="2" s="1"/>
  <c r="AB27" i="2"/>
  <c r="AB28" i="2" s="1"/>
  <c r="AC27" i="2"/>
  <c r="AC28" i="2" s="1"/>
  <c r="AD27" i="2"/>
  <c r="AE27" i="2"/>
  <c r="AE28" i="2" s="1"/>
  <c r="D20" i="2"/>
  <c r="E20" i="2"/>
  <c r="F20" i="2"/>
  <c r="G20" i="2"/>
  <c r="H20" i="2"/>
  <c r="I20" i="2"/>
  <c r="J20" i="2"/>
  <c r="K20" i="2"/>
  <c r="L20" i="2"/>
  <c r="M20" i="2"/>
  <c r="N20" i="2"/>
  <c r="O20" i="2"/>
  <c r="P20" i="2"/>
  <c r="Q20" i="2"/>
  <c r="R20" i="2"/>
  <c r="S20" i="2"/>
  <c r="T20" i="2"/>
  <c r="U20" i="2"/>
  <c r="V20" i="2"/>
  <c r="W20" i="2"/>
  <c r="X20" i="2"/>
  <c r="Y20" i="2"/>
  <c r="Z20" i="2"/>
  <c r="AA20" i="2"/>
  <c r="AB20" i="2"/>
  <c r="AC20" i="2"/>
  <c r="AD20" i="2"/>
  <c r="AE20" i="2"/>
  <c r="C20" i="2"/>
  <c r="D45" i="2"/>
  <c r="E45" i="2"/>
  <c r="F45" i="2"/>
  <c r="G45" i="2"/>
  <c r="H45" i="2"/>
  <c r="I45" i="2"/>
  <c r="J45" i="2"/>
  <c r="K45" i="2"/>
  <c r="L45" i="2"/>
  <c r="M45" i="2"/>
  <c r="N45" i="2"/>
  <c r="O45" i="2"/>
  <c r="P45" i="2"/>
  <c r="Q45" i="2"/>
  <c r="R45" i="2"/>
  <c r="S45" i="2"/>
  <c r="T45" i="2"/>
  <c r="U45" i="2"/>
  <c r="V45" i="2"/>
  <c r="W45" i="2"/>
  <c r="X45" i="2"/>
  <c r="Y45" i="2"/>
  <c r="Z45" i="2"/>
  <c r="AA45" i="2"/>
  <c r="AB45" i="2"/>
  <c r="AC45" i="2"/>
  <c r="AD45" i="2"/>
  <c r="AE45" i="2"/>
  <c r="C45" i="2"/>
  <c r="C52" i="1"/>
  <c r="D51" i="1"/>
  <c r="D52" i="1" s="1"/>
  <c r="E51" i="1"/>
  <c r="E52" i="1" s="1"/>
  <c r="F51" i="1"/>
  <c r="F52" i="1" s="1"/>
  <c r="G51" i="1"/>
  <c r="G52" i="1" s="1"/>
  <c r="H51" i="1"/>
  <c r="H52" i="1" s="1"/>
  <c r="I51" i="1"/>
  <c r="I52" i="1" s="1"/>
  <c r="J51" i="1"/>
  <c r="J52" i="1" s="1"/>
  <c r="K51" i="1"/>
  <c r="K52" i="1" s="1"/>
  <c r="L51" i="1"/>
  <c r="L52" i="1" s="1"/>
  <c r="M51" i="1"/>
  <c r="M52" i="1" s="1"/>
  <c r="N51" i="1"/>
  <c r="N52" i="1" s="1"/>
  <c r="O51" i="1"/>
  <c r="O52" i="1" s="1"/>
  <c r="P51" i="1"/>
  <c r="P52" i="1" s="1"/>
  <c r="Q51" i="1"/>
  <c r="Q52" i="1" s="1"/>
  <c r="R51" i="1"/>
  <c r="R52" i="1" s="1"/>
  <c r="S51" i="1"/>
  <c r="S52" i="1" s="1"/>
  <c r="T51" i="1"/>
  <c r="T52" i="1" s="1"/>
  <c r="U51" i="1"/>
  <c r="U52" i="1" s="1"/>
  <c r="V51" i="1"/>
  <c r="V52" i="1" s="1"/>
  <c r="W51" i="1"/>
  <c r="W52" i="1" s="1"/>
  <c r="X51" i="1"/>
  <c r="X52" i="1" s="1"/>
  <c r="Y51" i="1"/>
  <c r="Y52" i="1" s="1"/>
  <c r="Z51" i="1"/>
  <c r="Z52" i="1" s="1"/>
  <c r="AA51" i="1"/>
  <c r="AA52" i="1" s="1"/>
  <c r="AB51" i="1"/>
  <c r="AB52" i="1" s="1"/>
  <c r="AC51" i="1"/>
  <c r="AC52" i="1" s="1"/>
  <c r="AD51" i="1"/>
  <c r="AE51" i="1"/>
  <c r="AE52" i="1" s="1"/>
  <c r="C28" i="1"/>
  <c r="D27" i="1"/>
  <c r="D28" i="1" s="1"/>
  <c r="E27" i="1"/>
  <c r="E28" i="1" s="1"/>
  <c r="F27" i="1"/>
  <c r="F28" i="1" s="1"/>
  <c r="G27" i="1"/>
  <c r="G28" i="1" s="1"/>
  <c r="H27" i="1"/>
  <c r="H28" i="1" s="1"/>
  <c r="I27" i="1"/>
  <c r="I28" i="1" s="1"/>
  <c r="J27" i="1"/>
  <c r="J28" i="1" s="1"/>
  <c r="K27" i="1"/>
  <c r="K28" i="1" s="1"/>
  <c r="L27" i="1"/>
  <c r="L28" i="1" s="1"/>
  <c r="M27" i="1"/>
  <c r="M28" i="1" s="1"/>
  <c r="N27" i="1"/>
  <c r="N28" i="1" s="1"/>
  <c r="O27" i="1"/>
  <c r="O28" i="1" s="1"/>
  <c r="P27" i="1"/>
  <c r="P28" i="1" s="1"/>
  <c r="Q27" i="1"/>
  <c r="Q28" i="1" s="1"/>
  <c r="R27" i="1"/>
  <c r="R28" i="1" s="1"/>
  <c r="S27" i="1"/>
  <c r="S28" i="1" s="1"/>
  <c r="T27" i="1"/>
  <c r="T28" i="1" s="1"/>
  <c r="U27" i="1"/>
  <c r="U28" i="1" s="1"/>
  <c r="V27" i="1"/>
  <c r="V28" i="1" s="1"/>
  <c r="W27" i="1"/>
  <c r="W28" i="1" s="1"/>
  <c r="X27" i="1"/>
  <c r="X28" i="1" s="1"/>
  <c r="Y27" i="1"/>
  <c r="Y28" i="1" s="1"/>
  <c r="Z27" i="1"/>
  <c r="Z28" i="1" s="1"/>
  <c r="AA27" i="1"/>
  <c r="AA28" i="1" s="1"/>
  <c r="AB27" i="1"/>
  <c r="AB28" i="1" s="1"/>
  <c r="AC27" i="1"/>
  <c r="AC28" i="1" s="1"/>
  <c r="AD27" i="1"/>
  <c r="AE27" i="1"/>
  <c r="AE28" i="1" s="1"/>
  <c r="D44" i="1"/>
  <c r="E44" i="1"/>
  <c r="F44" i="1"/>
  <c r="G44" i="1"/>
  <c r="H44" i="1"/>
  <c r="I44" i="1"/>
  <c r="J44" i="1"/>
  <c r="K44" i="1"/>
  <c r="L44" i="1"/>
  <c r="M44" i="1"/>
  <c r="N44" i="1"/>
  <c r="O44" i="1"/>
  <c r="P44" i="1"/>
  <c r="Q44" i="1"/>
  <c r="R44" i="1"/>
  <c r="S44" i="1"/>
  <c r="T44" i="1"/>
  <c r="U44" i="1"/>
  <c r="V44" i="1"/>
  <c r="W44" i="1"/>
  <c r="X44" i="1"/>
  <c r="Y44" i="1"/>
  <c r="Z44" i="1"/>
  <c r="AA44" i="1"/>
  <c r="AB44" i="1"/>
  <c r="AC44" i="1"/>
  <c r="AD44" i="1"/>
  <c r="AE44" i="1"/>
  <c r="C44" i="1"/>
  <c r="D20" i="1"/>
  <c r="E20" i="1"/>
  <c r="F20" i="1"/>
  <c r="G20" i="1"/>
  <c r="H20" i="1"/>
  <c r="I20" i="1"/>
  <c r="J20" i="1"/>
  <c r="K20" i="1"/>
  <c r="L20" i="1"/>
  <c r="M20" i="1"/>
  <c r="N20" i="1"/>
  <c r="O20" i="1"/>
  <c r="P20" i="1"/>
  <c r="Q20" i="1"/>
  <c r="R20" i="1"/>
  <c r="S20" i="1"/>
  <c r="T20" i="1"/>
  <c r="U20" i="1"/>
  <c r="V20" i="1"/>
  <c r="W20" i="1"/>
  <c r="X20" i="1"/>
  <c r="Y20" i="1"/>
  <c r="Z20" i="1"/>
  <c r="AA20" i="1"/>
  <c r="AB20" i="1"/>
  <c r="AC20" i="1"/>
  <c r="AD20" i="1"/>
  <c r="AE20" i="1"/>
  <c r="C20" i="1"/>
  <c r="D69" i="1"/>
  <c r="E69" i="1"/>
  <c r="F69" i="1"/>
  <c r="G69" i="1"/>
  <c r="H69" i="1"/>
  <c r="I69" i="1"/>
  <c r="J69" i="1"/>
  <c r="K69" i="1"/>
  <c r="L69" i="1"/>
  <c r="M69" i="1"/>
  <c r="N69" i="1"/>
  <c r="O69" i="1"/>
  <c r="P69" i="1"/>
  <c r="Q69" i="1"/>
  <c r="R69" i="1"/>
  <c r="S69" i="1"/>
  <c r="T69" i="1"/>
  <c r="U69" i="1"/>
  <c r="V69" i="1"/>
  <c r="W69" i="1"/>
  <c r="X69" i="1"/>
  <c r="Y69" i="1"/>
  <c r="Z69" i="1"/>
  <c r="AA69" i="1"/>
  <c r="AB69" i="1"/>
  <c r="AC69" i="1"/>
  <c r="AD69" i="1"/>
  <c r="C64" i="1"/>
  <c r="C65" i="1"/>
  <c r="C66" i="1"/>
  <c r="C67" i="1"/>
  <c r="C69" i="1"/>
  <c r="C70" i="1"/>
  <c r="C71" i="1"/>
  <c r="C72" i="1"/>
  <c r="C73" i="1"/>
  <c r="C68" i="1" l="1"/>
  <c r="AD52" i="4"/>
  <c r="AD28" i="4"/>
  <c r="AD28" i="3"/>
  <c r="AD28" i="2"/>
  <c r="AD52" i="1"/>
  <c r="AD28" i="1"/>
  <c r="AE77" i="4"/>
  <c r="AD77" i="4"/>
  <c r="AC77" i="4"/>
  <c r="AB77" i="4"/>
  <c r="AA77" i="4"/>
  <c r="Z77" i="4"/>
  <c r="Y77" i="4"/>
  <c r="X77" i="4"/>
  <c r="W77" i="4"/>
  <c r="V77" i="4"/>
  <c r="U77" i="4"/>
  <c r="T77" i="4"/>
  <c r="S77" i="4"/>
  <c r="R77" i="4"/>
  <c r="Q77" i="4"/>
  <c r="P77" i="4"/>
  <c r="O77" i="4"/>
  <c r="N77" i="4"/>
  <c r="M77" i="4"/>
  <c r="L77" i="4"/>
  <c r="K77" i="4"/>
  <c r="J77" i="4"/>
  <c r="I77" i="4"/>
  <c r="H77" i="4"/>
  <c r="G77" i="4"/>
  <c r="F77" i="4"/>
  <c r="E77" i="4"/>
  <c r="D77" i="4"/>
  <c r="C77" i="4"/>
  <c r="AE74" i="4"/>
  <c r="AD74" i="4"/>
  <c r="AC74" i="4"/>
  <c r="AB74" i="4"/>
  <c r="AA74" i="4"/>
  <c r="Z74" i="4"/>
  <c r="Y74" i="4"/>
  <c r="X74" i="4"/>
  <c r="W74" i="4"/>
  <c r="V74" i="4"/>
  <c r="U74" i="4"/>
  <c r="T74" i="4"/>
  <c r="S74" i="4"/>
  <c r="R74" i="4"/>
  <c r="Q74" i="4"/>
  <c r="P74" i="4"/>
  <c r="O74" i="4"/>
  <c r="N74" i="4"/>
  <c r="M74" i="4"/>
  <c r="L74" i="4"/>
  <c r="K74" i="4"/>
  <c r="J74" i="4"/>
  <c r="I74" i="4"/>
  <c r="H74" i="4"/>
  <c r="G74" i="4"/>
  <c r="F74" i="4"/>
  <c r="E74" i="4"/>
  <c r="D74" i="4"/>
  <c r="C74" i="4"/>
  <c r="AE73" i="4"/>
  <c r="AD73" i="4"/>
  <c r="AC73" i="4"/>
  <c r="AB73" i="4"/>
  <c r="AA73" i="4"/>
  <c r="Z73" i="4"/>
  <c r="Y73" i="4"/>
  <c r="X73" i="4"/>
  <c r="W73" i="4"/>
  <c r="V73" i="4"/>
  <c r="U73" i="4"/>
  <c r="T73" i="4"/>
  <c r="S73" i="4"/>
  <c r="R73" i="4"/>
  <c r="Q73" i="4"/>
  <c r="P73" i="4"/>
  <c r="O73" i="4"/>
  <c r="N73" i="4"/>
  <c r="M73" i="4"/>
  <c r="L73" i="4"/>
  <c r="K73" i="4"/>
  <c r="J73" i="4"/>
  <c r="I73" i="4"/>
  <c r="H73" i="4"/>
  <c r="G73" i="4"/>
  <c r="F73" i="4"/>
  <c r="E73" i="4"/>
  <c r="D73" i="4"/>
  <c r="C73" i="4"/>
  <c r="AE72" i="4"/>
  <c r="AD72" i="4"/>
  <c r="AC72" i="4"/>
  <c r="AB72" i="4"/>
  <c r="AA72" i="4"/>
  <c r="Z72" i="4"/>
  <c r="Y72" i="4"/>
  <c r="X72" i="4"/>
  <c r="W72" i="4"/>
  <c r="V72" i="4"/>
  <c r="U72" i="4"/>
  <c r="T72" i="4"/>
  <c r="S72" i="4"/>
  <c r="R72" i="4"/>
  <c r="Q72" i="4"/>
  <c r="P72" i="4"/>
  <c r="O72" i="4"/>
  <c r="N72" i="4"/>
  <c r="M72" i="4"/>
  <c r="L72" i="4"/>
  <c r="K72" i="4"/>
  <c r="J72" i="4"/>
  <c r="I72" i="4"/>
  <c r="H72" i="4"/>
  <c r="G72" i="4"/>
  <c r="F72" i="4"/>
  <c r="E72" i="4"/>
  <c r="D72" i="4"/>
  <c r="C72" i="4"/>
  <c r="AE71" i="4"/>
  <c r="AD71" i="4"/>
  <c r="AC71" i="4"/>
  <c r="AB71" i="4"/>
  <c r="AA71" i="4"/>
  <c r="Z71" i="4"/>
  <c r="Y71" i="4"/>
  <c r="X71" i="4"/>
  <c r="W71" i="4"/>
  <c r="V71" i="4"/>
  <c r="U71" i="4"/>
  <c r="T71" i="4"/>
  <c r="S71" i="4"/>
  <c r="R71" i="4"/>
  <c r="Q71" i="4"/>
  <c r="P71" i="4"/>
  <c r="O71" i="4"/>
  <c r="N71" i="4"/>
  <c r="M71" i="4"/>
  <c r="L71" i="4"/>
  <c r="K71" i="4"/>
  <c r="J71" i="4"/>
  <c r="I71" i="4"/>
  <c r="H71" i="4"/>
  <c r="G71" i="4"/>
  <c r="F71" i="4"/>
  <c r="E71" i="4"/>
  <c r="D71" i="4"/>
  <c r="C71" i="4"/>
  <c r="AE70" i="4"/>
  <c r="AD70" i="4"/>
  <c r="AC70" i="4"/>
  <c r="AB70" i="4"/>
  <c r="AA70" i="4"/>
  <c r="Z70" i="4"/>
  <c r="Y70" i="4"/>
  <c r="X70" i="4"/>
  <c r="W70" i="4"/>
  <c r="V70" i="4"/>
  <c r="U70" i="4"/>
  <c r="T70" i="4"/>
  <c r="S70" i="4"/>
  <c r="R70" i="4"/>
  <c r="Q70" i="4"/>
  <c r="P70" i="4"/>
  <c r="O70" i="4"/>
  <c r="N70" i="4"/>
  <c r="M70" i="4"/>
  <c r="L70" i="4"/>
  <c r="K70" i="4"/>
  <c r="J70" i="4"/>
  <c r="I70" i="4"/>
  <c r="H70" i="4"/>
  <c r="G70" i="4"/>
  <c r="F70" i="4"/>
  <c r="E70" i="4"/>
  <c r="D70" i="4"/>
  <c r="C70" i="4"/>
  <c r="AE69" i="4"/>
  <c r="AD69" i="4"/>
  <c r="AC69" i="4"/>
  <c r="AB69" i="4"/>
  <c r="AA69" i="4"/>
  <c r="Z69" i="4"/>
  <c r="Y69" i="4"/>
  <c r="X69" i="4"/>
  <c r="W69" i="4"/>
  <c r="V69" i="4"/>
  <c r="U69" i="4"/>
  <c r="T69" i="4"/>
  <c r="S69" i="4"/>
  <c r="R69" i="4"/>
  <c r="Q69" i="4"/>
  <c r="P69" i="4"/>
  <c r="O69" i="4"/>
  <c r="N69" i="4"/>
  <c r="M69" i="4"/>
  <c r="L69" i="4"/>
  <c r="K69" i="4"/>
  <c r="J69" i="4"/>
  <c r="I69" i="4"/>
  <c r="H69" i="4"/>
  <c r="G69" i="4"/>
  <c r="F69" i="4"/>
  <c r="E69" i="4"/>
  <c r="D69" i="4"/>
  <c r="C69" i="4"/>
  <c r="AE67" i="4"/>
  <c r="AE66" i="4"/>
  <c r="AD66" i="4"/>
  <c r="AC66" i="4"/>
  <c r="AB66" i="4"/>
  <c r="AA66" i="4"/>
  <c r="Z66" i="4"/>
  <c r="Y66" i="4"/>
  <c r="X66" i="4"/>
  <c r="W66" i="4"/>
  <c r="V66" i="4"/>
  <c r="U66" i="4"/>
  <c r="T66" i="4"/>
  <c r="S66" i="4"/>
  <c r="R66" i="4"/>
  <c r="Q66" i="4"/>
  <c r="P66" i="4"/>
  <c r="O66" i="4"/>
  <c r="N66" i="4"/>
  <c r="M66" i="4"/>
  <c r="L66" i="4"/>
  <c r="K66" i="4"/>
  <c r="J66" i="4"/>
  <c r="I66" i="4"/>
  <c r="H66" i="4"/>
  <c r="G66" i="4"/>
  <c r="F66" i="4"/>
  <c r="E66" i="4"/>
  <c r="D66" i="4"/>
  <c r="C66" i="4"/>
  <c r="AE65" i="4"/>
  <c r="AD65" i="4"/>
  <c r="AC65" i="4"/>
  <c r="AB65" i="4"/>
  <c r="AA65" i="4"/>
  <c r="Z65" i="4"/>
  <c r="Y65" i="4"/>
  <c r="X65" i="4"/>
  <c r="W65" i="4"/>
  <c r="V65" i="4"/>
  <c r="U65" i="4"/>
  <c r="T65" i="4"/>
  <c r="S65" i="4"/>
  <c r="R65" i="4"/>
  <c r="Q65" i="4"/>
  <c r="P65" i="4"/>
  <c r="O65" i="4"/>
  <c r="N65" i="4"/>
  <c r="M65" i="4"/>
  <c r="L65" i="4"/>
  <c r="K65" i="4"/>
  <c r="J65" i="4"/>
  <c r="I65" i="4"/>
  <c r="H65" i="4"/>
  <c r="G65" i="4"/>
  <c r="F65" i="4"/>
  <c r="E65" i="4"/>
  <c r="D65" i="4"/>
  <c r="C65" i="4"/>
  <c r="AE64" i="4"/>
  <c r="AD64" i="4"/>
  <c r="AC64" i="4"/>
  <c r="AB64" i="4"/>
  <c r="AA64" i="4"/>
  <c r="Z64" i="4"/>
  <c r="Y64" i="4"/>
  <c r="X64" i="4"/>
  <c r="W64" i="4"/>
  <c r="V64" i="4"/>
  <c r="U64" i="4"/>
  <c r="T64" i="4"/>
  <c r="S64" i="4"/>
  <c r="R64" i="4"/>
  <c r="Q64" i="4"/>
  <c r="P64" i="4"/>
  <c r="O64" i="4"/>
  <c r="N64" i="4"/>
  <c r="M64" i="4"/>
  <c r="L64" i="4"/>
  <c r="K64" i="4"/>
  <c r="J64" i="4"/>
  <c r="I64" i="4"/>
  <c r="H64" i="4"/>
  <c r="G64" i="4"/>
  <c r="F64" i="4"/>
  <c r="E64" i="4"/>
  <c r="D64" i="4"/>
  <c r="C64" i="4"/>
  <c r="AE63" i="4"/>
  <c r="AD63" i="4"/>
  <c r="AC63" i="4"/>
  <c r="AB63" i="4"/>
  <c r="AA63" i="4"/>
  <c r="Z63" i="4"/>
  <c r="Y63" i="4"/>
  <c r="X63" i="4"/>
  <c r="W63" i="4"/>
  <c r="V63" i="4"/>
  <c r="T63" i="4"/>
  <c r="S63" i="4"/>
  <c r="R63" i="4"/>
  <c r="Q63" i="4"/>
  <c r="P63" i="4"/>
  <c r="O63" i="4"/>
  <c r="N63" i="4"/>
  <c r="M63" i="4"/>
  <c r="L63" i="4"/>
  <c r="K63" i="4"/>
  <c r="J63" i="4"/>
  <c r="I63" i="4"/>
  <c r="H63" i="4"/>
  <c r="G63" i="4"/>
  <c r="F63" i="4"/>
  <c r="E63" i="4"/>
  <c r="D63" i="4"/>
  <c r="C63" i="4"/>
  <c r="AE62" i="4"/>
  <c r="AD62" i="4"/>
  <c r="AC62" i="4"/>
  <c r="AB62" i="4"/>
  <c r="AA62" i="4"/>
  <c r="Z62" i="4"/>
  <c r="Y62" i="4"/>
  <c r="X62" i="4"/>
  <c r="W62" i="4"/>
  <c r="V62" i="4"/>
  <c r="U62" i="4"/>
  <c r="T62" i="4"/>
  <c r="S62" i="4"/>
  <c r="R62" i="4"/>
  <c r="Q62" i="4"/>
  <c r="P62" i="4"/>
  <c r="O62" i="4"/>
  <c r="N62" i="4"/>
  <c r="M62" i="4"/>
  <c r="L62" i="4"/>
  <c r="K62" i="4"/>
  <c r="J62" i="4"/>
  <c r="I62" i="4"/>
  <c r="H62" i="4"/>
  <c r="G62" i="4"/>
  <c r="F62" i="4"/>
  <c r="E62" i="4"/>
  <c r="D62" i="4"/>
  <c r="C62" i="4"/>
  <c r="AE61" i="4"/>
  <c r="AD61" i="4"/>
  <c r="AC61" i="4"/>
  <c r="AB61" i="4"/>
  <c r="AA61" i="4"/>
  <c r="Z61" i="4"/>
  <c r="Y61" i="4"/>
  <c r="X61" i="4"/>
  <c r="W61" i="4"/>
  <c r="V61" i="4"/>
  <c r="U61" i="4"/>
  <c r="T61" i="4"/>
  <c r="S61" i="4"/>
  <c r="R61" i="4"/>
  <c r="Q61" i="4"/>
  <c r="P61" i="4"/>
  <c r="O61" i="4"/>
  <c r="N61" i="4"/>
  <c r="M61" i="4"/>
  <c r="L61" i="4"/>
  <c r="K61" i="4"/>
  <c r="J61" i="4"/>
  <c r="I61" i="4"/>
  <c r="H61" i="4"/>
  <c r="G61" i="4"/>
  <c r="F61" i="4"/>
  <c r="E61" i="4"/>
  <c r="D61" i="4"/>
  <c r="C61" i="4"/>
  <c r="AE60" i="4"/>
  <c r="AD60" i="4"/>
  <c r="AC60" i="4"/>
  <c r="AB60" i="4"/>
  <c r="AA60" i="4"/>
  <c r="Z60" i="4"/>
  <c r="Y60" i="4"/>
  <c r="X60" i="4"/>
  <c r="W60" i="4"/>
  <c r="V60" i="4"/>
  <c r="U60" i="4"/>
  <c r="T60" i="4"/>
  <c r="S60" i="4"/>
  <c r="R60" i="4"/>
  <c r="Q60" i="4"/>
  <c r="P60" i="4"/>
  <c r="O60" i="4"/>
  <c r="N60" i="4"/>
  <c r="M60" i="4"/>
  <c r="L60" i="4"/>
  <c r="K60" i="4"/>
  <c r="J60" i="4"/>
  <c r="I60" i="4"/>
  <c r="H60" i="4"/>
  <c r="G60" i="4"/>
  <c r="F60" i="4"/>
  <c r="E60" i="4"/>
  <c r="D60" i="4"/>
  <c r="C60" i="4"/>
  <c r="AE59" i="4"/>
  <c r="AD59" i="4"/>
  <c r="AC59" i="4"/>
  <c r="AB59" i="4"/>
  <c r="AA59" i="4"/>
  <c r="Z59" i="4"/>
  <c r="Y59" i="4"/>
  <c r="X59" i="4"/>
  <c r="W59" i="4"/>
  <c r="V59" i="4"/>
  <c r="U59" i="4"/>
  <c r="T59" i="4"/>
  <c r="S59" i="4"/>
  <c r="R59" i="4"/>
  <c r="Q59" i="4"/>
  <c r="P59" i="4"/>
  <c r="O59" i="4"/>
  <c r="N59" i="4"/>
  <c r="M59" i="4"/>
  <c r="L59" i="4"/>
  <c r="K59" i="4"/>
  <c r="J59" i="4"/>
  <c r="I59" i="4"/>
  <c r="H59" i="4"/>
  <c r="G59" i="4"/>
  <c r="F59" i="4"/>
  <c r="E59" i="4"/>
  <c r="D59" i="4"/>
  <c r="C59" i="4"/>
  <c r="AE58" i="4"/>
  <c r="AD58" i="4"/>
  <c r="AC58" i="4"/>
  <c r="AB58" i="4"/>
  <c r="AA58" i="4"/>
  <c r="Z58" i="4"/>
  <c r="Y58" i="4"/>
  <c r="X58" i="4"/>
  <c r="W58" i="4"/>
  <c r="V58" i="4"/>
  <c r="U58" i="4"/>
  <c r="T58" i="4"/>
  <c r="S58" i="4"/>
  <c r="R58" i="4"/>
  <c r="Q58" i="4"/>
  <c r="P58" i="4"/>
  <c r="O58" i="4"/>
  <c r="N58" i="4"/>
  <c r="M58" i="4"/>
  <c r="L58" i="4"/>
  <c r="K58" i="4"/>
  <c r="J58" i="4"/>
  <c r="I58" i="4"/>
  <c r="H58" i="4"/>
  <c r="G58" i="4"/>
  <c r="F58" i="4"/>
  <c r="E58" i="4"/>
  <c r="D58" i="4"/>
  <c r="C58" i="4"/>
  <c r="AE76" i="4"/>
  <c r="AA76" i="4"/>
  <c r="S76" i="4"/>
  <c r="O76" i="4"/>
  <c r="K76" i="4"/>
  <c r="AE75" i="4"/>
  <c r="AD75" i="4"/>
  <c r="AB75" i="4"/>
  <c r="AA75" i="4"/>
  <c r="Z75" i="4"/>
  <c r="X75" i="4"/>
  <c r="W75" i="4"/>
  <c r="V75" i="4"/>
  <c r="T75" i="4"/>
  <c r="S75" i="4"/>
  <c r="R75" i="4"/>
  <c r="P75" i="4"/>
  <c r="O75" i="4"/>
  <c r="N75" i="4"/>
  <c r="L75" i="4"/>
  <c r="K75" i="4"/>
  <c r="J75" i="4"/>
  <c r="H75" i="4"/>
  <c r="G75" i="4"/>
  <c r="F75" i="4"/>
  <c r="D75" i="4"/>
  <c r="C75" i="4"/>
  <c r="AI70" i="4"/>
  <c r="AE68" i="4"/>
  <c r="AD68" i="4"/>
  <c r="AC68" i="4"/>
  <c r="AB68" i="4"/>
  <c r="AA68" i="4"/>
  <c r="Z68" i="4"/>
  <c r="Y68" i="4"/>
  <c r="X68" i="4"/>
  <c r="W68" i="4"/>
  <c r="V68" i="4"/>
  <c r="U68" i="4"/>
  <c r="T68" i="4"/>
  <c r="S68" i="4"/>
  <c r="R68" i="4"/>
  <c r="Q68" i="4"/>
  <c r="P68" i="4"/>
  <c r="O68" i="4"/>
  <c r="N68" i="4"/>
  <c r="M68" i="4"/>
  <c r="L68" i="4"/>
  <c r="K68" i="4"/>
  <c r="J68" i="4"/>
  <c r="I68" i="4"/>
  <c r="H68" i="4"/>
  <c r="G68" i="4"/>
  <c r="F68" i="4"/>
  <c r="E68" i="4"/>
  <c r="D68" i="4"/>
  <c r="C68" i="4"/>
  <c r="AI62" i="4"/>
  <c r="AI58" i="4"/>
  <c r="AE77" i="3"/>
  <c r="AD77" i="3"/>
  <c r="AC77" i="3"/>
  <c r="AB77" i="3"/>
  <c r="AA77" i="3"/>
  <c r="Z77" i="3"/>
  <c r="Y77" i="3"/>
  <c r="X77" i="3"/>
  <c r="W77" i="3"/>
  <c r="V77" i="3"/>
  <c r="U77" i="3"/>
  <c r="T77" i="3"/>
  <c r="S77" i="3"/>
  <c r="R77" i="3"/>
  <c r="Q77" i="3"/>
  <c r="P77" i="3"/>
  <c r="O77" i="3"/>
  <c r="N77" i="3"/>
  <c r="M77" i="3"/>
  <c r="L77" i="3"/>
  <c r="K77" i="3"/>
  <c r="J77" i="3"/>
  <c r="I77" i="3"/>
  <c r="H77" i="3"/>
  <c r="G77" i="3"/>
  <c r="F77" i="3"/>
  <c r="E77" i="3"/>
  <c r="D77" i="3"/>
  <c r="C77" i="3"/>
  <c r="M75" i="3"/>
  <c r="AE74" i="3"/>
  <c r="AD74" i="3"/>
  <c r="AC74" i="3"/>
  <c r="AB74" i="3"/>
  <c r="AA74" i="3"/>
  <c r="Z74" i="3"/>
  <c r="Y74" i="3"/>
  <c r="X74" i="3"/>
  <c r="W74" i="3"/>
  <c r="V74" i="3"/>
  <c r="U74" i="3"/>
  <c r="T74" i="3"/>
  <c r="S74" i="3"/>
  <c r="R74" i="3"/>
  <c r="Q74" i="3"/>
  <c r="P74" i="3"/>
  <c r="O74" i="3"/>
  <c r="N74" i="3"/>
  <c r="M74" i="3"/>
  <c r="L74" i="3"/>
  <c r="K74" i="3"/>
  <c r="J74" i="3"/>
  <c r="I74" i="3"/>
  <c r="H74" i="3"/>
  <c r="G74" i="3"/>
  <c r="F74" i="3"/>
  <c r="E74" i="3"/>
  <c r="D74" i="3"/>
  <c r="C74" i="3"/>
  <c r="AE73" i="3"/>
  <c r="AD73" i="3"/>
  <c r="AC73" i="3"/>
  <c r="AB73" i="3"/>
  <c r="AA73" i="3"/>
  <c r="Z73" i="3"/>
  <c r="Y73" i="3"/>
  <c r="X73" i="3"/>
  <c r="W73" i="3"/>
  <c r="V73" i="3"/>
  <c r="U73" i="3"/>
  <c r="T73" i="3"/>
  <c r="S73" i="3"/>
  <c r="R73" i="3"/>
  <c r="Q73" i="3"/>
  <c r="P73" i="3"/>
  <c r="O73" i="3"/>
  <c r="N73" i="3"/>
  <c r="M73" i="3"/>
  <c r="L73" i="3"/>
  <c r="K73" i="3"/>
  <c r="J73" i="3"/>
  <c r="I73" i="3"/>
  <c r="H73" i="3"/>
  <c r="G73" i="3"/>
  <c r="F73" i="3"/>
  <c r="E73" i="3"/>
  <c r="D73" i="3"/>
  <c r="C73" i="3"/>
  <c r="AE72" i="3"/>
  <c r="AD72" i="3"/>
  <c r="AC72" i="3"/>
  <c r="AB72" i="3"/>
  <c r="AA72" i="3"/>
  <c r="Z72" i="3"/>
  <c r="Y72" i="3"/>
  <c r="X72" i="3"/>
  <c r="W72" i="3"/>
  <c r="V72" i="3"/>
  <c r="U72" i="3"/>
  <c r="T72" i="3"/>
  <c r="S72" i="3"/>
  <c r="R72" i="3"/>
  <c r="Q72" i="3"/>
  <c r="P72" i="3"/>
  <c r="O72" i="3"/>
  <c r="N72" i="3"/>
  <c r="M72" i="3"/>
  <c r="L72" i="3"/>
  <c r="K72" i="3"/>
  <c r="J72" i="3"/>
  <c r="I72" i="3"/>
  <c r="H72" i="3"/>
  <c r="G72" i="3"/>
  <c r="F72" i="3"/>
  <c r="E72" i="3"/>
  <c r="D72" i="3"/>
  <c r="C72" i="3"/>
  <c r="AE71" i="3"/>
  <c r="AD71" i="3"/>
  <c r="AC71" i="3"/>
  <c r="AB71" i="3"/>
  <c r="AA71" i="3"/>
  <c r="Z71" i="3"/>
  <c r="Y71" i="3"/>
  <c r="X71" i="3"/>
  <c r="W71" i="3"/>
  <c r="V71" i="3"/>
  <c r="U71" i="3"/>
  <c r="T71" i="3"/>
  <c r="S71" i="3"/>
  <c r="R71" i="3"/>
  <c r="Q71" i="3"/>
  <c r="P71" i="3"/>
  <c r="O71" i="3"/>
  <c r="N71" i="3"/>
  <c r="M71" i="3"/>
  <c r="L71" i="3"/>
  <c r="K71" i="3"/>
  <c r="J71" i="3"/>
  <c r="I71" i="3"/>
  <c r="H71" i="3"/>
  <c r="G71" i="3"/>
  <c r="F71" i="3"/>
  <c r="E71" i="3"/>
  <c r="D71" i="3"/>
  <c r="C71" i="3"/>
  <c r="AE70" i="3"/>
  <c r="AD70" i="3"/>
  <c r="AC70" i="3"/>
  <c r="AB70" i="3"/>
  <c r="AA70" i="3"/>
  <c r="Z70" i="3"/>
  <c r="Y70" i="3"/>
  <c r="X70" i="3"/>
  <c r="W70" i="3"/>
  <c r="V70" i="3"/>
  <c r="U70" i="3"/>
  <c r="T70" i="3"/>
  <c r="S70" i="3"/>
  <c r="R70" i="3"/>
  <c r="Q70" i="3"/>
  <c r="P70" i="3"/>
  <c r="O70" i="3"/>
  <c r="N70" i="3"/>
  <c r="M70" i="3"/>
  <c r="L70" i="3"/>
  <c r="K70" i="3"/>
  <c r="J70" i="3"/>
  <c r="I70" i="3"/>
  <c r="H70" i="3"/>
  <c r="G70" i="3"/>
  <c r="F70" i="3"/>
  <c r="E70" i="3"/>
  <c r="D70" i="3"/>
  <c r="C70" i="3"/>
  <c r="AE69" i="3"/>
  <c r="AD69" i="3"/>
  <c r="AC69" i="3"/>
  <c r="AB69" i="3"/>
  <c r="AA69" i="3"/>
  <c r="Z69" i="3"/>
  <c r="Y69" i="3"/>
  <c r="X69" i="3"/>
  <c r="W69" i="3"/>
  <c r="V69" i="3"/>
  <c r="U69" i="3"/>
  <c r="T69" i="3"/>
  <c r="S69" i="3"/>
  <c r="R69" i="3"/>
  <c r="Q69" i="3"/>
  <c r="P69" i="3"/>
  <c r="O69" i="3"/>
  <c r="N69" i="3"/>
  <c r="M69" i="3"/>
  <c r="L69" i="3"/>
  <c r="K69" i="3"/>
  <c r="J69" i="3"/>
  <c r="I69" i="3"/>
  <c r="H69" i="3"/>
  <c r="G69" i="3"/>
  <c r="F69" i="3"/>
  <c r="E69" i="3"/>
  <c r="D69" i="3"/>
  <c r="C69" i="3"/>
  <c r="S68" i="3"/>
  <c r="C68" i="3"/>
  <c r="AE67" i="3"/>
  <c r="AD67" i="3"/>
  <c r="AC67" i="3"/>
  <c r="AB67" i="3"/>
  <c r="AA67" i="3"/>
  <c r="Z67" i="3"/>
  <c r="Y67" i="3"/>
  <c r="X67" i="3"/>
  <c r="W67" i="3"/>
  <c r="V67" i="3"/>
  <c r="U67" i="3"/>
  <c r="T67" i="3"/>
  <c r="S67" i="3"/>
  <c r="R67" i="3"/>
  <c r="Q67" i="3"/>
  <c r="P67" i="3"/>
  <c r="O67" i="3"/>
  <c r="N67" i="3"/>
  <c r="M67" i="3"/>
  <c r="L67" i="3"/>
  <c r="K67" i="3"/>
  <c r="J67" i="3"/>
  <c r="I67" i="3"/>
  <c r="H67" i="3"/>
  <c r="G67" i="3"/>
  <c r="F67" i="3"/>
  <c r="E67" i="3"/>
  <c r="D67" i="3"/>
  <c r="C67" i="3"/>
  <c r="AE66" i="3"/>
  <c r="AD66" i="3"/>
  <c r="AC66" i="3"/>
  <c r="AB66" i="3"/>
  <c r="AA66" i="3"/>
  <c r="Z66" i="3"/>
  <c r="Y66" i="3"/>
  <c r="X66" i="3"/>
  <c r="W66" i="3"/>
  <c r="V66" i="3"/>
  <c r="U66" i="3"/>
  <c r="T66" i="3"/>
  <c r="S66" i="3"/>
  <c r="R66" i="3"/>
  <c r="Q66" i="3"/>
  <c r="P66" i="3"/>
  <c r="O66" i="3"/>
  <c r="N66" i="3"/>
  <c r="M66" i="3"/>
  <c r="L66" i="3"/>
  <c r="K66" i="3"/>
  <c r="J66" i="3"/>
  <c r="I66" i="3"/>
  <c r="H66" i="3"/>
  <c r="G66" i="3"/>
  <c r="F66" i="3"/>
  <c r="E66" i="3"/>
  <c r="D66" i="3"/>
  <c r="C66" i="3"/>
  <c r="AE65" i="3"/>
  <c r="AD65" i="3"/>
  <c r="AC65" i="3"/>
  <c r="AB65" i="3"/>
  <c r="AA65" i="3"/>
  <c r="Z65" i="3"/>
  <c r="Y65" i="3"/>
  <c r="X65" i="3"/>
  <c r="W65" i="3"/>
  <c r="V65" i="3"/>
  <c r="U65" i="3"/>
  <c r="T65" i="3"/>
  <c r="S65" i="3"/>
  <c r="R65" i="3"/>
  <c r="Q65" i="3"/>
  <c r="P65" i="3"/>
  <c r="O65" i="3"/>
  <c r="N65" i="3"/>
  <c r="M65" i="3"/>
  <c r="L65" i="3"/>
  <c r="K65" i="3"/>
  <c r="J65" i="3"/>
  <c r="I65" i="3"/>
  <c r="H65" i="3"/>
  <c r="G65" i="3"/>
  <c r="F65" i="3"/>
  <c r="E65" i="3"/>
  <c r="D65" i="3"/>
  <c r="C65" i="3"/>
  <c r="AE64" i="3"/>
  <c r="AD64" i="3"/>
  <c r="AC64" i="3"/>
  <c r="AB64" i="3"/>
  <c r="AA64" i="3"/>
  <c r="Z64" i="3"/>
  <c r="Y64" i="3"/>
  <c r="X64" i="3"/>
  <c r="W64" i="3"/>
  <c r="V64" i="3"/>
  <c r="U64" i="3"/>
  <c r="T64" i="3"/>
  <c r="S64" i="3"/>
  <c r="R64" i="3"/>
  <c r="Q64" i="3"/>
  <c r="P64" i="3"/>
  <c r="O64" i="3"/>
  <c r="N64" i="3"/>
  <c r="M64" i="3"/>
  <c r="L64" i="3"/>
  <c r="K64" i="3"/>
  <c r="J64" i="3"/>
  <c r="I64" i="3"/>
  <c r="H64" i="3"/>
  <c r="G64" i="3"/>
  <c r="F64" i="3"/>
  <c r="E64" i="3"/>
  <c r="D64" i="3"/>
  <c r="C64" i="3"/>
  <c r="AE63" i="3"/>
  <c r="AD63" i="3"/>
  <c r="AC63" i="3"/>
  <c r="AB63" i="3"/>
  <c r="AA63" i="3"/>
  <c r="Z63" i="3"/>
  <c r="Y63" i="3"/>
  <c r="X63" i="3"/>
  <c r="W63" i="3"/>
  <c r="V63" i="3"/>
  <c r="U63" i="3"/>
  <c r="T63" i="3"/>
  <c r="S63" i="3"/>
  <c r="R63" i="3"/>
  <c r="Q63" i="3"/>
  <c r="P63" i="3"/>
  <c r="O63" i="3"/>
  <c r="N63" i="3"/>
  <c r="M63" i="3"/>
  <c r="L63" i="3"/>
  <c r="K63" i="3"/>
  <c r="J63" i="3"/>
  <c r="I63" i="3"/>
  <c r="H63" i="3"/>
  <c r="G63" i="3"/>
  <c r="F63" i="3"/>
  <c r="E63" i="3"/>
  <c r="D63" i="3"/>
  <c r="C63" i="3"/>
  <c r="AE62" i="3"/>
  <c r="AD62" i="3"/>
  <c r="AC62" i="3"/>
  <c r="AB62" i="3"/>
  <c r="AA62" i="3"/>
  <c r="Z62" i="3"/>
  <c r="Y62" i="3"/>
  <c r="X62" i="3"/>
  <c r="W62" i="3"/>
  <c r="V62" i="3"/>
  <c r="U62" i="3"/>
  <c r="T62" i="3"/>
  <c r="S62" i="3"/>
  <c r="R62" i="3"/>
  <c r="Q62" i="3"/>
  <c r="P62" i="3"/>
  <c r="O62" i="3"/>
  <c r="N62" i="3"/>
  <c r="M62" i="3"/>
  <c r="L62" i="3"/>
  <c r="K62" i="3"/>
  <c r="J62" i="3"/>
  <c r="I62" i="3"/>
  <c r="H62" i="3"/>
  <c r="G62" i="3"/>
  <c r="F62" i="3"/>
  <c r="E62" i="3"/>
  <c r="D62" i="3"/>
  <c r="C62" i="3"/>
  <c r="AE61" i="3"/>
  <c r="AD61" i="3"/>
  <c r="AC61" i="3"/>
  <c r="AB61" i="3"/>
  <c r="AA61" i="3"/>
  <c r="Z61" i="3"/>
  <c r="Y61" i="3"/>
  <c r="X61" i="3"/>
  <c r="W61" i="3"/>
  <c r="V61" i="3"/>
  <c r="U61" i="3"/>
  <c r="T61" i="3"/>
  <c r="S61" i="3"/>
  <c r="R61" i="3"/>
  <c r="Q61" i="3"/>
  <c r="P61" i="3"/>
  <c r="O61" i="3"/>
  <c r="N61" i="3"/>
  <c r="M61" i="3"/>
  <c r="L61" i="3"/>
  <c r="K61" i="3"/>
  <c r="J61" i="3"/>
  <c r="I61" i="3"/>
  <c r="H61" i="3"/>
  <c r="G61" i="3"/>
  <c r="F61" i="3"/>
  <c r="E61" i="3"/>
  <c r="D61" i="3"/>
  <c r="C61"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AE59" i="3"/>
  <c r="AD59" i="3"/>
  <c r="AC59" i="3"/>
  <c r="AB59" i="3"/>
  <c r="AA59" i="3"/>
  <c r="Z59" i="3"/>
  <c r="Y59" i="3"/>
  <c r="X59" i="3"/>
  <c r="W59" i="3"/>
  <c r="V59" i="3"/>
  <c r="U59" i="3"/>
  <c r="T59" i="3"/>
  <c r="S59" i="3"/>
  <c r="R59" i="3"/>
  <c r="Q59" i="3"/>
  <c r="P59" i="3"/>
  <c r="O59" i="3"/>
  <c r="N59" i="3"/>
  <c r="M59" i="3"/>
  <c r="L59" i="3"/>
  <c r="K59" i="3"/>
  <c r="J59" i="3"/>
  <c r="I59" i="3"/>
  <c r="H59" i="3"/>
  <c r="G59" i="3"/>
  <c r="F59" i="3"/>
  <c r="E59" i="3"/>
  <c r="D59" i="3"/>
  <c r="C59" i="3"/>
  <c r="AE58"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C58" i="3"/>
  <c r="Y75" i="3"/>
  <c r="I75" i="3"/>
  <c r="AI62" i="3"/>
  <c r="Y76" i="3"/>
  <c r="R76" i="3"/>
  <c r="M76" i="3"/>
  <c r="AD75" i="3"/>
  <c r="Z75" i="3"/>
  <c r="X75" i="3"/>
  <c r="V75" i="3"/>
  <c r="R75" i="3"/>
  <c r="N75" i="3"/>
  <c r="J75" i="3"/>
  <c r="H75" i="3"/>
  <c r="F75" i="3"/>
  <c r="AI72" i="3"/>
  <c r="AE68" i="3"/>
  <c r="AD68" i="3"/>
  <c r="AB68" i="3"/>
  <c r="AA68" i="3"/>
  <c r="Z68" i="3"/>
  <c r="X68" i="3"/>
  <c r="W68" i="3"/>
  <c r="V68" i="3"/>
  <c r="T68" i="3"/>
  <c r="R68" i="3"/>
  <c r="P68" i="3"/>
  <c r="O68" i="3"/>
  <c r="N68" i="3"/>
  <c r="L68" i="3"/>
  <c r="K68" i="3"/>
  <c r="J68" i="3"/>
  <c r="H68" i="3"/>
  <c r="G68" i="3"/>
  <c r="F68" i="3"/>
  <c r="D68" i="3"/>
  <c r="AI60" i="3"/>
  <c r="AE53" i="2"/>
  <c r="AD53" i="2"/>
  <c r="AC53" i="2"/>
  <c r="AB53" i="2"/>
  <c r="AA53" i="2"/>
  <c r="Z53" i="2"/>
  <c r="Y53" i="2"/>
  <c r="X53" i="2"/>
  <c r="W53" i="2"/>
  <c r="V53" i="2"/>
  <c r="U53" i="2"/>
  <c r="T53" i="2"/>
  <c r="S53" i="2"/>
  <c r="R53" i="2"/>
  <c r="Q53" i="2"/>
  <c r="P53" i="2"/>
  <c r="O53" i="2"/>
  <c r="N53" i="2"/>
  <c r="M53" i="2"/>
  <c r="L53" i="2"/>
  <c r="K53" i="2"/>
  <c r="J53" i="2"/>
  <c r="I53" i="2"/>
  <c r="H53" i="2"/>
  <c r="G53" i="2"/>
  <c r="F53" i="2"/>
  <c r="E53" i="2"/>
  <c r="D53" i="2"/>
  <c r="C53" i="2"/>
  <c r="Y51" i="2"/>
  <c r="Q51" i="2"/>
  <c r="I51" i="2"/>
  <c r="AE50" i="2"/>
  <c r="AD50" i="2"/>
  <c r="AC50" i="2"/>
  <c r="AB50" i="2"/>
  <c r="AA50" i="2"/>
  <c r="Z50" i="2"/>
  <c r="Y50" i="2"/>
  <c r="X50" i="2"/>
  <c r="W50" i="2"/>
  <c r="V50" i="2"/>
  <c r="U50" i="2"/>
  <c r="T50" i="2"/>
  <c r="S50" i="2"/>
  <c r="R50" i="2"/>
  <c r="Q50" i="2"/>
  <c r="P50" i="2"/>
  <c r="O50" i="2"/>
  <c r="N50" i="2"/>
  <c r="M50" i="2"/>
  <c r="L50" i="2"/>
  <c r="K50" i="2"/>
  <c r="J50" i="2"/>
  <c r="I50" i="2"/>
  <c r="H50" i="2"/>
  <c r="G50" i="2"/>
  <c r="F50" i="2"/>
  <c r="E50" i="2"/>
  <c r="D50" i="2"/>
  <c r="C50"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C48"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C46" i="2"/>
  <c r="AC44" i="2"/>
  <c r="AB44" i="2"/>
  <c r="W44" i="2"/>
  <c r="Q44" i="2"/>
  <c r="M44" i="2"/>
  <c r="L44" i="2"/>
  <c r="G44" i="2"/>
  <c r="AE43" i="2"/>
  <c r="AD43" i="2"/>
  <c r="AC43" i="2"/>
  <c r="AB43" i="2"/>
  <c r="AA43" i="2"/>
  <c r="Z43" i="2"/>
  <c r="Y43" i="2"/>
  <c r="X43" i="2"/>
  <c r="W43" i="2"/>
  <c r="V43" i="2"/>
  <c r="U43" i="2"/>
  <c r="T43" i="2"/>
  <c r="S43" i="2"/>
  <c r="R43" i="2"/>
  <c r="Q43" i="2"/>
  <c r="P43" i="2"/>
  <c r="O43" i="2"/>
  <c r="N43" i="2"/>
  <c r="M43" i="2"/>
  <c r="L43" i="2"/>
  <c r="K43" i="2"/>
  <c r="J43" i="2"/>
  <c r="I43" i="2"/>
  <c r="H43" i="2"/>
  <c r="G43" i="2"/>
  <c r="F43" i="2"/>
  <c r="E43" i="2"/>
  <c r="D43" i="2"/>
  <c r="C43" i="2"/>
  <c r="AE42" i="2"/>
  <c r="AD42" i="2"/>
  <c r="AC42" i="2"/>
  <c r="AB42" i="2"/>
  <c r="AA42" i="2"/>
  <c r="Z42" i="2"/>
  <c r="Y42" i="2"/>
  <c r="X42" i="2"/>
  <c r="W42" i="2"/>
  <c r="V42" i="2"/>
  <c r="U42" i="2"/>
  <c r="T42" i="2"/>
  <c r="S42" i="2"/>
  <c r="R42" i="2"/>
  <c r="Q42" i="2"/>
  <c r="P42" i="2"/>
  <c r="O42" i="2"/>
  <c r="N42" i="2"/>
  <c r="M42" i="2"/>
  <c r="L42" i="2"/>
  <c r="K42" i="2"/>
  <c r="J42" i="2"/>
  <c r="I42" i="2"/>
  <c r="H42" i="2"/>
  <c r="G42" i="2"/>
  <c r="F42" i="2"/>
  <c r="E42" i="2"/>
  <c r="D42" i="2"/>
  <c r="C42" i="2"/>
  <c r="AE41" i="2"/>
  <c r="AD41" i="2"/>
  <c r="AC41" i="2"/>
  <c r="AB41" i="2"/>
  <c r="AA41" i="2"/>
  <c r="Z41" i="2"/>
  <c r="Y41" i="2"/>
  <c r="X41" i="2"/>
  <c r="W41" i="2"/>
  <c r="V41" i="2"/>
  <c r="U41" i="2"/>
  <c r="T41" i="2"/>
  <c r="S41" i="2"/>
  <c r="R41" i="2"/>
  <c r="Q41" i="2"/>
  <c r="P41" i="2"/>
  <c r="O41" i="2"/>
  <c r="N41" i="2"/>
  <c r="M41" i="2"/>
  <c r="L41" i="2"/>
  <c r="K41" i="2"/>
  <c r="J41" i="2"/>
  <c r="I41" i="2"/>
  <c r="H41" i="2"/>
  <c r="G41" i="2"/>
  <c r="F41" i="2"/>
  <c r="E41" i="2"/>
  <c r="D41" i="2"/>
  <c r="C41" i="2"/>
  <c r="AE40" i="2"/>
  <c r="AD40" i="2"/>
  <c r="AC40" i="2"/>
  <c r="AB40" i="2"/>
  <c r="AA40" i="2"/>
  <c r="Z40" i="2"/>
  <c r="Y40" i="2"/>
  <c r="X40" i="2"/>
  <c r="W40" i="2"/>
  <c r="V40" i="2"/>
  <c r="U40" i="2"/>
  <c r="T40" i="2"/>
  <c r="S40" i="2"/>
  <c r="R40" i="2"/>
  <c r="Q40" i="2"/>
  <c r="P40" i="2"/>
  <c r="O40" i="2"/>
  <c r="N40" i="2"/>
  <c r="M40" i="2"/>
  <c r="L40" i="2"/>
  <c r="K40" i="2"/>
  <c r="J40" i="2"/>
  <c r="I40" i="2"/>
  <c r="H40" i="2"/>
  <c r="G40" i="2"/>
  <c r="F40" i="2"/>
  <c r="E40" i="2"/>
  <c r="D40" i="2"/>
  <c r="C40" i="2"/>
  <c r="AE39" i="2"/>
  <c r="AD39" i="2"/>
  <c r="AC39" i="2"/>
  <c r="AB39" i="2"/>
  <c r="AA39" i="2"/>
  <c r="Z39" i="2"/>
  <c r="Y39" i="2"/>
  <c r="X39" i="2"/>
  <c r="W39" i="2"/>
  <c r="V39" i="2"/>
  <c r="U39" i="2"/>
  <c r="T39" i="2"/>
  <c r="S39" i="2"/>
  <c r="R39" i="2"/>
  <c r="Q39" i="2"/>
  <c r="P39" i="2"/>
  <c r="O39" i="2"/>
  <c r="N39" i="2"/>
  <c r="M39" i="2"/>
  <c r="L39" i="2"/>
  <c r="K39" i="2"/>
  <c r="J39" i="2"/>
  <c r="I39" i="2"/>
  <c r="H39" i="2"/>
  <c r="G39" i="2"/>
  <c r="F39" i="2"/>
  <c r="E39" i="2"/>
  <c r="D39" i="2"/>
  <c r="C39" i="2"/>
  <c r="AE38" i="2"/>
  <c r="AD38" i="2"/>
  <c r="AC38" i="2"/>
  <c r="AB38" i="2"/>
  <c r="AA38" i="2"/>
  <c r="Z38" i="2"/>
  <c r="Y38" i="2"/>
  <c r="X38" i="2"/>
  <c r="W38" i="2"/>
  <c r="V38" i="2"/>
  <c r="U38" i="2"/>
  <c r="T38" i="2"/>
  <c r="S38" i="2"/>
  <c r="R38" i="2"/>
  <c r="Q38" i="2"/>
  <c r="P38" i="2"/>
  <c r="O38" i="2"/>
  <c r="N38" i="2"/>
  <c r="M38" i="2"/>
  <c r="L38" i="2"/>
  <c r="K38" i="2"/>
  <c r="J38" i="2"/>
  <c r="I38" i="2"/>
  <c r="H38" i="2"/>
  <c r="G38" i="2"/>
  <c r="F38" i="2"/>
  <c r="E38" i="2"/>
  <c r="D38" i="2"/>
  <c r="C38" i="2"/>
  <c r="AE37" i="2"/>
  <c r="AD37" i="2"/>
  <c r="AC37" i="2"/>
  <c r="AB37" i="2"/>
  <c r="AA37" i="2"/>
  <c r="Z37" i="2"/>
  <c r="Y37" i="2"/>
  <c r="X37" i="2"/>
  <c r="W37" i="2"/>
  <c r="V37" i="2"/>
  <c r="U37" i="2"/>
  <c r="T37" i="2"/>
  <c r="S37" i="2"/>
  <c r="R37" i="2"/>
  <c r="Q37" i="2"/>
  <c r="P37" i="2"/>
  <c r="O37" i="2"/>
  <c r="N37" i="2"/>
  <c r="M37" i="2"/>
  <c r="L37" i="2"/>
  <c r="K37" i="2"/>
  <c r="J37" i="2"/>
  <c r="I37" i="2"/>
  <c r="H37" i="2"/>
  <c r="G37" i="2"/>
  <c r="F37" i="2"/>
  <c r="E37" i="2"/>
  <c r="D37" i="2"/>
  <c r="C37" i="2"/>
  <c r="AE36" i="2"/>
  <c r="AD36" i="2"/>
  <c r="AC36" i="2"/>
  <c r="AB36" i="2"/>
  <c r="AA36" i="2"/>
  <c r="Z36" i="2"/>
  <c r="Y36" i="2"/>
  <c r="X36" i="2"/>
  <c r="W36" i="2"/>
  <c r="V36" i="2"/>
  <c r="U36" i="2"/>
  <c r="T36" i="2"/>
  <c r="S36" i="2"/>
  <c r="R36" i="2"/>
  <c r="Q36" i="2"/>
  <c r="P36" i="2"/>
  <c r="O36" i="2"/>
  <c r="N36" i="2"/>
  <c r="M36" i="2"/>
  <c r="L36" i="2"/>
  <c r="K36" i="2"/>
  <c r="J36" i="2"/>
  <c r="I36" i="2"/>
  <c r="H36" i="2"/>
  <c r="G36" i="2"/>
  <c r="F36" i="2"/>
  <c r="E36" i="2"/>
  <c r="D36" i="2"/>
  <c r="C36"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D35" i="2"/>
  <c r="C35" i="2"/>
  <c r="AE34" i="2"/>
  <c r="AD34" i="2"/>
  <c r="AC34" i="2"/>
  <c r="AB34" i="2"/>
  <c r="AA34" i="2"/>
  <c r="Z34" i="2"/>
  <c r="Y34" i="2"/>
  <c r="X34" i="2"/>
  <c r="W34" i="2"/>
  <c r="V34" i="2"/>
  <c r="U34" i="2"/>
  <c r="T34" i="2"/>
  <c r="S34" i="2"/>
  <c r="R34" i="2"/>
  <c r="Q34" i="2"/>
  <c r="P34" i="2"/>
  <c r="O34" i="2"/>
  <c r="N34" i="2"/>
  <c r="M34" i="2"/>
  <c r="L34" i="2"/>
  <c r="K34" i="2"/>
  <c r="J34" i="2"/>
  <c r="I34" i="2"/>
  <c r="H34" i="2"/>
  <c r="G34" i="2"/>
  <c r="F34" i="2"/>
  <c r="E34" i="2"/>
  <c r="D34" i="2"/>
  <c r="C34" i="2"/>
  <c r="AI45" i="2"/>
  <c r="X44" i="2"/>
  <c r="H44" i="2"/>
  <c r="AE77" i="1"/>
  <c r="AD77" i="1"/>
  <c r="AC77" i="1"/>
  <c r="AB77" i="1"/>
  <c r="AA77" i="1"/>
  <c r="Z77" i="1"/>
  <c r="Y77" i="1"/>
  <c r="X77" i="1"/>
  <c r="W77" i="1"/>
  <c r="V77" i="1"/>
  <c r="U77" i="1"/>
  <c r="T77" i="1"/>
  <c r="S77" i="1"/>
  <c r="R77" i="1"/>
  <c r="Q77" i="1"/>
  <c r="P77" i="1"/>
  <c r="O77" i="1"/>
  <c r="N77" i="1"/>
  <c r="M77" i="1"/>
  <c r="L77" i="1"/>
  <c r="K77" i="1"/>
  <c r="J77" i="1"/>
  <c r="I77" i="1"/>
  <c r="H77" i="1"/>
  <c r="G77" i="1"/>
  <c r="F77" i="1"/>
  <c r="E77" i="1"/>
  <c r="D77" i="1"/>
  <c r="C77" i="1"/>
  <c r="Z75" i="1"/>
  <c r="P75" i="1"/>
  <c r="J75" i="1"/>
  <c r="AE74" i="1"/>
  <c r="AD74" i="1"/>
  <c r="AC74" i="1"/>
  <c r="AB74" i="1"/>
  <c r="AA74" i="1"/>
  <c r="Z74" i="1"/>
  <c r="Y74" i="1"/>
  <c r="X74" i="1"/>
  <c r="W74" i="1"/>
  <c r="V74" i="1"/>
  <c r="U74" i="1"/>
  <c r="T74" i="1"/>
  <c r="S74" i="1"/>
  <c r="R74" i="1"/>
  <c r="Q74" i="1"/>
  <c r="P74" i="1"/>
  <c r="O74" i="1"/>
  <c r="N74" i="1"/>
  <c r="M74" i="1"/>
  <c r="L74" i="1"/>
  <c r="K74" i="1"/>
  <c r="J74" i="1"/>
  <c r="I74" i="1"/>
  <c r="H74" i="1"/>
  <c r="G74" i="1"/>
  <c r="F74" i="1"/>
  <c r="E74" i="1"/>
  <c r="D74" i="1"/>
  <c r="C74" i="1"/>
  <c r="AE73" i="1"/>
  <c r="AD73" i="1"/>
  <c r="AC73" i="1"/>
  <c r="AB73" i="1"/>
  <c r="AA73" i="1"/>
  <c r="Z73" i="1"/>
  <c r="Y73" i="1"/>
  <c r="X73" i="1"/>
  <c r="W73" i="1"/>
  <c r="V73" i="1"/>
  <c r="U73" i="1"/>
  <c r="T73" i="1"/>
  <c r="S73" i="1"/>
  <c r="R73" i="1"/>
  <c r="Q73" i="1"/>
  <c r="P73" i="1"/>
  <c r="O73" i="1"/>
  <c r="N73" i="1"/>
  <c r="M73" i="1"/>
  <c r="L73" i="1"/>
  <c r="K73" i="1"/>
  <c r="J73" i="1"/>
  <c r="I73" i="1"/>
  <c r="H73" i="1"/>
  <c r="G73" i="1"/>
  <c r="F73" i="1"/>
  <c r="E73" i="1"/>
  <c r="D73" i="1"/>
  <c r="AE72" i="1"/>
  <c r="AD72" i="1"/>
  <c r="AC72" i="1"/>
  <c r="AB72" i="1"/>
  <c r="AA72" i="1"/>
  <c r="Z72" i="1"/>
  <c r="Y72" i="1"/>
  <c r="X72" i="1"/>
  <c r="W72" i="1"/>
  <c r="V72" i="1"/>
  <c r="U72" i="1"/>
  <c r="T72" i="1"/>
  <c r="S72" i="1"/>
  <c r="R72" i="1"/>
  <c r="Q72" i="1"/>
  <c r="P72" i="1"/>
  <c r="O72" i="1"/>
  <c r="N72" i="1"/>
  <c r="M72" i="1"/>
  <c r="L72" i="1"/>
  <c r="K72" i="1"/>
  <c r="J72" i="1"/>
  <c r="I72" i="1"/>
  <c r="H72" i="1"/>
  <c r="G72" i="1"/>
  <c r="F72" i="1"/>
  <c r="E72" i="1"/>
  <c r="D72" i="1"/>
  <c r="AE71" i="1"/>
  <c r="AD71" i="1"/>
  <c r="AC71" i="1"/>
  <c r="AB71" i="1"/>
  <c r="AA71" i="1"/>
  <c r="Z71" i="1"/>
  <c r="Y71" i="1"/>
  <c r="X71" i="1"/>
  <c r="W71" i="1"/>
  <c r="V71" i="1"/>
  <c r="U71" i="1"/>
  <c r="T71" i="1"/>
  <c r="S71" i="1"/>
  <c r="R71" i="1"/>
  <c r="Q71" i="1"/>
  <c r="P71" i="1"/>
  <c r="O71" i="1"/>
  <c r="N71" i="1"/>
  <c r="M71" i="1"/>
  <c r="L71" i="1"/>
  <c r="K71" i="1"/>
  <c r="J71" i="1"/>
  <c r="I71" i="1"/>
  <c r="H71" i="1"/>
  <c r="G71" i="1"/>
  <c r="F71" i="1"/>
  <c r="E71" i="1"/>
  <c r="D71" i="1"/>
  <c r="AE70" i="1"/>
  <c r="AD70" i="1"/>
  <c r="AC70" i="1"/>
  <c r="AB70" i="1"/>
  <c r="AA70" i="1"/>
  <c r="Z70" i="1"/>
  <c r="Y70" i="1"/>
  <c r="X70" i="1"/>
  <c r="W70" i="1"/>
  <c r="V70" i="1"/>
  <c r="U70" i="1"/>
  <c r="T70" i="1"/>
  <c r="S70" i="1"/>
  <c r="R70" i="1"/>
  <c r="Q70" i="1"/>
  <c r="P70" i="1"/>
  <c r="O70" i="1"/>
  <c r="N70" i="1"/>
  <c r="M70" i="1"/>
  <c r="L70" i="1"/>
  <c r="K70" i="1"/>
  <c r="J70" i="1"/>
  <c r="I70" i="1"/>
  <c r="H70" i="1"/>
  <c r="G70" i="1"/>
  <c r="F70" i="1"/>
  <c r="E70" i="1"/>
  <c r="D70" i="1"/>
  <c r="AI69" i="1"/>
  <c r="AE69" i="1"/>
  <c r="AD68" i="1"/>
  <c r="S68" i="1"/>
  <c r="H68" i="1"/>
  <c r="AE67" i="1"/>
  <c r="AD67" i="1"/>
  <c r="AC67" i="1"/>
  <c r="AB67" i="1"/>
  <c r="AA67" i="1"/>
  <c r="Z67" i="1"/>
  <c r="Y67" i="1"/>
  <c r="X67" i="1"/>
  <c r="W67" i="1"/>
  <c r="V67" i="1"/>
  <c r="U67" i="1"/>
  <c r="T67" i="1"/>
  <c r="S67" i="1"/>
  <c r="R67" i="1"/>
  <c r="Q67" i="1"/>
  <c r="P67" i="1"/>
  <c r="O67" i="1"/>
  <c r="N67" i="1"/>
  <c r="M67" i="1"/>
  <c r="L67" i="1"/>
  <c r="K67" i="1"/>
  <c r="J67" i="1"/>
  <c r="I67" i="1"/>
  <c r="H67" i="1"/>
  <c r="G67" i="1"/>
  <c r="F67" i="1"/>
  <c r="E67" i="1"/>
  <c r="D67"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AE65" i="1"/>
  <c r="AD65" i="1"/>
  <c r="AC65" i="1"/>
  <c r="AB65" i="1"/>
  <c r="AA65" i="1"/>
  <c r="Z65" i="1"/>
  <c r="Y65" i="1"/>
  <c r="X65" i="1"/>
  <c r="W65" i="1"/>
  <c r="V65" i="1"/>
  <c r="U65" i="1"/>
  <c r="T65" i="1"/>
  <c r="S65" i="1"/>
  <c r="R65" i="1"/>
  <c r="Q65" i="1"/>
  <c r="P65" i="1"/>
  <c r="O65" i="1"/>
  <c r="N65" i="1"/>
  <c r="M65" i="1"/>
  <c r="L65" i="1"/>
  <c r="K65" i="1"/>
  <c r="J65" i="1"/>
  <c r="I65" i="1"/>
  <c r="H65" i="1"/>
  <c r="G65" i="1"/>
  <c r="F65" i="1"/>
  <c r="E65" i="1"/>
  <c r="D65" i="1"/>
  <c r="AE64" i="1"/>
  <c r="AD64" i="1"/>
  <c r="AC64" i="1"/>
  <c r="AB64" i="1"/>
  <c r="AA64" i="1"/>
  <c r="Z64" i="1"/>
  <c r="Y64" i="1"/>
  <c r="X64" i="1"/>
  <c r="W64" i="1"/>
  <c r="V64" i="1"/>
  <c r="U64" i="1"/>
  <c r="T64" i="1"/>
  <c r="S64" i="1"/>
  <c r="R64" i="1"/>
  <c r="Q64" i="1"/>
  <c r="P64" i="1"/>
  <c r="O64" i="1"/>
  <c r="N64" i="1"/>
  <c r="M64" i="1"/>
  <c r="L64" i="1"/>
  <c r="K64" i="1"/>
  <c r="J64" i="1"/>
  <c r="I64" i="1"/>
  <c r="H64" i="1"/>
  <c r="G64" i="1"/>
  <c r="E64" i="1"/>
  <c r="D64" i="1"/>
  <c r="AE63" i="1"/>
  <c r="AD63" i="1"/>
  <c r="AC63" i="1"/>
  <c r="AB63" i="1"/>
  <c r="AA63" i="1"/>
  <c r="Z63" i="1"/>
  <c r="Y63" i="1"/>
  <c r="X63" i="1"/>
  <c r="W63" i="1"/>
  <c r="V63" i="1"/>
  <c r="U63" i="1"/>
  <c r="T63" i="1"/>
  <c r="S63" i="1"/>
  <c r="R63" i="1"/>
  <c r="Q63" i="1"/>
  <c r="P63" i="1"/>
  <c r="O63" i="1"/>
  <c r="N63" i="1"/>
  <c r="M63" i="1"/>
  <c r="L63" i="1"/>
  <c r="K63" i="1"/>
  <c r="J63" i="1"/>
  <c r="I63" i="1"/>
  <c r="H63" i="1"/>
  <c r="G63" i="1"/>
  <c r="F63" i="1"/>
  <c r="E63" i="1"/>
  <c r="D63" i="1"/>
  <c r="C63" i="1"/>
  <c r="AE62" i="1"/>
  <c r="AD62" i="1"/>
  <c r="AC62" i="1"/>
  <c r="AB62" i="1"/>
  <c r="AA62" i="1"/>
  <c r="Z62" i="1"/>
  <c r="Y62" i="1"/>
  <c r="X62" i="1"/>
  <c r="W62" i="1"/>
  <c r="V62" i="1"/>
  <c r="U62" i="1"/>
  <c r="T62" i="1"/>
  <c r="S62" i="1"/>
  <c r="R62" i="1"/>
  <c r="Q62" i="1"/>
  <c r="P62" i="1"/>
  <c r="O62" i="1"/>
  <c r="N62" i="1"/>
  <c r="M62" i="1"/>
  <c r="L62" i="1"/>
  <c r="K62" i="1"/>
  <c r="J62" i="1"/>
  <c r="I62" i="1"/>
  <c r="H62" i="1"/>
  <c r="G62" i="1"/>
  <c r="F62" i="1"/>
  <c r="E62" i="1"/>
  <c r="D62" i="1"/>
  <c r="C62" i="1"/>
  <c r="AE61" i="1"/>
  <c r="AD61" i="1"/>
  <c r="AC61" i="1"/>
  <c r="AB61" i="1"/>
  <c r="AA61" i="1"/>
  <c r="Z61" i="1"/>
  <c r="Y61" i="1"/>
  <c r="X61" i="1"/>
  <c r="W61" i="1"/>
  <c r="V61" i="1"/>
  <c r="U61" i="1"/>
  <c r="T61" i="1"/>
  <c r="S61" i="1"/>
  <c r="R61" i="1"/>
  <c r="Q61" i="1"/>
  <c r="P61" i="1"/>
  <c r="O61" i="1"/>
  <c r="N61" i="1"/>
  <c r="M61" i="1"/>
  <c r="L61" i="1"/>
  <c r="K61" i="1"/>
  <c r="J61" i="1"/>
  <c r="I61" i="1"/>
  <c r="H61" i="1"/>
  <c r="G61" i="1"/>
  <c r="F61" i="1"/>
  <c r="E61" i="1"/>
  <c r="D61" i="1"/>
  <c r="C61" i="1"/>
  <c r="AE60" i="1"/>
  <c r="AD60" i="1"/>
  <c r="AC60" i="1"/>
  <c r="AB60" i="1"/>
  <c r="AA60" i="1"/>
  <c r="Z60" i="1"/>
  <c r="Y60" i="1"/>
  <c r="X60" i="1"/>
  <c r="W60" i="1"/>
  <c r="V60" i="1"/>
  <c r="U60" i="1"/>
  <c r="T60" i="1"/>
  <c r="S60" i="1"/>
  <c r="R60" i="1"/>
  <c r="Q60" i="1"/>
  <c r="P60" i="1"/>
  <c r="O60" i="1"/>
  <c r="N60" i="1"/>
  <c r="M60" i="1"/>
  <c r="L60" i="1"/>
  <c r="K60" i="1"/>
  <c r="J60" i="1"/>
  <c r="I60" i="1"/>
  <c r="H60" i="1"/>
  <c r="G60" i="1"/>
  <c r="F60" i="1"/>
  <c r="E60" i="1"/>
  <c r="D60" i="1"/>
  <c r="C60"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D59" i="1"/>
  <c r="C59" i="1"/>
  <c r="AE58" i="1"/>
  <c r="AD58" i="1"/>
  <c r="AC58" i="1"/>
  <c r="AB58" i="1"/>
  <c r="AA58" i="1"/>
  <c r="Z58" i="1"/>
  <c r="Y58" i="1"/>
  <c r="X58" i="1"/>
  <c r="W58" i="1"/>
  <c r="V58" i="1"/>
  <c r="U58" i="1"/>
  <c r="T58" i="1"/>
  <c r="S58" i="1"/>
  <c r="R58" i="1"/>
  <c r="Q58" i="1"/>
  <c r="P58" i="1"/>
  <c r="O58" i="1"/>
  <c r="N58" i="1"/>
  <c r="M58" i="1"/>
  <c r="L58" i="1"/>
  <c r="K58" i="1"/>
  <c r="J58" i="1"/>
  <c r="I58" i="1"/>
  <c r="H58" i="1"/>
  <c r="G58" i="1"/>
  <c r="F58" i="1"/>
  <c r="E58" i="1"/>
  <c r="D58" i="1"/>
  <c r="C58" i="1"/>
  <c r="R76" i="1"/>
  <c r="X68" i="1"/>
  <c r="T68" i="1"/>
  <c r="E68" i="1"/>
  <c r="D68" i="1"/>
  <c r="Z76" i="1"/>
  <c r="R52" i="2"/>
  <c r="N52" i="2"/>
  <c r="AD51" i="2"/>
  <c r="AC51" i="2"/>
  <c r="AB51" i="2"/>
  <c r="Z51" i="2"/>
  <c r="Y75" i="1"/>
  <c r="X51" i="2"/>
  <c r="V51" i="2"/>
  <c r="U51" i="2"/>
  <c r="T51" i="2"/>
  <c r="R51" i="2"/>
  <c r="P51" i="2"/>
  <c r="N51" i="2"/>
  <c r="M51" i="2"/>
  <c r="L51" i="2"/>
  <c r="J51" i="2"/>
  <c r="I75" i="1"/>
  <c r="H51" i="2"/>
  <c r="F51" i="2"/>
  <c r="E51" i="2"/>
  <c r="D51" i="2"/>
  <c r="AI50" i="2"/>
  <c r="AI49" i="2"/>
  <c r="AI48" i="2"/>
  <c r="AI47" i="2"/>
  <c r="AE68" i="1"/>
  <c r="AD44" i="2"/>
  <c r="AB68" i="1"/>
  <c r="AA44" i="2"/>
  <c r="Y44" i="2"/>
  <c r="W68" i="1"/>
  <c r="T44" i="2"/>
  <c r="S44" i="2"/>
  <c r="P44" i="2"/>
  <c r="O68" i="1"/>
  <c r="N44" i="2"/>
  <c r="L68" i="1"/>
  <c r="K44" i="2"/>
  <c r="I44" i="2"/>
  <c r="G68" i="1"/>
  <c r="E44" i="2"/>
  <c r="D44" i="2"/>
  <c r="AD52" i="2" l="1"/>
  <c r="AI36" i="2"/>
  <c r="AI40" i="2"/>
  <c r="AI34" i="2"/>
  <c r="AI64" i="4"/>
  <c r="AI67" i="4"/>
  <c r="AI67" i="3"/>
  <c r="AI74" i="4"/>
  <c r="AI74" i="3"/>
  <c r="AI66" i="4"/>
  <c r="AI72" i="4"/>
  <c r="AI73" i="4"/>
  <c r="AI71" i="4"/>
  <c r="AI63" i="4"/>
  <c r="AI69" i="4"/>
  <c r="AI61" i="4"/>
  <c r="AI65" i="4"/>
  <c r="AI59" i="4"/>
  <c r="AI60" i="4"/>
  <c r="AI77" i="4"/>
  <c r="AI63" i="3"/>
  <c r="AI70" i="3"/>
  <c r="AI65" i="3"/>
  <c r="AI59" i="3"/>
  <c r="AI42" i="2"/>
  <c r="AI38" i="2"/>
  <c r="AI46" i="2"/>
  <c r="AI61" i="1"/>
  <c r="AI58" i="3"/>
  <c r="AI61" i="3"/>
  <c r="AI66" i="1"/>
  <c r="AI64" i="1"/>
  <c r="AI62" i="1"/>
  <c r="AI60" i="1"/>
  <c r="AI73" i="1"/>
  <c r="I52" i="2"/>
  <c r="I76" i="1"/>
  <c r="Q52" i="2"/>
  <c r="Y52" i="2"/>
  <c r="Y76" i="1"/>
  <c r="AI53" i="2"/>
  <c r="AI77" i="1"/>
  <c r="Q75" i="1"/>
  <c r="N68" i="1"/>
  <c r="AI71" i="1"/>
  <c r="U75" i="1"/>
  <c r="C75" i="1"/>
  <c r="C51" i="2"/>
  <c r="K75" i="1"/>
  <c r="K51" i="2"/>
  <c r="S75" i="1"/>
  <c r="S51" i="2"/>
  <c r="AA75" i="1"/>
  <c r="AA51" i="2"/>
  <c r="E75" i="1"/>
  <c r="G75" i="1"/>
  <c r="G51" i="2"/>
  <c r="O75" i="1"/>
  <c r="O51" i="2"/>
  <c r="W75" i="1"/>
  <c r="W51" i="2"/>
  <c r="AE75" i="1"/>
  <c r="AE51" i="2"/>
  <c r="AI35" i="2"/>
  <c r="AI59" i="1"/>
  <c r="AI39" i="2"/>
  <c r="AI63" i="1"/>
  <c r="AI43" i="2"/>
  <c r="AI67" i="1"/>
  <c r="F44" i="2"/>
  <c r="F68" i="1"/>
  <c r="J44" i="2"/>
  <c r="J68" i="1"/>
  <c r="R44" i="2"/>
  <c r="R68" i="1"/>
  <c r="V44" i="2"/>
  <c r="V68" i="1"/>
  <c r="Z44" i="2"/>
  <c r="Z68" i="1"/>
  <c r="E76" i="1"/>
  <c r="E52" i="2"/>
  <c r="M76" i="1"/>
  <c r="M52" i="2"/>
  <c r="U76" i="1"/>
  <c r="U52" i="2"/>
  <c r="AC76" i="1"/>
  <c r="AC52" i="2"/>
  <c r="D75" i="3"/>
  <c r="D76" i="3"/>
  <c r="L75" i="3"/>
  <c r="L76" i="3"/>
  <c r="P75" i="3"/>
  <c r="P76" i="3"/>
  <c r="T75" i="3"/>
  <c r="T76" i="3"/>
  <c r="AB75" i="3"/>
  <c r="AB76" i="3"/>
  <c r="AI75" i="3"/>
  <c r="X76" i="3"/>
  <c r="C76" i="4"/>
  <c r="J52" i="2"/>
  <c r="V75" i="1"/>
  <c r="V52" i="2"/>
  <c r="C44" i="2"/>
  <c r="AI41" i="2"/>
  <c r="AI65" i="1"/>
  <c r="K68" i="1"/>
  <c r="P68" i="1"/>
  <c r="AA68" i="1"/>
  <c r="AI70" i="1"/>
  <c r="AI72" i="1"/>
  <c r="AI74" i="1"/>
  <c r="H75" i="1"/>
  <c r="M75" i="1"/>
  <c r="R75" i="1"/>
  <c r="X75" i="1"/>
  <c r="AC75" i="1"/>
  <c r="J76" i="1"/>
  <c r="O44" i="2"/>
  <c r="AE44" i="2"/>
  <c r="H76" i="3"/>
  <c r="AC76" i="3"/>
  <c r="AC75" i="3"/>
  <c r="F52" i="2"/>
  <c r="Z52" i="2"/>
  <c r="F75" i="1"/>
  <c r="L75" i="1"/>
  <c r="AB75" i="1"/>
  <c r="N76" i="1"/>
  <c r="AD76" i="1"/>
  <c r="AI37" i="2"/>
  <c r="I68" i="1"/>
  <c r="M68" i="1"/>
  <c r="Q68" i="1"/>
  <c r="U68" i="1"/>
  <c r="Y68" i="1"/>
  <c r="AC68" i="1"/>
  <c r="D75" i="1"/>
  <c r="N75" i="1"/>
  <c r="T75" i="1"/>
  <c r="AD75" i="1"/>
  <c r="F76" i="1"/>
  <c r="V76" i="1"/>
  <c r="U44" i="2"/>
  <c r="E75" i="3"/>
  <c r="E76" i="3"/>
  <c r="Q76" i="3"/>
  <c r="Q75" i="3"/>
  <c r="U75" i="3"/>
  <c r="AI66" i="3"/>
  <c r="E68" i="3"/>
  <c r="I68" i="3"/>
  <c r="M68" i="3"/>
  <c r="Q68" i="3"/>
  <c r="U68" i="3"/>
  <c r="Y68" i="3"/>
  <c r="AC68" i="3"/>
  <c r="AI69" i="3"/>
  <c r="AI73" i="3"/>
  <c r="I76" i="3"/>
  <c r="N76" i="3"/>
  <c r="AD76" i="3"/>
  <c r="E75" i="4"/>
  <c r="E76" i="4"/>
  <c r="I75" i="4"/>
  <c r="I76" i="4"/>
  <c r="M75" i="4"/>
  <c r="M76" i="4"/>
  <c r="Q75" i="4"/>
  <c r="Q76" i="4"/>
  <c r="U75" i="4"/>
  <c r="U76" i="4"/>
  <c r="Y75" i="4"/>
  <c r="Y76" i="4"/>
  <c r="AC75" i="4"/>
  <c r="AC76" i="4"/>
  <c r="G76" i="4"/>
  <c r="W76" i="4"/>
  <c r="J76" i="3"/>
  <c r="U76" i="3"/>
  <c r="Z76" i="3"/>
  <c r="AI64" i="3"/>
  <c r="AI71" i="3"/>
  <c r="C75" i="3"/>
  <c r="G75" i="3"/>
  <c r="G76" i="3"/>
  <c r="K75" i="3"/>
  <c r="K76" i="3"/>
  <c r="O75" i="3"/>
  <c r="O76" i="3"/>
  <c r="S75" i="3"/>
  <c r="S76" i="3"/>
  <c r="W75" i="3"/>
  <c r="W76" i="3"/>
  <c r="AA75" i="3"/>
  <c r="AA76" i="3"/>
  <c r="AE75" i="3"/>
  <c r="AE76" i="3"/>
  <c r="F76" i="3"/>
  <c r="V76" i="3"/>
  <c r="AI77" i="3"/>
  <c r="AI68" i="4"/>
  <c r="F76" i="4"/>
  <c r="J76" i="4"/>
  <c r="N76" i="4"/>
  <c r="R76" i="4"/>
  <c r="V76" i="4"/>
  <c r="Z76" i="4"/>
  <c r="AD76" i="4"/>
  <c r="D76" i="4"/>
  <c r="H76" i="4"/>
  <c r="L76" i="4"/>
  <c r="P76" i="4"/>
  <c r="T76" i="4"/>
  <c r="X76" i="4"/>
  <c r="AB76" i="4"/>
  <c r="AI68" i="3" l="1"/>
  <c r="D52" i="2"/>
  <c r="D76" i="1"/>
  <c r="AE52" i="2"/>
  <c r="AE76" i="1"/>
  <c r="AA76" i="1"/>
  <c r="AA52" i="2"/>
  <c r="P76" i="1"/>
  <c r="P52" i="2"/>
  <c r="G52" i="2"/>
  <c r="G76" i="1"/>
  <c r="C76" i="1"/>
  <c r="C52" i="2"/>
  <c r="AI75" i="4"/>
  <c r="AB52" i="2"/>
  <c r="AB76" i="1"/>
  <c r="L52" i="2"/>
  <c r="L76" i="1"/>
  <c r="W52" i="2"/>
  <c r="W76" i="1"/>
  <c r="O52" i="2"/>
  <c r="O76" i="1"/>
  <c r="K76" i="1"/>
  <c r="K52" i="2"/>
  <c r="T52" i="2"/>
  <c r="T76" i="1"/>
  <c r="AI76" i="4"/>
  <c r="AI44" i="2"/>
  <c r="AI68" i="1"/>
  <c r="C76" i="3"/>
  <c r="X52" i="2"/>
  <c r="X76" i="1"/>
  <c r="H52" i="2"/>
  <c r="H76" i="1"/>
  <c r="S52" i="2"/>
  <c r="S76" i="1"/>
  <c r="AI51" i="2"/>
  <c r="AI75" i="1"/>
  <c r="Q76" i="1"/>
  <c r="AI76" i="3" l="1"/>
  <c r="AI76" i="1"/>
  <c r="AI52" i="2"/>
</calcChain>
</file>

<file path=xl/sharedStrings.xml><?xml version="1.0" encoding="utf-8"?>
<sst xmlns="http://schemas.openxmlformats.org/spreadsheetml/2006/main" count="2900" uniqueCount="1220">
  <si>
    <t>Índice</t>
  </si>
  <si>
    <t>Cuadro 1</t>
  </si>
  <si>
    <t>Valor (millones de dólares)</t>
  </si>
  <si>
    <t>Canadá</t>
  </si>
  <si>
    <t>México</t>
  </si>
  <si>
    <t>China</t>
  </si>
  <si>
    <t>Corea del Sur</t>
  </si>
  <si>
    <t>América Latina y el Caribe</t>
  </si>
  <si>
    <t>Centroamérica</t>
  </si>
  <si>
    <t>Costa Rica</t>
  </si>
  <si>
    <t>El Salvador</t>
  </si>
  <si>
    <t>Guatemala</t>
  </si>
  <si>
    <t>Honduras</t>
  </si>
  <si>
    <t>Nicaragua</t>
  </si>
  <si>
    <t>Panama</t>
  </si>
  <si>
    <t>Total de los países seleccionados</t>
  </si>
  <si>
    <t>Resto del Mundo</t>
  </si>
  <si>
    <t>Total importado por Estados Unidos</t>
  </si>
  <si>
    <t>Arancel recaudado (millones de dólares)</t>
  </si>
  <si>
    <t>Tasa arancelaria (porcentaje)</t>
  </si>
  <si>
    <t>Cuadro 2</t>
  </si>
  <si>
    <t>Costo de transporte/Valor de importaciones (porcentaje)</t>
  </si>
  <si>
    <t>Cuadro 3</t>
  </si>
  <si>
    <t>Importaciones (millones de dólares)</t>
  </si>
  <si>
    <t>Costo de transporte (millones de dólares)</t>
  </si>
  <si>
    <t>Cuadro 4</t>
  </si>
  <si>
    <t>India</t>
  </si>
  <si>
    <t>Italia</t>
  </si>
  <si>
    <t>Pakistán</t>
  </si>
  <si>
    <t>Vietnam</t>
  </si>
  <si>
    <t>Tailandia</t>
  </si>
  <si>
    <t>Cuadro 6</t>
  </si>
  <si>
    <t>Importaciones (Millones de dólares)</t>
  </si>
  <si>
    <t>Total</t>
  </si>
  <si>
    <t>Arancel recaudado (Millones de dólares)</t>
  </si>
  <si>
    <t>Tasa arancelaria (Porcentaje)</t>
  </si>
  <si>
    <t>C5</t>
  </si>
  <si>
    <t>Hilo</t>
  </si>
  <si>
    <t>Textil</t>
  </si>
  <si>
    <t>Confección</t>
  </si>
  <si>
    <t>Otros</t>
  </si>
  <si>
    <t>Cuadro 7</t>
  </si>
  <si>
    <t>Costo de transporte total (Millones de dólares)</t>
  </si>
  <si>
    <t>Tasa de costo de transporte (Porcentaje)</t>
  </si>
  <si>
    <t>C7</t>
  </si>
  <si>
    <t>Costo de transporte marítimo (Millones de dólares)</t>
  </si>
  <si>
    <t>Tasa de costo de transporte marítimo (Porcentaje)</t>
  </si>
  <si>
    <t>Cuadro 8</t>
  </si>
  <si>
    <t>Costo de transporte aéreo (Millones de dólares)</t>
  </si>
  <si>
    <t>Tasa de costo de transporte aéreo (Porcentaje)</t>
  </si>
  <si>
    <t>Notas</t>
  </si>
  <si>
    <t>Notas aclaratorias de los cuadros</t>
  </si>
  <si>
    <t>Variables</t>
  </si>
  <si>
    <t>Nombre de variables contenidas en base de datos</t>
  </si>
  <si>
    <t>Conceptos</t>
  </si>
  <si>
    <t>Conceptos de las variables</t>
  </si>
  <si>
    <t>D1</t>
  </si>
  <si>
    <t>D2</t>
  </si>
  <si>
    <t>D3</t>
  </si>
  <si>
    <t>PAÍSES SELECCIONADOS</t>
  </si>
  <si>
    <t>C1</t>
  </si>
  <si>
    <t>C2</t>
  </si>
  <si>
    <t>C3</t>
  </si>
  <si>
    <t>C4</t>
  </si>
  <si>
    <t>TOTAL</t>
  </si>
  <si>
    <t>C6</t>
  </si>
  <si>
    <t>C8</t>
  </si>
  <si>
    <t>C9</t>
  </si>
  <si>
    <t>C10</t>
  </si>
  <si>
    <t>MÉXICO</t>
  </si>
  <si>
    <t>C11</t>
  </si>
  <si>
    <t>C12</t>
  </si>
  <si>
    <t>C13</t>
  </si>
  <si>
    <t>C14</t>
  </si>
  <si>
    <t>C15</t>
  </si>
  <si>
    <t>CANADÁ</t>
  </si>
  <si>
    <t>C16</t>
  </si>
  <si>
    <t>C17</t>
  </si>
  <si>
    <t>C18</t>
  </si>
  <si>
    <t>C19</t>
  </si>
  <si>
    <t>C20</t>
  </si>
  <si>
    <t>CHINA</t>
  </si>
  <si>
    <t>C21</t>
  </si>
  <si>
    <t>C22</t>
  </si>
  <si>
    <t>C23</t>
  </si>
  <si>
    <t>C24</t>
  </si>
  <si>
    <t>AMÉRICA LATINA Y EL CARIBE</t>
  </si>
  <si>
    <t>C25</t>
  </si>
  <si>
    <t>C26</t>
  </si>
  <si>
    <t>C27</t>
  </si>
  <si>
    <t>C28</t>
  </si>
  <si>
    <t>Cuadro 9</t>
  </si>
  <si>
    <t>Estados Unidos: Costos de transporte en importaciones por tipo de transporte de la cadena hilo-textil-confección</t>
  </si>
  <si>
    <t>Cuadro 11</t>
  </si>
  <si>
    <t>Cuadro 12</t>
  </si>
  <si>
    <t>Cuadro 13</t>
  </si>
  <si>
    <t>Cuadro 14</t>
  </si>
  <si>
    <t>Cuadro 16</t>
  </si>
  <si>
    <t>Cuadro 17</t>
  </si>
  <si>
    <t>Cuadro 18</t>
  </si>
  <si>
    <t>Cuadro 19</t>
  </si>
  <si>
    <t>Cuadro 20</t>
  </si>
  <si>
    <t>Costo de transporte terrestre (Millones de dólares)</t>
  </si>
  <si>
    <t>Tasa de costo de transporte terrestre (Porcentaje)</t>
  </si>
  <si>
    <t>Cuadro 21</t>
  </si>
  <si>
    <t>Cuadro 22</t>
  </si>
  <si>
    <t>Cuadro 23</t>
  </si>
  <si>
    <t>Cuadro 24</t>
  </si>
  <si>
    <t>Cuadro 10</t>
  </si>
  <si>
    <t>Nombres de variables y su descripción, contenidas en base de datos de US Census Bureau.</t>
  </si>
  <si>
    <t>Fuente: https://www.census.gov/foreign-trade/reference/products/layouts/imdb.html#imp_detl</t>
  </si>
  <si>
    <t>FIELD NAME</t>
  </si>
  <si>
    <t>DESCRIPTION</t>
  </si>
  <si>
    <t>commodity</t>
  </si>
  <si>
    <t>10-digit Harmonized Tariff Schedule (HTS) Code</t>
  </si>
  <si>
    <t>cty_code</t>
  </si>
  <si>
    <t>4-digit Country Code</t>
  </si>
  <si>
    <t>cty_subco</t>
  </si>
  <si>
    <t>2-digit Country Subcode Code</t>
  </si>
  <si>
    <t>dist_entry</t>
  </si>
  <si>
    <t>2-digit District of Entry Code</t>
  </si>
  <si>
    <t>dist_unlad</t>
  </si>
  <si>
    <t>2-digit District of Unlading Code</t>
  </si>
  <si>
    <t>rate_prov</t>
  </si>
  <si>
    <t>2-digit Rate Provision Code</t>
  </si>
  <si>
    <t>year</t>
  </si>
  <si>
    <t>4-digit Statistical Year</t>
  </si>
  <si>
    <t>month</t>
  </si>
  <si>
    <t>2-digit Statistical Month</t>
  </si>
  <si>
    <t>cards_mo</t>
  </si>
  <si>
    <t>15-digit Card Count</t>
  </si>
  <si>
    <t>con_qy1_mo</t>
  </si>
  <si>
    <t>15-digit Imports for Consumption, Quantity 1</t>
  </si>
  <si>
    <t>con_qy2_mo</t>
  </si>
  <si>
    <t>15-digit Imports for Consumption, Quantity 2</t>
  </si>
  <si>
    <t>con_val_mo</t>
  </si>
  <si>
    <t>15-digit Imports for Consumption, Total Value</t>
  </si>
  <si>
    <t>dut_val_mo</t>
  </si>
  <si>
    <t>15-digit Imports for Consumption, Dutiable Value</t>
  </si>
  <si>
    <t>cal_dut_mo</t>
  </si>
  <si>
    <t>15-digit Imports for Consumption, Calculated Duty</t>
  </si>
  <si>
    <t>con_cha_mo</t>
  </si>
  <si>
    <t>15-digit Imports for Consumption, Charges</t>
  </si>
  <si>
    <t>con_cif_mo</t>
  </si>
  <si>
    <t>15-digit Imports for Consumption, CIF Value</t>
  </si>
  <si>
    <t>gen_qy1_mo</t>
  </si>
  <si>
    <t>15-digit General Imports, Quantity 1</t>
  </si>
  <si>
    <t>gen_qy2_mo</t>
  </si>
  <si>
    <t>15-digit General Imports, Quantity 2</t>
  </si>
  <si>
    <t>gen_val_mo</t>
  </si>
  <si>
    <t>15-digit General Imports, Total Value</t>
  </si>
  <si>
    <t>gen_cha_mo</t>
  </si>
  <si>
    <t>15-digit General Imports, Charges</t>
  </si>
  <si>
    <t>gen_cif_mo</t>
  </si>
  <si>
    <t>15-digit General Imports, CIF Value</t>
  </si>
  <si>
    <t>air_val_mo</t>
  </si>
  <si>
    <t>15-digit Air Value</t>
  </si>
  <si>
    <t>air_wgt_mo</t>
  </si>
  <si>
    <t>15-digit Air Shipping Weight</t>
  </si>
  <si>
    <t>air_cha_mo</t>
  </si>
  <si>
    <t>15-digit Air Charges</t>
  </si>
  <si>
    <t>ves_val_mo</t>
  </si>
  <si>
    <t>15-digit Vessel Value</t>
  </si>
  <si>
    <t>ves_wgt_mo</t>
  </si>
  <si>
    <t>15-digit Vessel Shipping Weight</t>
  </si>
  <si>
    <t>ves_cha_mo</t>
  </si>
  <si>
    <t>15-digit Vessel Charges</t>
  </si>
  <si>
    <t>cnt_val_mo</t>
  </si>
  <si>
    <t>15-digit Containerized Vessel Value</t>
  </si>
  <si>
    <t>cnt_wgt_mo</t>
  </si>
  <si>
    <t>15-digit Containerized Vessel Shipping Weight</t>
  </si>
  <si>
    <t>cnt_cha_mo</t>
  </si>
  <si>
    <t>15-digit Containerized Vessel Charges</t>
  </si>
  <si>
    <t>cards_yr</t>
  </si>
  <si>
    <t>15-digit Year-to-Date Card Count</t>
  </si>
  <si>
    <t>con_qy1_yr</t>
  </si>
  <si>
    <t>15-digit Year-to-Date Imports for Consumption, Quantity 1</t>
  </si>
  <si>
    <t>con_qy2_yr</t>
  </si>
  <si>
    <t>15-digit Year-to-Date Imports for Consumption, Quantity 2</t>
  </si>
  <si>
    <t>con_val_yr</t>
  </si>
  <si>
    <t>15-digit Year-to-Date Imports for Consumption, Total Value</t>
  </si>
  <si>
    <t>dut_val_yr</t>
  </si>
  <si>
    <t>15-digit Year-to-Date Imports for Consumption, Dutiable Value</t>
  </si>
  <si>
    <t>cal_dut_yr</t>
  </si>
  <si>
    <t>15-digit Year-to-Date Imports for Consumption, Calculated Duty</t>
  </si>
  <si>
    <t>con_cha_yr</t>
  </si>
  <si>
    <t>15-digit Year-to-Date Imports for Consumption, Charges</t>
  </si>
  <si>
    <t>con_cif_yr</t>
  </si>
  <si>
    <t>15-digit Year-to-Date Imports for Consumption, CIF Value</t>
  </si>
  <si>
    <t>gen_qy1_yr</t>
  </si>
  <si>
    <t>15-digit Year-to-Date General Imports, Quantity 1</t>
  </si>
  <si>
    <t>gen_qy2_yr</t>
  </si>
  <si>
    <t>15-digit Year-to-Date General Imports, Quantity 2</t>
  </si>
  <si>
    <t>gen_val_yr</t>
  </si>
  <si>
    <t>15-digit Year-to-Date General Imports, Total Value</t>
  </si>
  <si>
    <t>gen_cha_yr</t>
  </si>
  <si>
    <t>15-digit Year-to-Date General Imports, Charges</t>
  </si>
  <si>
    <t>gen_cif_yr</t>
  </si>
  <si>
    <t>15-digit Year-to-Date General Imports, CIF Value</t>
  </si>
  <si>
    <t>air_val_yr</t>
  </si>
  <si>
    <t>15-digit Year-to-Date Air Value</t>
  </si>
  <si>
    <t>air_wgt_yr</t>
  </si>
  <si>
    <t>15-digit Year-to-Date Air Shipping Weight</t>
  </si>
  <si>
    <t>air_cha_yr</t>
  </si>
  <si>
    <t>15-digit Year-to-Date Air Charges</t>
  </si>
  <si>
    <t>ves_val_yr</t>
  </si>
  <si>
    <t>15-digit Year-to-Date Vessel Value</t>
  </si>
  <si>
    <t>ves_wgt_yr</t>
  </si>
  <si>
    <t>15-digit Year-to-Date Vessel Shipping Weight</t>
  </si>
  <si>
    <t>ves_cha_yr</t>
  </si>
  <si>
    <t>15-digit Year-to-Date Vessel Charges</t>
  </si>
  <si>
    <t>cnt_val_yr</t>
  </si>
  <si>
    <t>15-digit Year-to-Date Containerized Vessel Value</t>
  </si>
  <si>
    <t>cnt_wgt_yr</t>
  </si>
  <si>
    <t>15-digit Year-to-Date Containerized Vessel Shipping Weight</t>
  </si>
  <si>
    <t>cnt_cha_yr</t>
  </si>
  <si>
    <t>15-digit Year-to-Date Containerized Vessel Charges</t>
  </si>
  <si>
    <t>Definiciones de comercio, elaboradas por el US Census Bureau</t>
  </si>
  <si>
    <t>Fuente: https://www.census.gov/foreign-trade/reference/definitions/index.html#C</t>
  </si>
  <si>
    <t>Air Imports</t>
  </si>
  <si>
    <t>The value of goods that enter the country by aircraft. Excludes low value shipments, freight, duties, mail and parcel shipments, and aircraft flown into the United States.</t>
  </si>
  <si>
    <t>Air Shipping Weight (SWT</t>
  </si>
  <si>
    <t>Represents the gross weight in kilograms of shipments made by air, including the weight of moisture content, wrappings, crates, boxes, and containers (other than cargo vans and similar substantial outer containers). In some instances, shipments between the United States and countries abroad enter or depart through Canada or Mexico. Such shipments are recorded under the method of transportation by which they enter or depart the United States regardless of the method of transportation between Canada or Mexico and the country of origin or destination.</t>
  </si>
  <si>
    <t>Air Value</t>
  </si>
  <si>
    <t>The value of goods that enter or leave the country by air. In some instances, shipments between the United States and countries abroad enter or depart through Canada or Mexico. Such shipments are recorded under the method of transportation by which they enter or depart the United States regardless of the method of transportation between Canada or Mexico and the country of origin or destination.</t>
  </si>
  <si>
    <t>Air Waybill</t>
  </si>
  <si>
    <t>The shipping document used for the transportation of air freight, which includes conditions, limitations of liability, shipping instructions, description of commodity, and applicable transportation charges. It is generally similar to a straight non-negotiable bill of lading and is used for similar purposes.</t>
  </si>
  <si>
    <t>Calculated Duty</t>
  </si>
  <si>
    <t>Estimates of calculated duty do not necessarily reflect amounts of duty paid and should, therefore, be used with caution. The inclusion in the figures of some U.S. products returned after processing and assembly abroad, for which a portion of the value is eligible for duty free consideration, may cause these duty figures to be somewhat overstated as a result. In cases where articles are dutiable at various or special rates, a dutiable value is shown but no duty is calculated. Thus, there is an understatement in the estimates of calculated duty to the extent that these situations exist.</t>
  </si>
  <si>
    <t>Card Count</t>
  </si>
  <si>
    <t>The number of individual export or import line items.</t>
  </si>
  <si>
    <t>Charges</t>
  </si>
  <si>
    <t>Also referred to as Import Charges. The import charges represent the aggregate cost of all freight, insurance, and other charges (excluding U.S. import duties) incurred in bringing the merchandise from alongside the carrier at the port of export in the country of exportation and placing it alongside the carrier at the first port of entry in the United States. In the case of overland shipments originating in Canada or Mexico, such costs include freight, insurance, and all other charges, costs and expenses incurred in bringing the merchandise from the point of origin (where the merchandise begins its journey to the United States) in Canada or Mexico to the first port of entry.</t>
  </si>
  <si>
    <t>CIF (Cost, Insurance, Freight) Import Value</t>
  </si>
  <si>
    <t>Represents the landed value of the merchandise at the first port of arrival in the United States. It is computed by adding import charges to the Customs value and therefore excludes U.S. import duties.</t>
  </si>
  <si>
    <t>Commodity</t>
  </si>
  <si>
    <t>An economic good such as a product of agriculture, mining, or a customized or mass produced article that is readily exchanged within the market.</t>
  </si>
  <si>
    <t>Consumption (Imports Only)</t>
  </si>
  <si>
    <t>Measures the total of merchandise that has physically cleared through Customs either entering consumption channels immediately or entering after withdrawal for consumption from bonded warehouses under Customs custody or from Foreign Trade Zones. Many countries use the term "special imports" to designate statistics compiled on this basis.</t>
  </si>
  <si>
    <t>Container</t>
  </si>
  <si>
    <t>A uniform, reusable metal "box" in which goods are shipped by vessel, truck, or rail as defined in the International Convention for Safe Containers, as amended (TIAS 9037; 29 U.S.T. 3709).</t>
  </si>
  <si>
    <t>Containerized shipments</t>
  </si>
  <si>
    <t>Shipments transported in any van-type container. Containerized import shipments are identified by the reported method of transportation code, and therefore all shipments are either identified as containerized or non-containerized. This excludes containerized import shipments into Foreign Trade Zones, which are not identified by CBP and as such are not included in this release. Export shipments are reported with an indicator that can either identify an export shipment as containerized or non-containerized. Filers may not always report an indicator, resulting in missing containerized information on export shipments. No attempt is made to estimate the value or shipping weight of containerized exports with missing indicators. Therefore, the containerized export data may be understated.</t>
  </si>
  <si>
    <t>Country Codes</t>
  </si>
  <si>
    <t>The names and codes of the countries of the world are listed in Schedule C , Classification of Country and Territory Designations for U.S. Foreign Trade Statistics.</t>
  </si>
  <si>
    <t>Customs Value</t>
  </si>
  <si>
    <t>The Customs value is the value of imports as appraised by the U.S. Customs and Border Protection in accordance with the legal requirements of the Tariff Act of 1930, as amended. This value is generally defined as the price actually paid or payable for merchandise when sold for exportation to the United States, excluding U.S. import duties, freight, insurance, and other charges incurred in bringing the merchandise to the United States. The term "price actually paid or payable" means the total payment (whether direct or indirect, and exclusive of any costs, charges, or expenses incurred for transportation, insurance, and related services incident to the international shipment of the merchandise from the country of exportation to the place of importation in the United States) made, or to be made, for imported merchandise by the buyer to, or for the benefit, of the seller. In the case of transactions between related parties, the relationship between buyer and seller should not influence the Customs value.
In those instances where assistance was furnished to a foreign manufacturer for use in producing an article which is imported into the United States, the value of the assistance is required to be included in the value reported for the merchandise. Such "assists" include both tangible and intangible assistance, such as machinery, tools, dies and molds, blue prints, copyrights, research and development, and engineering and consulting services. If the value of these "assists" is identified and separately reported, it is subtracted from the value during statistical processing. However, where it is not possible to isolate the value of "assists", they are included. In these cases the unit values may be increased due to the inclusion of such "assists".</t>
  </si>
  <si>
    <t>District (or Port) of Entry</t>
  </si>
  <si>
    <t>The district (or port) in which merchandise clears Customs for entry into consumption channels, bonded warehouses or Foreign Trade Zones.</t>
  </si>
  <si>
    <t>District (or Port) of Unlading</t>
  </si>
  <si>
    <t>The district where merchandise is unloaded from the importing vessel or aircraft.</t>
  </si>
  <si>
    <t>District and Port Classification</t>
  </si>
  <si>
    <t>The names and codes of districts and ports are listed in Schedule D, Classification of U.S. Customs Districts and Ports for Foreign Trade Statistics. The geographical limits of each district are published in the U.S. Customs Regulations. Schedule D is published as a statistical annex in HTSA and as a part of Schedule B. Statistics for two or more Customs Districts may be combined and published under an arbitrary designation or shipping weight may be excluded from an individual Customs District as a solution to disclosure situations. Consequently, statistics for individual ports may be understated due to the suppression of the weight of the affected commodities.</t>
  </si>
  <si>
    <t>Dutiable Value of Imports</t>
  </si>
  <si>
    <t>The "dutiable value" represents, in general, the Customs value of foreign merchandise imported into the United States, which is subject to a duty.</t>
  </si>
  <si>
    <t>Duty</t>
  </si>
  <si>
    <t>A charge imposed on the import of goods. Duties are generally based on the value of the goods (ad valorem duties), some other factor, such as weight or quantity (specific duties), or a combination of value and other factors (compound duties).</t>
  </si>
  <si>
    <t>Freight</t>
  </si>
  <si>
    <t>A term for cargo or the cost of shipping.</t>
  </si>
  <si>
    <t>General Imports</t>
  </si>
  <si>
    <t>Measures the total physical arrivals of merchandise from foreign countries, whether such merchandise enters consumption channels immediately or is entered into bonded warehouses or Foreign Trade Zones under CBP custody.</t>
  </si>
  <si>
    <t>Harmonized Tariff Schedule of the United States Annotated (HTSA)</t>
  </si>
  <si>
    <t>The import statistics are initially collected and compiled in terms of approximately 18,000 10-digit commodity codes in the HTSA. The HTSA is maintained by the U.S. International Trade Commission and is based on the 2-, 4-, and 6-digit headings and subheadings of the international Harmonized System (HS). The HTSA is revised and published at least twice annually; new codes are usually effective January 1 and July 1. Suggested changes to the statistical requirements of the HTSA should be submitted in the form of a request to the 484(f) Committee. For more information, see https://hts.usitc.gov/.</t>
  </si>
  <si>
    <t>Import Charges</t>
  </si>
  <si>
    <t>The import charges represent the aggregate cost of all freight, insurance, and other charges (excluding U.S. import duties) incurred in bringing the merchandise from alongside the carrier at the port of exportation in the country of exportation and placing it alongside the carrier at the first port of entry in the United States. In the case of overland shipments originating in Canada or Mexico, such costs include freight, insurance, and all other charges, costs and expenses incurred in bringing the merchandise from the point of origin (where the merchandise begins its journey to the United States) in Canada or Mexico to the first port of entry.</t>
  </si>
  <si>
    <t>Imports</t>
  </si>
  <si>
    <t>All goods physically brought into the United States, including: (1) Goods of foreign origin, and (2) Goods of domestic origin returned to the United States without substantial transformation affecting a change in tariff classification under an applicable rule of origin.</t>
  </si>
  <si>
    <t>Quantity</t>
  </si>
  <si>
    <t>Units of quantity shown are published in terms of the units specified in the HTSA and Schedule B for each classification. When two units of quantity are required for an item in the HTSA or Schedule B, both units are shown along with the value. Quantity is only used at the 10-digit HS level. Any higher aggregation may result in multiple units of quantity being included.</t>
  </si>
  <si>
    <t>Rate Provision</t>
  </si>
  <si>
    <t>The rate a tariff or duty is set according to the provision allowed by a trade agreement.</t>
  </si>
  <si>
    <t>Shipment</t>
  </si>
  <si>
    <t>All goods being sent from one USPPI to one consignee located in a single country of destination on a single conveyance and on the same day.  Except as noted in §30.2(a)(1)(iv), the EEI shall be filed when the value of the goods is over $2,500 per Schedule B or HTSA commodity classification code.</t>
  </si>
  <si>
    <t>Shipping Weight (SWT)</t>
  </si>
  <si>
    <t>The shipping weight is the weight in kilograms, which includes the weight of the commodity, as well as the weight of normal packaging, such as boxes, crates, barrels, etc.  The shipping weight is required for exports by air, vessel, rail, and truck, and required for exports of household goods transported by all methods.  For exports (except household goods) by mail, fixed transport (pipeline), or other valid methods, the shipping weight is not required and shall be reported as zero.  For containerized cargo in lift vans, cargo vans, or similar substantial outer containers, the weight of such containers is not included in the shipping weight.  If the shipping weight is not available for each Schedule B or HTSA item included in one or more containers, the approximate shipping weight for each item is estimated and reported.  The total of these estimated weights equals the actual shipping weight of the entire container or containers.</t>
  </si>
  <si>
    <t>Tariff</t>
  </si>
  <si>
    <t>Customs duties on merchandise imports. Levied either on an ad valorem basis (percentage of value) or on a specific basis (e.g. $7 per 100 kgs.). Tariffs give price advantage to similar locally-produced goods and raise revenues for the government. (Source: World Trade Organization)</t>
  </si>
  <si>
    <t>Tariff Schedule</t>
  </si>
  <si>
    <t>A comprehensive list or schedule of goods with applicable duty rates to be paid or charged for each listed article as it enters or leaves a country.</t>
  </si>
  <si>
    <t>Unit of Quantity</t>
  </si>
  <si>
    <t>The unit of measure that merchandise is counted either in numbers or weight such as yards, meters, pieces or numbers. The Harmonized System (HS) collects information based on the metric standard.</t>
  </si>
  <si>
    <t>Value</t>
  </si>
  <si>
    <t>In general, the value to be reported in the EEI shall be the value of the goods at the U.S. port of export in U.S. dollars.  The value shall be the selling price (or the cost, if the goods are not sold), plus inland or domestic freight, insurance, and other charges to the U.S. seaport, airport, or land border port of export.  Cost of goods is the sum of expenses incurred in the USPPI’s acquisition or production of the goods.  Report the value to the nearest dollar, omit cents.  Fractions of a dollar less than 50 cents should be ignored, and fractions of 50 cents or more should be rounded up to the next dollar.</t>
  </si>
  <si>
    <t>Vessel Imports</t>
  </si>
  <si>
    <t>The value of goods that enter the country by waterborne vessel. Excludes low value shipments, freight, duties, mail and parcel shipments, and imports of vessels moving under their own power or afloat into the United States.</t>
  </si>
  <si>
    <t>Subpartidas que conforman al segmento hilo</t>
  </si>
  <si>
    <t>Subpartidas que conforman al segmento textil</t>
  </si>
  <si>
    <t>Subpartidas que conforman al segmento confección</t>
  </si>
  <si>
    <t>Subpartidas que conforman al segmento otros</t>
  </si>
  <si>
    <t>D4</t>
  </si>
  <si>
    <t>Cuadro 15</t>
  </si>
  <si>
    <t>Cuadro 25</t>
  </si>
  <si>
    <t>Cuadro 26</t>
  </si>
  <si>
    <t>Cuadro 27</t>
  </si>
  <si>
    <t>Cuadro 28</t>
  </si>
  <si>
    <t>Cuadro 5</t>
  </si>
  <si>
    <t>Costo de transporte terrestre (millones de dólares)</t>
  </si>
  <si>
    <t>D1  PARTIDAS Y SU DESCRIPCIÓN DE LOS SEGMENTOS DE LA CADENA HTC</t>
  </si>
  <si>
    <t>HILO</t>
  </si>
  <si>
    <t>NÚM</t>
  </si>
  <si>
    <t>6dig</t>
  </si>
  <si>
    <t>Description</t>
  </si>
  <si>
    <t>SEGMENTO</t>
  </si>
  <si>
    <t>Silk-worm cocoons suitable for reeling</t>
  </si>
  <si>
    <t>Raw silk (not thrown)</t>
  </si>
  <si>
    <t>Silk waste, not carded or combed</t>
  </si>
  <si>
    <t>Silk waste, carded or combed</t>
  </si>
  <si>
    <t>Silk yarn (except from waste) not retail</t>
  </si>
  <si>
    <t>Yarn spun from silk waste, not retail</t>
  </si>
  <si>
    <t>Silk yarn retail, silk worm gut</t>
  </si>
  <si>
    <t>Greasy shorn wool, not carded or combed</t>
  </si>
  <si>
    <t>Greasy wool (other than shorn) not carded or combed</t>
  </si>
  <si>
    <t>Degreased shorn wool, not carded, combed or carbonize</t>
  </si>
  <si>
    <t>Degreased wool nes, not carded, combed or carbonized</t>
  </si>
  <si>
    <t>Carbonized wool, not carded or combed</t>
  </si>
  <si>
    <t>Fine animal hari of kashmir (cashmere) goats, not carded or combed</t>
  </si>
  <si>
    <t>Fine animal hair (other than of kashmir goats) not carded or combed</t>
  </si>
  <si>
    <t>Coarse animal hair, not carded or combed</t>
  </si>
  <si>
    <t>Noils of wool or of fine animal hair</t>
  </si>
  <si>
    <t>Waste of wool or fine hair, not noils, garnetted stoc</t>
  </si>
  <si>
    <t>Waste of coarse animal hair, except garnetted stock</t>
  </si>
  <si>
    <t>Garnetted stock of wool or of animal hair</t>
  </si>
  <si>
    <t>Carded wool</t>
  </si>
  <si>
    <t>Combed wool in fragments</t>
  </si>
  <si>
    <t>Wool tops &amp; other combed wool, except combed fragment</t>
  </si>
  <si>
    <t>Fine animal hair, carded or combed</t>
  </si>
  <si>
    <t>Wool/fine animal hair, of kashmir (cashmere) goats, carded or combed (combed wool in fragments)</t>
  </si>
  <si>
    <t>Fine animal hair, carded or combed, nesoi</t>
  </si>
  <si>
    <t>Coarse animal hair, carded or combed</t>
  </si>
  <si>
    <t>Yarn of carded wool, &gt;85% wool, not retail</t>
  </si>
  <si>
    <t>Yarn of carded, wool, &lt;85% wool, not retail</t>
  </si>
  <si>
    <t>Yarn of combed wool, &gt;85% wool, not retail</t>
  </si>
  <si>
    <t>Yarn of combed wool, &lt;85% wool, not retail</t>
  </si>
  <si>
    <t>Yarn of carded fine animal hair, not retail</t>
  </si>
  <si>
    <t>Yarn of combed fine animal hair, not retail</t>
  </si>
  <si>
    <t>Yarn of wool or fine hair, &gt;85% such fibres, retail</t>
  </si>
  <si>
    <t>Yarn of wool or fine hair, &lt;85% such fibres, retail</t>
  </si>
  <si>
    <t>Cotton, not carded or combed</t>
  </si>
  <si>
    <t>Cotton yarn waste (including thread waste)</t>
  </si>
  <si>
    <t>Garnetted stock of cotton</t>
  </si>
  <si>
    <t>Cotton waste, except garnetted stock</t>
  </si>
  <si>
    <t>Cotton, carded or combed</t>
  </si>
  <si>
    <t>Cotton sewing thread &gt;85% cotton, not retail</t>
  </si>
  <si>
    <t>Cotton sewing thread, &lt;85% cotton, not retail</t>
  </si>
  <si>
    <t>Cotton sewing thread, retail</t>
  </si>
  <si>
    <t>Cotton yarn &gt;85% single uncombed &gt;714 dtex,not retail</t>
  </si>
  <si>
    <t>Cotton yarn &gt;85% single uncombed 714-232 dtex,not ret</t>
  </si>
  <si>
    <t>Cotton yarn &gt;85% single uncombed 232-192 dtex,not ret</t>
  </si>
  <si>
    <t>Cotton yarn &gt;85% single uncombed 192-125 dtex,not ret</t>
  </si>
  <si>
    <t>Cotton yarn &gt;85% single uncombed &lt;125 dtex, not retai</t>
  </si>
  <si>
    <t>Cotton yarn &gt;85% single combed &gt;714dtex, not retail</t>
  </si>
  <si>
    <t>Cotton yarn &gt;85% single combed 714-232 dtex,not retai</t>
  </si>
  <si>
    <t>Cotton yarn &gt;85% single combed 232-192 dtex,not retai</t>
  </si>
  <si>
    <t>Cotton yarn &gt;85% single combed 192-125 dtex,not retai</t>
  </si>
  <si>
    <t>Cotton yarn nesoi, 85% or more by weight of cotton, not put up for retail sale, single combed</t>
  </si>
  <si>
    <t>Cotton yarn &gt;85% single combed 125-106 dtex,not retai</t>
  </si>
  <si>
    <t>Cotton yarn &gt;85% single combed 106- 83 dtex,not retai</t>
  </si>
  <si>
    <t>Cotton yarn &gt;85% single combed &lt;83.33 dtex,not retail</t>
  </si>
  <si>
    <t>Cotton yarn &gt;85% multiple uncombed &gt;714 dtex, not ret</t>
  </si>
  <si>
    <t>Cotton yarn &gt;85% multiple uncomb 714-232 dtex,not ret</t>
  </si>
  <si>
    <t>Cotton yarn &gt;85% multiple uncomb 232-192 dtex,not ret</t>
  </si>
  <si>
    <t>Cotton yarn &gt;85% multiple uncomb 192-125 dtex,not ret</t>
  </si>
  <si>
    <t>Cotton yarn &gt;85% multiple uncombed &lt;125 dtex, not ret</t>
  </si>
  <si>
    <t>Cotton yarn &gt;85% multiple combed &gt;714 dtex,not retail</t>
  </si>
  <si>
    <t>Cotton yarn &gt;85% multiple combed 714-232 dtex,not ret</t>
  </si>
  <si>
    <t>Cotton yarn &gt;85% multiple combed 232-192 dtex,not ret</t>
  </si>
  <si>
    <t>Cotton yarn &gt;85% multiple combed 192-125 dtex,not ret</t>
  </si>
  <si>
    <t>Cotton yarn nesoi, 85% or more (wt.) cotton, not for retail sale, multiple or cabled combed ya</t>
  </si>
  <si>
    <t>Cotton yarn &gt;85% multiple combed 125-106 dtex,not ret</t>
  </si>
  <si>
    <t>Cotton yarn &gt;85% multiple combed 106- 83 dtex,not ret</t>
  </si>
  <si>
    <t>Cotton yarn &gt;85% multiple combed &lt;83.33 dtex,not ret.</t>
  </si>
  <si>
    <t>Cotton yarn &lt;85% single uncombed &gt;714dtex, not retail</t>
  </si>
  <si>
    <t>Cotton yarn &lt;85% single uncombed 714-232 dtex,not ret</t>
  </si>
  <si>
    <t>Cotton yarn &lt;85% single uncombed 232-192 dtex,not ret</t>
  </si>
  <si>
    <t>Cotton yarn &lt;85% single uncombed 192-125 dtex,not ret</t>
  </si>
  <si>
    <t>Cotton yarn &lt;85% single uncombed &lt;125 dtex, not retai</t>
  </si>
  <si>
    <t>Cotton yarn &lt;85% single combed &gt;714 dtex, not retail</t>
  </si>
  <si>
    <t>Cotton yarn &lt;85% single combed 714-232 dtex,not retai</t>
  </si>
  <si>
    <t>Cotton yarn &lt;85% single combed 232-192 dtex,not retai</t>
  </si>
  <si>
    <t>Cotton yarn &lt;85% single combed 192-125 dtex,not retai</t>
  </si>
  <si>
    <t>Cotton yarn &lt;85% single combed &lt;125 dtex, not retail</t>
  </si>
  <si>
    <t>Cotton yarn &lt;85% multiple uncombed &gt;714, not ret., ne</t>
  </si>
  <si>
    <t>Cotton yarn &lt;85% multiple uncomb 714-232 dtex,not ret</t>
  </si>
  <si>
    <t>Cotton yarn &lt;85% multiple uncomb 232-192 dtex,not ret</t>
  </si>
  <si>
    <t>Cotton yarn &lt;85% multiple uncomb 192-125 dtex,not ret</t>
  </si>
  <si>
    <t>Cotton yarn &lt;85% multiple uncombed &lt;125 dtex,not ret.</t>
  </si>
  <si>
    <t>Cotton yarn &lt;85% multiple combed &gt;714, not retail, ne</t>
  </si>
  <si>
    <t>Cotton yarn &lt;85% multiple combed 714-232 dtex,not ret</t>
  </si>
  <si>
    <t>Cotton yarn &lt;85% multiple combed 232-192 dtex,not ret</t>
  </si>
  <si>
    <t>Cotton yarn &lt;85% multiple combed 192-125 dtex,not ret</t>
  </si>
  <si>
    <t>Cotton yarn &lt;85% multiple combed &lt;125 dtex, not retai</t>
  </si>
  <si>
    <t>Cotton yarn (except sewing thread) &gt;85% cotton, retai</t>
  </si>
  <si>
    <t>Cotton yarn (except sewing thread) &lt;85% cotton, retai</t>
  </si>
  <si>
    <t>Flax fibre, raw or retted</t>
  </si>
  <si>
    <t>Flax fibre, broken or scutched</t>
  </si>
  <si>
    <t>Flax fibre, otherwise processed but not spun</t>
  </si>
  <si>
    <t>Flax tow, waste including yarn waste, garnetted stock</t>
  </si>
  <si>
    <t>True hemp fibre, raw or retted</t>
  </si>
  <si>
    <t>True hemp fibre otherwise processed but not spun</t>
  </si>
  <si>
    <t>Jute and other textile bast fibres, raw or retted</t>
  </si>
  <si>
    <t>Jute and other bast fibres, not spun, nes, tow, waste</t>
  </si>
  <si>
    <t>Sisal and Agave, raw</t>
  </si>
  <si>
    <t>Sisal and Agave, processed but not spun, tow &amp; waste</t>
  </si>
  <si>
    <t>Coconut, abaca (Manila hemp or Musa textilis Nee), ramie</t>
  </si>
  <si>
    <t>Coconut (coir) fibre, raw</t>
  </si>
  <si>
    <t>Coconut (coir) fibre,processed not spun, tow &amp; waste</t>
  </si>
  <si>
    <t>Abaca fibre, raw</t>
  </si>
  <si>
    <t>Abaca fibre, processed but not spun, tow, noils, wast</t>
  </si>
  <si>
    <t>Other vegetable textile fibers nesoi, raw/processed nt spun tow noils/waste (yarn waste garnet stck)</t>
  </si>
  <si>
    <t>Flax yarn single</t>
  </si>
  <si>
    <t>Flax yarn multiple (folded) or cabled</t>
  </si>
  <si>
    <t>Yarn of jute or textile bast fibres nes, single</t>
  </si>
  <si>
    <t>Yarn of jute, textile bast fibre nes, multiple, cable</t>
  </si>
  <si>
    <t>Coir yarn</t>
  </si>
  <si>
    <t>True hemp yarn</t>
  </si>
  <si>
    <t>Yarn of other vegetable textile fibres</t>
  </si>
  <si>
    <t>Sewing thread of synthetic filaments</t>
  </si>
  <si>
    <t>Sewing thread of artificial filaments</t>
  </si>
  <si>
    <t>Hi-ten yarn of nylon, polyamide, not sewing or retail</t>
  </si>
  <si>
    <t>High tenacity yarn of aramids</t>
  </si>
  <si>
    <t>Hi-ten yarn, polyester filament, not sewing or retail</t>
  </si>
  <si>
    <t>Textured yarn nes, nylon, polyamide &lt;50dtex not retai</t>
  </si>
  <si>
    <t>Textured yarn nes, nylon, polyamide &gt;50dtex not retai</t>
  </si>
  <si>
    <t>Textured yarn nes, of polyester filaments, not retail</t>
  </si>
  <si>
    <t>Textured yarn of polypropylene</t>
  </si>
  <si>
    <t>Textured yarn, synthetic filament, nes, not retail</t>
  </si>
  <si>
    <t>Yarn,nylon/polyamide, single untwisted nes, not retai</t>
  </si>
  <si>
    <t>Yarn, polyester, part oriented, single, not retail</t>
  </si>
  <si>
    <t>Yarn, polyester, single, untwisted nes, not retail</t>
  </si>
  <si>
    <t/>
  </si>
  <si>
    <t>NYLON OR OTHER POLYAMIDES, OTHER SINGLE YARN, MULTIFILAMENT, TWIST NOT EXCEEDING 50 TURNS PER METER</t>
  </si>
  <si>
    <t>POLYESTER YARN, SINGLE, UNTWISTED OR WITH A TWIST NOT EXCEEDING 50 TURNS PER METER</t>
  </si>
  <si>
    <t>SYNTHETIC FILAMENT YARN EXCEPT SEWING THREAD, NOT FOR RETAIL SALE</t>
  </si>
  <si>
    <t>SYNTHETIC FILAMENT YARN EXCEPT SEWING THREAD, NOT FOR RETAIL SALE, SINGLE,MONO,MULTIFILAMENT UNTWIST</t>
  </si>
  <si>
    <t>Yarn, synth filament, single untwisted nes, not retai</t>
  </si>
  <si>
    <t>Yarn, nylon, polyamide, single &gt;50 turn/m, not retail</t>
  </si>
  <si>
    <t>Yarn, polyester, single, &gt;50 turn/m, not retail</t>
  </si>
  <si>
    <t>Yarn synth filament, single, &gt;50 turn/m nes not retai</t>
  </si>
  <si>
    <t>Yarn nylon/polyamide filament multiple nes, not retai</t>
  </si>
  <si>
    <t>Yarn of polyester filament, multiple, nes, not retail</t>
  </si>
  <si>
    <t>Yarn synthetic filament, multiple, nes, not retail</t>
  </si>
  <si>
    <t>Hi-ten yarn not sewing, viscose rayon, not retail</t>
  </si>
  <si>
    <t>Textured yarn nes, of artificial filaments, not retai</t>
  </si>
  <si>
    <t>Yarn of viscose rayon, single untwisted nes not retai</t>
  </si>
  <si>
    <t>Yarn, viscose rayon, single &gt;120turn/m nes, not retai</t>
  </si>
  <si>
    <t>Yarn of cellulose acetate, single, nes, not retail</t>
  </si>
  <si>
    <t>Yarn of artificial filament, single, nes, not retail</t>
  </si>
  <si>
    <t>Yarn of viscose rayon, multiple, nes, not retail</t>
  </si>
  <si>
    <t>Yarn, cellulose acetate, multiple, nes, not retail</t>
  </si>
  <si>
    <t>Yarn of artificial filament, multiple-nes, not retail</t>
  </si>
  <si>
    <t>Synthetic monofilament, &gt;67 dtex, thickness &lt;1mm</t>
  </si>
  <si>
    <t>Strip, straw, etc. synth textile material,&lt;5mm thick</t>
  </si>
  <si>
    <t>Artif monofilament &gt;67dtex t&lt;1mm, strip, straws t&lt;5mm</t>
  </si>
  <si>
    <t>FILAMENT YARN (OTHER THAN SEWING THREAD), PUT UP FOR RETAIL SALE</t>
  </si>
  <si>
    <t>Yarn of synthetic filament not sewing thread, retail</t>
  </si>
  <si>
    <t>Yarn of artificial filament not sewing thread, retail</t>
  </si>
  <si>
    <t>Filament tow of nylon, polyamides</t>
  </si>
  <si>
    <t>Filament tow of polyesters</t>
  </si>
  <si>
    <t>Filament tow of acrylic or modacrylic</t>
  </si>
  <si>
    <t>SYNTHETIC FILAMENT TOW, OF POLYPROPYLENE</t>
  </si>
  <si>
    <t>Synthetic filament tow, nes</t>
  </si>
  <si>
    <t>Artificial filament tow</t>
  </si>
  <si>
    <t>Staple fibres of nylon, polyamides, not carded, combe</t>
  </si>
  <si>
    <t>SYNTHETIC STAPLE FIBERS NOT CARDED</t>
  </si>
  <si>
    <t>SYNTHETIC STAPLE FIBERS NOT CARDED, COMBED OR OTHERWISE PROCESSED FOR SPINNING: OF NYLON OR OTHER PO</t>
  </si>
  <si>
    <t>Staple fibres of polyesters, not carded or combed</t>
  </si>
  <si>
    <t>Staple fibres of acrylic, modacrylic,not carded/combe</t>
  </si>
  <si>
    <t>Staple fibres of polypropylene, not carded or combed</t>
  </si>
  <si>
    <t>Synthetic staple fibres, not carded or combed nes</t>
  </si>
  <si>
    <t>Staple fibres of viscose rayon, not carded or combed</t>
  </si>
  <si>
    <t>Artif staple fibres, except rayon,not carded or combe</t>
  </si>
  <si>
    <t>Waste of synthetic fibres</t>
  </si>
  <si>
    <t>Waste of artificial fibres</t>
  </si>
  <si>
    <t>Staple fibres nylon, polyamides, carded or combed</t>
  </si>
  <si>
    <t>Staple fibres of polyesters, carded or combed</t>
  </si>
  <si>
    <t>Staple fibres of acrylic, modacrylic, carded or combe</t>
  </si>
  <si>
    <t>Synthetic staple fibres, carded or combed nes</t>
  </si>
  <si>
    <t>Artificial staple fibres, carded or combed, not spun</t>
  </si>
  <si>
    <t>Sewing thread of synthetic staple fibres</t>
  </si>
  <si>
    <t>Sewing thread of artificial staple fibres</t>
  </si>
  <si>
    <t>Yarn &gt;85% nylon, etc staple fibres, single, not retai</t>
  </si>
  <si>
    <t>Yarn &gt;85% nylon, etc staple fibre, multiple,not retai</t>
  </si>
  <si>
    <t>Yarn &gt;85% polyester staple fibres, single, not retail</t>
  </si>
  <si>
    <t>Yarn &gt;85% polyester staple fibres, multiple,not retai</t>
  </si>
  <si>
    <t>Yarn &gt;85% acrylic staple fibres, single, not retail</t>
  </si>
  <si>
    <t>Yarn &gt;85% acrylic staple fibres, multiple  not retail</t>
  </si>
  <si>
    <t>Yarn &gt;85% other synth staple fibres, single not retai</t>
  </si>
  <si>
    <t>Yarn &gt;85% other synth staple fibre multiple not retai</t>
  </si>
  <si>
    <t>Yarn of polyester &amp; artif staple fibres, not retail</t>
  </si>
  <si>
    <t>Yarn of polyester &amp; wool or hair, not retail, nes</t>
  </si>
  <si>
    <t>Yarn of polyester &amp; cotton, not retail, nes</t>
  </si>
  <si>
    <t>Yarn of polyester staple fibres, not retail, nes</t>
  </si>
  <si>
    <t>Yarn of acrylic staple fibre &amp; wool or hair,not retai</t>
  </si>
  <si>
    <t>Yarn of acrylic staple fibres &amp; cotton, not retail</t>
  </si>
  <si>
    <t>Yarn of acrylic staple fibres, not retail, nes</t>
  </si>
  <si>
    <t>Yarn of other synthetic staple with wool or hair, nes</t>
  </si>
  <si>
    <t>Yarn of other synth staple fibres + cotton not retail</t>
  </si>
  <si>
    <t>Yarn &gt;85% artificial staple fibres, single, not retai</t>
  </si>
  <si>
    <t>Yarn &gt;85% artif staple fibres, multiple,not retail,ne</t>
  </si>
  <si>
    <t>Yarn of artif staple fibres &amp; wool or hair, not retai</t>
  </si>
  <si>
    <t>Yarn of artificial staple fibres &amp; cotton, not retail</t>
  </si>
  <si>
    <t>Yarn of artificial staple fibres, not retail, nes</t>
  </si>
  <si>
    <t>Yarn &gt;85% synthetic staple fibres, retail, not sewing</t>
  </si>
  <si>
    <t>Yarn &lt;85% synthetic staple fibres, retail not sewing</t>
  </si>
  <si>
    <t>Yarn of artificial fibres except sewing thread, retai</t>
  </si>
  <si>
    <t>Rubber thread and cord, textile covered</t>
  </si>
  <si>
    <t>Hi-ten manmade yarn rubber, plastic coated/impregnate</t>
  </si>
  <si>
    <t>Textile yarn/strip, rubber, plastic impregnated/coate</t>
  </si>
  <si>
    <t>Metallised yarn</t>
  </si>
  <si>
    <t>Chenille, loop whale, gimped (except metallised) yarn</t>
  </si>
  <si>
    <t>Twine, cordage, ropes and cables, of jute, bast fibre</t>
  </si>
  <si>
    <t>Binder or baler twine, of sisal or agave</t>
  </si>
  <si>
    <t>Twine nes, cordage, ropes and cables, of sisal</t>
  </si>
  <si>
    <t>Binder or baler twine, of polyethylene, polypropylene</t>
  </si>
  <si>
    <t>Twine nes, cordage, ropes, polyethylene, polypropylen</t>
  </si>
  <si>
    <t>Twine, cordage, ropes &amp; cables, other synthetic fibre</t>
  </si>
  <si>
    <t>Twine, cordage, ropes and cables, of other materials</t>
  </si>
  <si>
    <t>Plain weave cotton, &gt;85% &lt;100g/m2, printed</t>
  </si>
  <si>
    <t>D2  PARTIDAS Y SU DESCRIPCIÓN DE LOS SEGMENTOS DE LA CADENA HTC</t>
  </si>
  <si>
    <t>TEXTIL</t>
  </si>
  <si>
    <t>Sheet etc, cellular of polymers of vinyl chloride</t>
  </si>
  <si>
    <t>Sheet etc, cellular of polyurethane</t>
  </si>
  <si>
    <t>Plastic sheet, film, foil or strip, nes</t>
  </si>
  <si>
    <t>Woven fabric of noil silk</t>
  </si>
  <si>
    <t>Woven fabric of silk, nes</t>
  </si>
  <si>
    <t>Woven fabric, &gt;85% carded wool or fine hair, &lt;300g/m2</t>
  </si>
  <si>
    <t>Woven fabric, &gt;85% carded wool or fine hair, &gt;300g/m2</t>
  </si>
  <si>
    <t>Woven fabric, carded wool or hair + manmade filament</t>
  </si>
  <si>
    <t>Woven fabric, carded wool or hair + manmade staple fi</t>
  </si>
  <si>
    <t>Woven fabric, carded wool or hair with natural fibre</t>
  </si>
  <si>
    <t>Woven fabric, &gt;85% combed wool or fine hair, &lt;300g/m2</t>
  </si>
  <si>
    <t>Woven fabric, &gt;85% combed wool or fine hair, &gt;300g/m2</t>
  </si>
  <si>
    <t>Woven fabric, combed wool or hair + manmade filament</t>
  </si>
  <si>
    <t>Woven fabric, combed wool or hair + manmade staple fi</t>
  </si>
  <si>
    <t>Woven fabric, combed wool or hair with natural fibres</t>
  </si>
  <si>
    <t>Plain weave cotton, &gt;85% &lt;100g/m2, unbleached</t>
  </si>
  <si>
    <t>Plain weave cotton, &gt;85% 100-200g/m2, unbleached</t>
  </si>
  <si>
    <t>Twill weave cotton, &gt;85% &lt;200g/m2, unbleached</t>
  </si>
  <si>
    <t>Woven cotton nes, &gt;85% &lt;200g/m2, unbleached</t>
  </si>
  <si>
    <t>Plain weave cotton, &gt;85% &lt;100g/m2, bleached</t>
  </si>
  <si>
    <t>Plain weave cotton, &gt;85% 100-200g/m2, bleached</t>
  </si>
  <si>
    <t>Twill weave cotton, &gt;85% &lt;200g/m2, bleached</t>
  </si>
  <si>
    <t>Woven cotton nes, &gt;85% &lt;200g/m2, bleached</t>
  </si>
  <si>
    <t>Plain weave cotton, &gt;85% &lt;100g/m2, dyed</t>
  </si>
  <si>
    <t>Plain weave cotton, &gt;85% 100-200g/m2, dyed</t>
  </si>
  <si>
    <t>Twill weave cotton, &gt;85% &lt;200g/m2, dyed</t>
  </si>
  <si>
    <t>Woven cotton nes, &gt;85% &lt;200g/m2, dyed</t>
  </si>
  <si>
    <t>Plain weave cotton, &gt;85% &lt;100g/m2, yarn dyed</t>
  </si>
  <si>
    <t>Plain weave cotton, &gt;85% 100-200g/m2, yarn dyed</t>
  </si>
  <si>
    <t>Twill weave cotton, &gt;85% &lt;200g/m2, yarn dyed</t>
  </si>
  <si>
    <t>Woven cotton nes, &gt;85% &lt;200g/m2, yarn dyed</t>
  </si>
  <si>
    <t>Plain weave cotton, &gt;85% 100-200g/m2, printed</t>
  </si>
  <si>
    <t>Twill weave cotton, &gt;85% &lt;200g/m2, printed</t>
  </si>
  <si>
    <t>Woven cotton nes, &gt;85% &lt;200g/m2, printed</t>
  </si>
  <si>
    <t>Plain weave cotton, &gt;85% &gt;200g/m2, unbleached</t>
  </si>
  <si>
    <t>Twill weave cotton, &gt;85% &gt;200g/m2, unbleached</t>
  </si>
  <si>
    <t>Woven cotton nes, &gt;85% &gt;200g/m2, unbleached, nes</t>
  </si>
  <si>
    <t>Plain weave cotton, &gt;85% &gt;200g/m2, bleached</t>
  </si>
  <si>
    <t>Twill weave cotton, &gt;85% &gt;200g/m2, bleached</t>
  </si>
  <si>
    <t>Woven cotton nes, &gt;85% &gt;200g/m2, bleached, nes</t>
  </si>
  <si>
    <t>Plain weave cotton, &gt;85% &gt;200g/m2, dyed</t>
  </si>
  <si>
    <t>Twill weave cotton, &gt;85% &gt;200g/m2, dyed</t>
  </si>
  <si>
    <t>Woven cotton nes, &gt;85% &gt;200g/m2, dyed, nes</t>
  </si>
  <si>
    <t>Plain weave cotton, &gt;85% &gt;200g/m2, yarn dyed</t>
  </si>
  <si>
    <t>Denim cotton &gt;85% &gt;200g/m2</t>
  </si>
  <si>
    <t>Twill cotton except denim, &gt;85% &gt;200g/m2, yarn dyed</t>
  </si>
  <si>
    <t>Woven cotton nes, &gt;85% &gt;200g/m2, yarn dyed, nes</t>
  </si>
  <si>
    <t>Plain weave cotton, &gt;85% &gt;200g/m2, printed</t>
  </si>
  <si>
    <t>Twill weave cotton, &gt;85% &gt;200g/m2, printed</t>
  </si>
  <si>
    <t>Woven cotton nes, &gt;85% &gt;200g/m2, printed, nes</t>
  </si>
  <si>
    <t>Plain weave cotton &lt;85% +manmade fibre &lt;200g unbleach</t>
  </si>
  <si>
    <t>Twill weave cotton &lt;85% +manmade fibre &lt;200g unbleach</t>
  </si>
  <si>
    <t>Woven cotton nes &lt;85% +manmade fibre &lt;200g, unbleache</t>
  </si>
  <si>
    <t>Plain weave cotton &lt;85% +manmade fibre, &lt;200g bleache</t>
  </si>
  <si>
    <t>Twill weave cotton &lt;85% +manmade fibre, &lt;200g bleache</t>
  </si>
  <si>
    <t>Woven cotton nes, &lt;85% +manmade fibre, &lt;200g bleached</t>
  </si>
  <si>
    <t>Plain weave cotton, &lt;85% +manmade fibre, &lt;200g/m2 dye</t>
  </si>
  <si>
    <t>Twill weave cotton, &lt;85% +manmade fibre, &lt;200g/m2 dye</t>
  </si>
  <si>
    <t>Woven cotton nes, &lt;85% +manmade fibre, &lt;200g/m2 dyed</t>
  </si>
  <si>
    <t>Plain weave cotton,&lt;85% +manmade fibre,&lt;200g yarn dye</t>
  </si>
  <si>
    <t>Twill cotton , &lt;85% +manmade fibre, &lt;200g/m2 yarn dye</t>
  </si>
  <si>
    <t>Woven nes cotton,&lt;85% +manmade fibre, &lt;200g yarn dyed</t>
  </si>
  <si>
    <t>Plain weave cotton, &lt;85% +manmade fibre, &lt;200g print</t>
  </si>
  <si>
    <t>Twill weave cotton, &lt;85% +manmade fibre, &lt;200g print</t>
  </si>
  <si>
    <t>Woven cotton nes, &lt;85% +manmade fibre, &lt;200g/m2 print</t>
  </si>
  <si>
    <t>Plain weave cotton, &lt;85% +manmade fibre, &gt;200g/m2 unb</t>
  </si>
  <si>
    <t>Twill weave cotton, &lt;85% +manmade fibre, &gt;200g/m2 unb</t>
  </si>
  <si>
    <t>Woven cotton nes, &lt;85% +manmade fibre, &gt;200g/m2 unbl</t>
  </si>
  <si>
    <t>FABRIC, COTTON, MIXED MAINLY WITH MANMADE FIBERS</t>
  </si>
  <si>
    <t>Plain weave cotton &lt;85% +manmade fibre &gt;200g bleached</t>
  </si>
  <si>
    <t>Twill weave cotton &lt;85% +manmade fibre &gt;200g bleached</t>
  </si>
  <si>
    <t>Woven cotton nes, &lt;85% +manmade fibre, &gt;200g, bleache</t>
  </si>
  <si>
    <t>Plain weave cotton, &lt;85% +manmade fibre, &gt;200g, dyed</t>
  </si>
  <si>
    <t>Twill weave cotton, &lt;85% +manmade fibre, &gt;200g, dyed</t>
  </si>
  <si>
    <t>Woven cotton nes, &lt;85% +manmade fibre, &gt;200g/m2, dyed</t>
  </si>
  <si>
    <t>Plain weave cotton,&lt;85% +manmade fibre,&gt;200g,yarn dye</t>
  </si>
  <si>
    <t>Denim cotton nes, &lt;85% +manmade fibre, &gt;200g/m2</t>
  </si>
  <si>
    <t>Twill cotton not denim&lt;85% +manmade fibre,&gt;200g y-dye</t>
  </si>
  <si>
    <t>Woven cotton nes, &lt;85% +manmade fibre, &gt;200g,yarn dye</t>
  </si>
  <si>
    <t>Plain weave cotton , &lt;85% +manmade fibre, &gt;200g, prin</t>
  </si>
  <si>
    <t>Twill weave cotton , &lt;85% +manmade fibre, &gt;200g, prin</t>
  </si>
  <si>
    <t>Woven cotton nes, &lt;85% +manmade fibre, &gt;200g, printed</t>
  </si>
  <si>
    <t>Woven cotton fabric, &gt;200g/m2, unbleached, nes</t>
  </si>
  <si>
    <t>Woven cotton fabric, &gt;200g/m2, bleached, nes</t>
  </si>
  <si>
    <t>Woven cotton fabric, &gt;200g/m2, dyed, nes</t>
  </si>
  <si>
    <t>Woven cotton fabric, &gt;200g/m2, yarns mixed colours</t>
  </si>
  <si>
    <t>Woven cotton fabric, &gt;200g/m2, printed, nes</t>
  </si>
  <si>
    <t>Woven fabric, &gt;85% flax, unbleached or bleached</t>
  </si>
  <si>
    <t>Woven fabric, &gt;85% flax, except unbleached or bleache</t>
  </si>
  <si>
    <t>Woven fabric of flax, &lt;85% flax, unbleached/bleached</t>
  </si>
  <si>
    <t>Woven fabric of flax, &lt;85% flax, except unbl/bleached</t>
  </si>
  <si>
    <t>Woven fabric of other vegetable textile fibre, paper</t>
  </si>
  <si>
    <t>Woven hi-ten filament, nylon, polyamide or polyester</t>
  </si>
  <si>
    <t>Woven fabric of strip etc, synthetic textile material</t>
  </si>
  <si>
    <t>Fabric from layers of woven synthetic filament yarns</t>
  </si>
  <si>
    <t>Woven fabric &gt;85% nylon, polyamide, unbl/bleached,nes</t>
  </si>
  <si>
    <t>Woven fabric &gt;85% nylon, polyamide, dyed, nes</t>
  </si>
  <si>
    <t>Woven fabric &gt;85% nylon, polyamide, yarn dyed,nes</t>
  </si>
  <si>
    <t>Woven fabric &gt;85% nylon, polyamide, printed, nes</t>
  </si>
  <si>
    <t>Woven fabric &gt;85% textured polyester unbl/bleached,ne</t>
  </si>
  <si>
    <t>Woven fabric &gt;85% textured polyester, dyed, nes</t>
  </si>
  <si>
    <t>Woven fabric &gt;85% textured polyester, yarn dyed, nes</t>
  </si>
  <si>
    <t>Woven fabric &gt;85% textured polyester, printed, nes</t>
  </si>
  <si>
    <t>Woven fabric &gt;85% non-textured polyester filaments</t>
  </si>
  <si>
    <t>Woven fabric &gt;85% polyester filaments, nes</t>
  </si>
  <si>
    <t>Woven fabric &gt;85% synthetic filament, nes</t>
  </si>
  <si>
    <t>Woven fabric &gt;85% synthetic filament, dyed, nes</t>
  </si>
  <si>
    <t>Woven fabric &gt;85% synthetic filament, yarn dyed, nes</t>
  </si>
  <si>
    <t>Woven fabric &gt;85% synthetic filament, printed, nes</t>
  </si>
  <si>
    <t>Woven fabric synthetic filament, &lt;85% +cotton, nes</t>
  </si>
  <si>
    <t>Woven fabric synthetic filament &lt;85% +cotton, dyed ne</t>
  </si>
  <si>
    <t>Woven fabric synthetic filament &lt;85% +cotton, yarn dy</t>
  </si>
  <si>
    <t>Woven fabric synthetic filament, &lt;85% +cotton, printe</t>
  </si>
  <si>
    <t>Woven fabric synthetic filament nes</t>
  </si>
  <si>
    <t>Woven fabric synthetic filament, dyed, nes</t>
  </si>
  <si>
    <t>Woven fabric synthetic filament, yarn dyed, nes</t>
  </si>
  <si>
    <t>Woven fabric synthetic filament, printed, nes</t>
  </si>
  <si>
    <t>Woven fabric of hi-ten filament yarns of viscose rayo</t>
  </si>
  <si>
    <t>Woven fabric &gt;85% artif filament/strip, unbl/blchd ne</t>
  </si>
  <si>
    <t>Woven fabric &gt;85% artificial filament/strip, dyed, ne</t>
  </si>
  <si>
    <t>Woven fabric &gt;85% artif filament/strip, yarn dyed, ne</t>
  </si>
  <si>
    <t>Woven fabric &gt;85% artif filament/strip, printed, nes</t>
  </si>
  <si>
    <t>Woven fabric of artif filament, unbl/bleached, nes</t>
  </si>
  <si>
    <t>Woven fabric of artificial filament, dyed, nes</t>
  </si>
  <si>
    <t>Woven fabric of artificial filament, yarn dyed, nes</t>
  </si>
  <si>
    <t>Woven fabric of artificial filament, printed, nes</t>
  </si>
  <si>
    <t>Woven fabric &gt;85% polyester staple fibre unbl/bleache</t>
  </si>
  <si>
    <t>Woven fabric &gt;85% polyester staple fibres, nes</t>
  </si>
  <si>
    <t>Woven fabric &gt;85% acrylic staple fibres, unbl/bleache</t>
  </si>
  <si>
    <t>Woven fabric &gt;85% acrylic staple fibres, nes</t>
  </si>
  <si>
    <t>Woven fabric &gt;85% synth staple fibre nes unbl/bleache</t>
  </si>
  <si>
    <t>Woven fabric &gt;85% synthetic staple fibre nes</t>
  </si>
  <si>
    <t>Woven plain &gt;85% polyester+cotton, &lt;170g/m2 unbl/blch</t>
  </si>
  <si>
    <t>Woven twill &gt;85% polyester+cotton, &lt;170g/m2 unbl/blch</t>
  </si>
  <si>
    <t>Wovens nes &gt;85% polyester+cotton, &lt;170g/m2 unbl/blchd</t>
  </si>
  <si>
    <t>Woven fabric &gt;85% synth nes+cotton,&lt;170g/m2 unbl/blch</t>
  </si>
  <si>
    <t>Woven plain &gt;85% polyester + cotton, &lt;170g/m2 dyed</t>
  </si>
  <si>
    <t>Woven twill &gt;85% polyester + cotton, &lt;170g/m2 dyed</t>
  </si>
  <si>
    <t>Woven fabric nes&gt;85% polyester + cotton,&lt;170g/m2 dyed</t>
  </si>
  <si>
    <t>Woven fabric&gt;85% synthetic nes + cotton, &lt;170g/m2 dye</t>
  </si>
  <si>
    <t>Woven plain &gt;85% polyester + cotton,&lt;170g/m2 yarn dye</t>
  </si>
  <si>
    <t>Woven twill &gt;85% polyester + cotton,&lt;170g/m2 yarn dye</t>
  </si>
  <si>
    <t>Woven nes &gt;85% polyester + cotton, &lt;170g/m2 yarn dyed</t>
  </si>
  <si>
    <t>Woven fabric&gt;85% synth nes + cotton,&lt;170g/m2 yarn dye</t>
  </si>
  <si>
    <t>Woven plain &gt;85% polyester + cotton, &lt;170g/m2 printed</t>
  </si>
  <si>
    <t>Woven twill &gt;85% polyester + cotton, &lt;170g/m2 printed</t>
  </si>
  <si>
    <t>Woven nes &gt;85% polyester + cotton, &lt;170g/m2 printed</t>
  </si>
  <si>
    <t>Woven fabric&gt;85% synth nes + cotton, &lt;170g/m2 printed</t>
  </si>
  <si>
    <t>Woven plain &gt;85% polyester+cotton, &gt;170g/m2 unbl/blch</t>
  </si>
  <si>
    <t>Woven twill &gt;85% polyester+cotton, &gt;170g/m2 unbl/blch</t>
  </si>
  <si>
    <t>Woven nes &gt;85% polyester + cotton, &gt;170g/m2 unbl/blch</t>
  </si>
  <si>
    <t>Woven fabric&gt;85% synth nes+cotton, &gt;170g/m2 unbl/blch</t>
  </si>
  <si>
    <t>Woven plain &gt;85% polyester + cotton, &gt;170g/m2 dyed</t>
  </si>
  <si>
    <t>Woven twill &gt;85% polyester + cotton, &gt;170g/m2 dyed</t>
  </si>
  <si>
    <t>Woven nes &gt;85% polyester + cotton, &gt;170g/m2 dyed</t>
  </si>
  <si>
    <t>Woven fabric&gt;85% synthetic nes + cotton, &gt;170g/m2 dye</t>
  </si>
  <si>
    <t>WOVEN FABRICS OF SYNTHETIC STAPLE FIBERS</t>
  </si>
  <si>
    <t>Woven plain &gt;85% polyester + cotton,&gt;170g/m2 yarn dye</t>
  </si>
  <si>
    <t>Woven twill &gt;85% polyester + cotton,&gt;170g/m2 yarn dye</t>
  </si>
  <si>
    <t>Woven nes &gt;85% polyester + cotton, &gt;170g/m2 yarn dyed</t>
  </si>
  <si>
    <t>Woven fabric&gt;85% synth nes + cotton,&gt;170g/m2 yarn dye</t>
  </si>
  <si>
    <t>Woven plain &gt;85% polyester + cotton, &gt;170g/m2 printed</t>
  </si>
  <si>
    <t>Woven twill &gt;85% polyester + cotton, &gt;170g/m2 printed</t>
  </si>
  <si>
    <t>Woven nes &gt;85% polyester + cotton, &gt;170g/m2 printed</t>
  </si>
  <si>
    <t>Woven fabric &gt;85% synthetic nes+cotton, &gt;170g/m2 prin</t>
  </si>
  <si>
    <t>Woven fabric polyester + viscose rayon, nes</t>
  </si>
  <si>
    <t>Woven fabric polyester + manmade filament, nes</t>
  </si>
  <si>
    <t>Woven fabric polyester + wool or hair, nes</t>
  </si>
  <si>
    <t>Woven fabric polyester staple fibres, nes</t>
  </si>
  <si>
    <t>Woven fabric acrylics + manmade filament, nes</t>
  </si>
  <si>
    <t>Woven fabric acrylics + wool or hair, nes</t>
  </si>
  <si>
    <t>Woven fabric acrylic or modacrylic staple fibres, nes</t>
  </si>
  <si>
    <t>Woven fabric synthetic staple fibre with manmade, nes</t>
  </si>
  <si>
    <t>Woven fabric synthetic staple with wool or hair nes</t>
  </si>
  <si>
    <t>Woven fabric synthetic staple fibres, nes</t>
  </si>
  <si>
    <t>Woven fabric &lt;85% artif staple fibres, unbl/bleached</t>
  </si>
  <si>
    <t>Woven fabric &lt;85% artificial staple fibres, dyed</t>
  </si>
  <si>
    <t>Woven fabric &lt;85% artificial staple fibre, yarn dyed</t>
  </si>
  <si>
    <t>Woven fabric &lt;85% artificial staple fibres, printed</t>
  </si>
  <si>
    <t>Woven fabric &lt;85% artif staple + manmade fibre unbl/b</t>
  </si>
  <si>
    <t>Woven fabric &lt;85% artificial staple+manmade fibre dye</t>
  </si>
  <si>
    <t>Woven fabric &lt;85% artif staple + manmade fil yarn dye</t>
  </si>
  <si>
    <t>Woven fabric &lt;85% artif staple + manmade fil, printed</t>
  </si>
  <si>
    <t>Woven fabric &lt;85% artif staple+wool/hair,unbl/bleache</t>
  </si>
  <si>
    <t>Woven fabric &lt;85% artificial staple+wool or hair, dye</t>
  </si>
  <si>
    <t>Woven fabric &lt;85% artif staple+wool or hair, yarn dye</t>
  </si>
  <si>
    <t>Woven fabric &lt;85% artificial staple+wool/hair, printe</t>
  </si>
  <si>
    <t>Woven fabric &lt;85% artif staple+cotton, unbl/bleached</t>
  </si>
  <si>
    <t>Woven fabric &lt;85% artificial staple+cotton, dyed</t>
  </si>
  <si>
    <t>Woven fabric &lt;85% artificial staple+cotton, yarn dyed</t>
  </si>
  <si>
    <t>Woven fabric &lt;85% artificial staple+cotton, printed</t>
  </si>
  <si>
    <t>Woven fabric &lt;85% artif staples, unbl/bleached, nes</t>
  </si>
  <si>
    <t>Woven fabric &lt;85% artificial staples, dyed, nes</t>
  </si>
  <si>
    <t>Woven fabric &lt;85% artificial staples, yarn dyed, nes</t>
  </si>
  <si>
    <t>Woven fabric &lt;85% artificial staples, printed, nes</t>
  </si>
  <si>
    <t>Wadding, products, of cotton, except sanitary article</t>
  </si>
  <si>
    <t>Wadding, products, manmade fibres, not sanitary items</t>
  </si>
  <si>
    <t>Needleloom felt and stitch-bonded fibre fabric</t>
  </si>
  <si>
    <t>Felt not needleloom, wool/hair, not impregnated/coate</t>
  </si>
  <si>
    <t>Felt, not of wool or hair, not impregnated or coated</t>
  </si>
  <si>
    <t>Felt, impregnated, coated, covered, or laminated</t>
  </si>
  <si>
    <t>Nonwovens (of textile materials), whether or not impregnated, coated, covered or laminated</t>
  </si>
  <si>
    <t>Nonwovens, man-made filaments weighing &lt;25g/m2</t>
  </si>
  <si>
    <t>Nonwovens, man-made filaments weighing 25-70g/m2</t>
  </si>
  <si>
    <t>Nonwovens, man-made filaments weighing 70-150g/m2</t>
  </si>
  <si>
    <t>Nonwovens, man-made filaments weighing &gt;150g/m2</t>
  </si>
  <si>
    <t>Nonwovens nes weighing &lt;25g/m2</t>
  </si>
  <si>
    <t>Nonwovens nes weighing 25-70g/m2</t>
  </si>
  <si>
    <t>Nonwovens nes weighing 70-150g/m2</t>
  </si>
  <si>
    <t>Nonwovens nes weighing &gt;150g/m2</t>
  </si>
  <si>
    <t>Made up fishing nets, of manmade textile materials</t>
  </si>
  <si>
    <t>Knotted netting, nets not fishing of manmade textiles</t>
  </si>
  <si>
    <t>Knotted netting, nets, of of natural materials</t>
  </si>
  <si>
    <t>Woven pile fabric of wool or fine animal hair, w &gt;30c</t>
  </si>
  <si>
    <t>Woven uncut weft pile cotton fabric not terry, w &gt;30c</t>
  </si>
  <si>
    <t>Cut corduroy cotton fabric, width &gt;30cm</t>
  </si>
  <si>
    <t>Woven weft pile cotton fabric, nes, width &gt;30cm</t>
  </si>
  <si>
    <t>Woven warp pile cotton, epingle (uncut),except terry</t>
  </si>
  <si>
    <t>Woven warp pile cotton, cut, except terry, w &gt;30cm</t>
  </si>
  <si>
    <t>Chenille cotton fabric, width &gt;30cm</t>
  </si>
  <si>
    <t>Woven uncut weft pile fabric of manmade fibre</t>
  </si>
  <si>
    <t>Cut corduroy fabric manmade fibre, width &gt;30cm</t>
  </si>
  <si>
    <t>Woven weft pile fabric manmade fibres, nes</t>
  </si>
  <si>
    <t>Woven warp pile fabric manmade fibre, epingle (uncut)</t>
  </si>
  <si>
    <t>Woven warp pile fabric manmade fibre, cut, not terry</t>
  </si>
  <si>
    <t>Chenille fabric of manmade fibres, except &lt;30cm wide</t>
  </si>
  <si>
    <t>Woven pile, chenille fabric of yarn nes, except terry</t>
  </si>
  <si>
    <t>Terry towelling etc of cotton, not narrow fabric, unb</t>
  </si>
  <si>
    <t>Terry towelling etc of cotton nes, width &gt;30cm</t>
  </si>
  <si>
    <t>Terry towelling etc, other than cotton, width &gt;30cm</t>
  </si>
  <si>
    <t>Tufted textile fabric, except carpets</t>
  </si>
  <si>
    <t>GAUZE, OTHER THAN NARROW FABRICS OF HEADING 5806</t>
  </si>
  <si>
    <t>Cotton gauze &gt;30cm wide</t>
  </si>
  <si>
    <t>Gauze, except cotton, &gt;30cm wide</t>
  </si>
  <si>
    <t>Tulles, other nets (not woven, knit or crochet)</t>
  </si>
  <si>
    <t>Mechanical lace, manmade fibre (piece, strip, motif)</t>
  </si>
  <si>
    <t>Mechanical lace, other material (piece, strip, motif)</t>
  </si>
  <si>
    <t>Hand-made lace, in the piece, in strips or in motifs</t>
  </si>
  <si>
    <t>Hand-woven and needle-worked tapestries, kit sets</t>
  </si>
  <si>
    <t>Woven pile fabric and narrow chenille fabric</t>
  </si>
  <si>
    <t>Woven fabric, elasticised, &lt;30cm wide</t>
  </si>
  <si>
    <t>Woven cotton fabric, nes, &lt;30cm wide</t>
  </si>
  <si>
    <t>Woven fabric manmade fibres, nes, &lt;30cm wide</t>
  </si>
  <si>
    <t>Woven fabric materials nes, &lt;30cm wide</t>
  </si>
  <si>
    <t>Braids in the piece</t>
  </si>
  <si>
    <t>Ornamental trimmings in the piece</t>
  </si>
  <si>
    <t>Woven fabric incorporating metal threads, nes</t>
  </si>
  <si>
    <t>Embroidery without visible ground</t>
  </si>
  <si>
    <t>Embroidery of cotton</t>
  </si>
  <si>
    <t>Embroidery of manmade fibres</t>
  </si>
  <si>
    <t>Embroidery of natural textile fibres except cotton</t>
  </si>
  <si>
    <t>Quilted textile products in piece (not embroidered)</t>
  </si>
  <si>
    <t>Gum or amylaceous covered textiles for book covers et</t>
  </si>
  <si>
    <t>Tracing cloth, painting canvas, stiffened textile nes</t>
  </si>
  <si>
    <t>Tyre cord fabric of nylon, polyamides</t>
  </si>
  <si>
    <t>Tyre cord fabric of polyester</t>
  </si>
  <si>
    <t>Tyre cord fabric of viscose rayon</t>
  </si>
  <si>
    <t>Fabric impregnated, coated, covered with pvc plastic</t>
  </si>
  <si>
    <t>Fabric impregnated, coated, covered with polyurethane</t>
  </si>
  <si>
    <t>Fabric impregnated, coated, covered with plastic nes</t>
  </si>
  <si>
    <t>Textile wall coverings</t>
  </si>
  <si>
    <t>Rubberised textile knit or crochet fabric</t>
  </si>
  <si>
    <t>Rubberised woven textile fabric, except adhesive tape</t>
  </si>
  <si>
    <t>Textile fabric treated for theatrical backdrops etc</t>
  </si>
  <si>
    <t>Textile bolting cloth, whether or not made up</t>
  </si>
  <si>
    <t>Long Pile knit or crochet textile fabric</t>
  </si>
  <si>
    <t>Looped pile knit or crochet fabric, of cotton</t>
  </si>
  <si>
    <t>Looped pile knit or crochet fabric, of manmade fibres</t>
  </si>
  <si>
    <t>Loop pile knit/crochet fabric, natural yarn not cotto</t>
  </si>
  <si>
    <t>Pile knit or crochet fabric, of cotton, nes</t>
  </si>
  <si>
    <t>Pile knit or crochet fabric, of manmade fibres, nes</t>
  </si>
  <si>
    <t>Pile knit, crochet fabric, natural yarn not cotton ne</t>
  </si>
  <si>
    <t>Knit or crochet fabric, width &lt;30cm, &gt;5% elastomer</t>
  </si>
  <si>
    <t>Knit, crochet textile fabric, of a width &lt;30cm, nes</t>
  </si>
  <si>
    <t>Knit or crochet fabric, width &gt;30cm, &gt;5% elastomer</t>
  </si>
  <si>
    <t>Knitted/crocheted fabrics &lt; 30 cm, by wt &gt;=5% elastomeric yarn not rubber thread, othr than 6001</t>
  </si>
  <si>
    <t>Warp knit fabric of wool or fine animal hair, nes</t>
  </si>
  <si>
    <t>Warp knit fabric of cotton, nes</t>
  </si>
  <si>
    <t>Warp knit fabric of manmade fibres, nes</t>
  </si>
  <si>
    <t>Knit/crochet fabrics &lt;30cm, wt &gt;5% elastomeric yarn/ rubber thread, other than heading 6001, nesoi</t>
  </si>
  <si>
    <t>Knit, crochet fabric of wool or fine animal hair, nes</t>
  </si>
  <si>
    <t>Knit or crochet fabric of cotton, nes</t>
  </si>
  <si>
    <t>Knit or crochet fabric of manmade fibres, nes</t>
  </si>
  <si>
    <t>Knit/crocheted fabrics &lt;=30 cm, other than of headings 6001 or 6002, of wool or fine animal hair</t>
  </si>
  <si>
    <t>Knit/crocheted fabrics &lt;=30 cm, other than of headings 6001 or 6002, of cotton</t>
  </si>
  <si>
    <t>Knit or crocheted fabrics &lt;=30cm, of synthetic fibers, other than those of heading 6001 or 6002</t>
  </si>
  <si>
    <t>Knit or crocheted fabrics &lt;=30cm, of artificial fibers, other than those of heading 6001 or 6002</t>
  </si>
  <si>
    <t>Knit/crocheted fabrics &lt;=30cm, other than those of heading 6001 or 6002, nesoi</t>
  </si>
  <si>
    <t>Knitted/crocheted fabrics &lt;=30 cm, &gt;=5% of elastomeric yarn but w/0 ribber thread</t>
  </si>
  <si>
    <t>Knitted/crocheted fabrics,&gt;30cm, &gt;5% elastomeric yarn/rubber thread, other than 6001, nesoi</t>
  </si>
  <si>
    <t>Warp knit fabrics nesoi (including those made on galloon knitting machines), of wool or fine animal</t>
  </si>
  <si>
    <t>Warp knit fabrics (including made on galloon knitting machines) of unbleached or bleached cotton</t>
  </si>
  <si>
    <t>Warp knit fabrics (including those made on galloon knitting machines) of dyed cotton</t>
  </si>
  <si>
    <t>Warp knit fabrics (including made on galloon knitting machines) cotton of yarns of different color</t>
  </si>
  <si>
    <t>Warp knit fabrics (including those made on galloon knitting machines) of printed cotton</t>
  </si>
  <si>
    <t>Warp knit fabrics (including made on galloon knitting machines) unbleached/bleached synthetic fibers</t>
  </si>
  <si>
    <t>Warp knit fabrics (including those made on galloon knitting machines) of dyed synthetic fibers</t>
  </si>
  <si>
    <t>Warp knit fabrics (including galloon knitting machines) synthetic fibers yarns of different color</t>
  </si>
  <si>
    <t>Warp knit fabrics (including those made on galloon knitting machines) of printed synthetic fibers</t>
  </si>
  <si>
    <t>Warp knit fabrics (including galloon knitting machines) of unbleached or bleached artificial fibers</t>
  </si>
  <si>
    <t>Warp knit fabrics (including those made on galloon knitting machines) of dyed artificial fibers</t>
  </si>
  <si>
    <t>Warp knit fabrics (including galloon knitting machines) artificial fibers yarns of different color</t>
  </si>
  <si>
    <t>Warp knit fabrics (including those made on galloon knitting machines) of printed artificial fibers</t>
  </si>
  <si>
    <t>Warp knit fabrics nesoi (including galloon knitting machines), of textile materials nesoi</t>
  </si>
  <si>
    <t>Knitted or crocheted fabrics nesoi, of wool or fine animal hair</t>
  </si>
  <si>
    <t>Knitted or crocheted fabrics, of cotton, unbleached or bleached, nesoi</t>
  </si>
  <si>
    <t>Knitted or crocheted fabrics, of cotton, dyed, nesoi</t>
  </si>
  <si>
    <t>Knitted or crocheted fabrics, of cotton, of yarns of different colors, nesoi</t>
  </si>
  <si>
    <t>Knitted or crocheted fabrics, oc cotton, printed, nesoi</t>
  </si>
  <si>
    <t>Knitted or crocheted fabrics, of synthetic fibers, unbleached or bleached, nesoi</t>
  </si>
  <si>
    <t>Knitted or crocheted fabrics, of synthetic fibers, dyed, nesoi</t>
  </si>
  <si>
    <t>Knitted or crocheted fabrics, of synthetic fibers, of yarns of different colors, nesoi</t>
  </si>
  <si>
    <t>Knitted or crocheted fabrics, of synthetic fibers, printed, nesoi</t>
  </si>
  <si>
    <t>Knitted or crocheted fabrics, of artificial fibers, unbleached or bleached, nesoi</t>
  </si>
  <si>
    <t>Knitted or crocheted fabrics, of artificial fibers, dyed, nesoi</t>
  </si>
  <si>
    <t>Knitted or crocheted fabrics, of artificial fibers, of yarns of different colors, nesoi</t>
  </si>
  <si>
    <t>Knitted or crocheted fabrics, of artificial fibers, printed, nesoi</t>
  </si>
  <si>
    <t>Blankets (non-electric) &amp; travelling rug, wool or hai</t>
  </si>
  <si>
    <t>Typewriter or similar ribbons</t>
  </si>
  <si>
    <t>D3  PARTIDAS Y SU DESCRIPCIÓN DE LOS SEGMENTOS DE LA CADENA HTC</t>
  </si>
  <si>
    <t>CONFECCIÓN</t>
  </si>
  <si>
    <t>Mens, boys overcoats, etc, of wool or hair, knit</t>
  </si>
  <si>
    <t>Mens, boys overcoats, etc, of cotton, knit</t>
  </si>
  <si>
    <t>Mens, boys overcoats, etc, of manmade fibres, knit</t>
  </si>
  <si>
    <t>Mens, boys overcoats, etc, of material nes, knit</t>
  </si>
  <si>
    <t>Womens, girls overcoats, etc, of wool or hair, knit</t>
  </si>
  <si>
    <t>Womens, girls overcoats, etc, of cotton, knit</t>
  </si>
  <si>
    <t>Womens, girls overcoats, etc, manmade fibres, knit</t>
  </si>
  <si>
    <t>Womens, girls overcoats, etc, material nes, knit</t>
  </si>
  <si>
    <t>MENS OR BOYS SUITS</t>
  </si>
  <si>
    <t>Mens, boys suits, of wool, fine animal hair, knit</t>
  </si>
  <si>
    <t>Mens, boys suits, synthetic fibres, knit</t>
  </si>
  <si>
    <t>Mens, boys suits, of materials nes, knit</t>
  </si>
  <si>
    <t>Mens, boys ensembles, of wool animal hair, knit</t>
  </si>
  <si>
    <t>Mens, boys ensembles, of cotton, knit</t>
  </si>
  <si>
    <t>Mens, boys ensembles, synthetic fibres, knit</t>
  </si>
  <si>
    <t>Mens, boys ensembles, of material nes, knit</t>
  </si>
  <si>
    <t>Mens, boys jackets &amp; blazers, wool or hair, knit</t>
  </si>
  <si>
    <t>Mens, boys jackets &amp; blazers, cotton, knit</t>
  </si>
  <si>
    <t>Mens, boys jackets &amp; blazers, synthetic fibres, knit</t>
  </si>
  <si>
    <t>Mens, boys jackets &amp; blazers, material nes, knit</t>
  </si>
  <si>
    <t>Mens, boys trousers &amp; shorts, of wool or hair, knit</t>
  </si>
  <si>
    <t>Mens, boys trousers &amp; shorts, of cotton, knit</t>
  </si>
  <si>
    <t>Mens, boys trousers, shorts, of synthetic fibres, kni</t>
  </si>
  <si>
    <t>Mens, boys trousers &amp; shorts, of material nes, knit</t>
  </si>
  <si>
    <t>Womens, girls suits, of wool or hair, knit</t>
  </si>
  <si>
    <t>Womens, girls suits, of cotton, knit</t>
  </si>
  <si>
    <t>Womens, girls suits, synthetic fibres, knit</t>
  </si>
  <si>
    <t>Womens, girls suits, of material nes, knit</t>
  </si>
  <si>
    <t>Womens, girls ensembles, of wool or hair, knit</t>
  </si>
  <si>
    <t>Womens, girls ensembles, of cotton, knit</t>
  </si>
  <si>
    <t>Womens, girls ensembles, synthetic fibres, knit</t>
  </si>
  <si>
    <t>Womens, girls ensembles, of material nes, knit</t>
  </si>
  <si>
    <t>Womens, girls jackets &amp; blazers, of wool or hair,knit</t>
  </si>
  <si>
    <t>Womens, girls jackets &amp; blazers, of cotton, knit</t>
  </si>
  <si>
    <t>Womens, girls jackets, blazers, synthetic fibres, kni</t>
  </si>
  <si>
    <t>Womens, girls jackets &amp; blazers, material nes, knit</t>
  </si>
  <si>
    <t>Womens, girls dresses, of wool or hair, knit</t>
  </si>
  <si>
    <t>Womens, girls dresses, of cotton, knit</t>
  </si>
  <si>
    <t>Womens, girls dresses, of synthetic fibres, knit</t>
  </si>
  <si>
    <t>Womens, girls dresses, of artificial fibres, knit</t>
  </si>
  <si>
    <t>Womens, girls dresses, of material nes, knit</t>
  </si>
  <si>
    <t>Womens, girls skirts, of wool or hair, knit</t>
  </si>
  <si>
    <t>Womens, girls skirts, of cotton, knit</t>
  </si>
  <si>
    <t>Womens, girls skirts, synthetic fibres, knit</t>
  </si>
  <si>
    <t>Womens, girls skirts, of material nes, knit</t>
  </si>
  <si>
    <t>Womens, girls trousers &amp; shorts, of wool hair, knit</t>
  </si>
  <si>
    <t>Womens, girls trousers &amp; shorts, of cotton, knit</t>
  </si>
  <si>
    <t>Womens, girls trousers, shorts, synthetic fibres, kni</t>
  </si>
  <si>
    <t>Womens, girls trousers &amp; shorts, material nes, knit</t>
  </si>
  <si>
    <t>Mens, boys shirts, of cotton, knit</t>
  </si>
  <si>
    <t>Mens, boys shirts, of manmade fibres, knit</t>
  </si>
  <si>
    <t>Mens, boys shirts, of materials nes, knit</t>
  </si>
  <si>
    <t>Womens, girls blouses &amp; shirts, of cotton, knit</t>
  </si>
  <si>
    <t>Womens, girls blouses &amp; shirts, manmade fibre, knit</t>
  </si>
  <si>
    <t>Womens, girls blouses &amp; shirts, of material nes, knit</t>
  </si>
  <si>
    <t>Mens, boys underpants or briefs, of cotton, knit</t>
  </si>
  <si>
    <t>Mens, boys underpants or briefs, manmade fibre, knit</t>
  </si>
  <si>
    <t>Mens, boys underpants or briefs, material nes, knit</t>
  </si>
  <si>
    <t>Mens, boys nightshirts or pyjamas, of cotton, knit</t>
  </si>
  <si>
    <t>Mens, boys nightshirts or pyjamas, manmade fibre, kni</t>
  </si>
  <si>
    <t>Mens, boys nightshirts or pyjamas, material nes, knit</t>
  </si>
  <si>
    <t>Mens, boys bathrobes, dressing gowns etc cotton, knit</t>
  </si>
  <si>
    <t>Mens, boys bathrobes, dressing gown manmade fibre kni</t>
  </si>
  <si>
    <t>Mens, boys bathrobes, dressing gown etc fibre nes kni</t>
  </si>
  <si>
    <t>Womens, girls slips or petticoats, manmade fibre knit</t>
  </si>
  <si>
    <t>Womens, girls slips or petticoats, material nes knit</t>
  </si>
  <si>
    <t>Womens, girls briefs or panties, of cotton, knit</t>
  </si>
  <si>
    <t>Womens, girls briefs or panties, manmade fibre, knit</t>
  </si>
  <si>
    <t>Womens, girls briefs or panties, material nes, knit</t>
  </si>
  <si>
    <t>Womens, girls nightdress or pyjamas, of cotton, knit</t>
  </si>
  <si>
    <t>Womens, girls nightdress or pyjama manmade fibre, kni</t>
  </si>
  <si>
    <t>Womens, girls nightdress, pyjamas, material nes, knit</t>
  </si>
  <si>
    <t>Womens, girls bathrobe, dressing gowns, of knit cotto</t>
  </si>
  <si>
    <t>Women/girl bathrobe, dressing gown, knit manmade fibr</t>
  </si>
  <si>
    <t>Womens, girls bathrobe, dressing gowns, nes, knit</t>
  </si>
  <si>
    <t>T-shirts, singlets and other vests, of cotton, knit</t>
  </si>
  <si>
    <t>T-shirts, singlets etc, of material nes, knit</t>
  </si>
  <si>
    <t>Pullovers, cardigans etc of wool or hair, knit</t>
  </si>
  <si>
    <t>Sweaters, pullovers, sweatshirts, waistcoats (vests), and similar articles knitted/crocheted, of woo</t>
  </si>
  <si>
    <t>Sweaters, pullovers, sweatshirts, wastecoats (vests), knitted/crocheted, of kashmir (cashmere) goats</t>
  </si>
  <si>
    <t>Sweaters, pullovers, sweatshirts, waistcoats (vests), and similar articles knitted or crocheted, nes</t>
  </si>
  <si>
    <t>Pullovers, cardigans etc of cotton, knit</t>
  </si>
  <si>
    <t>Pullovers, cardigans etc of manmade fibres, knit</t>
  </si>
  <si>
    <t>Pullovers, cardigans etc of material nes knit</t>
  </si>
  <si>
    <t>Babies garments, accessories of wool or hair, knit</t>
  </si>
  <si>
    <t>Babies garments, accessories of cotton, knit</t>
  </si>
  <si>
    <t>Babies garments, accessories of synthetic fibres, kni</t>
  </si>
  <si>
    <t>Babies garments, accessories of material nes, knit</t>
  </si>
  <si>
    <t>Track suits, of cotton, knit</t>
  </si>
  <si>
    <t>Track suits, synthetic fibres, knit</t>
  </si>
  <si>
    <t>Track suits, of materials nes, knit</t>
  </si>
  <si>
    <t>Ski suits, of textile materials, knit</t>
  </si>
  <si>
    <t>Mens, boys swimwear, synthetic fibres, knit</t>
  </si>
  <si>
    <t>Mens, boys swimwear, of material nes, knit</t>
  </si>
  <si>
    <t>Womens, girls swimwear, synthetic fibres, knit</t>
  </si>
  <si>
    <t>Womens, girls swimwear, of material nes, knit</t>
  </si>
  <si>
    <t>Garments of knit or crochet impregnated fabric</t>
  </si>
  <si>
    <t>Garments nes, of wool or fine animal hair, knit</t>
  </si>
  <si>
    <t>Garments nes, of cotton, knit</t>
  </si>
  <si>
    <t>Garments nes, of manmade fibres, knit</t>
  </si>
  <si>
    <t>Garments nes, of materials nes, knit</t>
  </si>
  <si>
    <t>Panty hose etc, synthetic fibre yarn &lt;67 dtex/sy, kni</t>
  </si>
  <si>
    <t>Panty hose etc, synthetic fibre yarn &gt;67 dtex/sy, kni</t>
  </si>
  <si>
    <t>Panty hose etc of materials nes, knit</t>
  </si>
  <si>
    <t>Womens full, kneelength hosiery, yarn &lt;67 dtex/sy,kni</t>
  </si>
  <si>
    <t>PANTY HOSE AND TIGHTS OF SYNTHETIC FIBERS MEASURING PER SINGLE YARN LESS THAN 67 DECITEX, KNITTED</t>
  </si>
  <si>
    <t>PANTY HOSE AND TIGHTS OF SYNTHETIC FIBERS MEASURING PER SINGLE YARN 67 DECITEX OR MORE, KNITTED</t>
  </si>
  <si>
    <t>PANTYHOSE AND TIGHTS OF OTHER TEXTILE MATERIALS EXCEPT SYNTHETIC FIBERS, KNITTED OR CROCHETED</t>
  </si>
  <si>
    <t>WOMENS FULL-LENGTH OR KNEE-LENGTH HOSIERY</t>
  </si>
  <si>
    <t>Hosiery nes, of wool or fine animal hair, knit</t>
  </si>
  <si>
    <t>Hosiery nes, of cotton, knit</t>
  </si>
  <si>
    <t>Hosiery nes, synthetic fibres, knit</t>
  </si>
  <si>
    <t>HOSIERY, N.E.S.O.I., OF WOOL OR FINE ANIMAL HAIR, KNIT</t>
  </si>
  <si>
    <t>SOCKS AND OTHER HOSIERY INC STOCKINGS FOR VARICOSE VEINS AND FOOTWEAR WITHOUT APPLIED SOLES OF COT</t>
  </si>
  <si>
    <t>Hosiery nes, of materials nes, knit</t>
  </si>
  <si>
    <t>Gloves impregnated or coated with plastic,rubber, kni</t>
  </si>
  <si>
    <t>Gloves, mittens or mitts, nes, of wool or hair, knit</t>
  </si>
  <si>
    <t>Gloves, mittens or mitts, nes, of cotton, knit</t>
  </si>
  <si>
    <t>Gloves, mittens or mitts, nes, synthetic fibres, knit</t>
  </si>
  <si>
    <t>Gloves, mittens or mitts, nes, material nes knit</t>
  </si>
  <si>
    <t>Shawls, scarves, veils etc, textile material, knit</t>
  </si>
  <si>
    <t>Ties, bow ties and cravats, of textile material, knit</t>
  </si>
  <si>
    <t>Clothing accessories nes, of textile material, knit</t>
  </si>
  <si>
    <t>Parts of garments, accessories, textile material, kni</t>
  </si>
  <si>
    <t>Mens, boys overcoats of wool or hair, not knit</t>
  </si>
  <si>
    <t>Mens, boys overcoats of cotton, not knit</t>
  </si>
  <si>
    <t>Mens, boys overcoats of manmade fibres, not knit</t>
  </si>
  <si>
    <t>Mens, boys overcoats of material nes, not knit</t>
  </si>
  <si>
    <t>Mens, boys anoraks etc, of wool or hair, not knit</t>
  </si>
  <si>
    <t>Mens, boys anoraks etc, of cotton, not knit</t>
  </si>
  <si>
    <t>Mens, boys anoraks etc, of manmade fibres, not knit</t>
  </si>
  <si>
    <t>Mens, boys anoraks etc, of material nes, not knit</t>
  </si>
  <si>
    <t>Womens, girls overcoats etc of wool or hair not knit</t>
  </si>
  <si>
    <t>Womens, girls overcoats etc of cotton, not knit</t>
  </si>
  <si>
    <t>Womens, girls overcoats etc manmade fibre, not knit</t>
  </si>
  <si>
    <t>Womens, girls overcoats of material nes, not knit</t>
  </si>
  <si>
    <t>Womens, girls anoraks etc of wool or hair, not knit</t>
  </si>
  <si>
    <t>Womens, girls anoraks etc of cotton, not knit</t>
  </si>
  <si>
    <t>Womens, girls anoraks etc of manmade fibres, not knit</t>
  </si>
  <si>
    <t>Womens, girls anoraks etc of material nes, not knit</t>
  </si>
  <si>
    <t>Mens, boys suits, of wool or hair, not knit</t>
  </si>
  <si>
    <t>Mens, boys suits, synthetic fibres, not knit</t>
  </si>
  <si>
    <t>Mens, boys suits, of material nes, not knit</t>
  </si>
  <si>
    <t>Mens, boys ensembles, of wool or hair, not knit</t>
  </si>
  <si>
    <t>Mens, boys ensembles, of cotton, not knit</t>
  </si>
  <si>
    <t>Mens, boys ensembles, synthetic fibres, not knit</t>
  </si>
  <si>
    <t>Mens, boys ensembles, of material nes, not knit</t>
  </si>
  <si>
    <t>Mens, boys jackets &amp; blazers, wool or hair, not knit</t>
  </si>
  <si>
    <t>Mens, boys jackets &amp; blazers, of cotton, not knit</t>
  </si>
  <si>
    <t>Mens, boys jackets, blazers, synthetic fibre, not kni</t>
  </si>
  <si>
    <t>Mens, boys jackets &amp; blazers, material nes, not knit</t>
  </si>
  <si>
    <t>Mens, boys trousers &amp; shorts, wool or hair, not knit</t>
  </si>
  <si>
    <t>Mens, boys trousers &amp; shorts, of cotton, not knit</t>
  </si>
  <si>
    <t>Mens, boys trousers shorts, synthetic fibre, not knit</t>
  </si>
  <si>
    <t>Mens, boys trousers &amp; shorts, material nes, not knit</t>
  </si>
  <si>
    <t>Womens, girls suits, of wool or hair, not knit</t>
  </si>
  <si>
    <t>Womens, girls suits, of cotton, not knit</t>
  </si>
  <si>
    <t>Womens, girls suits, synthetic fibres, not knit</t>
  </si>
  <si>
    <t>Womens, girls suits, of material nes, not knit</t>
  </si>
  <si>
    <t>Womens, girls ensembles, of wool or hair, not knit</t>
  </si>
  <si>
    <t>Womens, girls ensembles, of cotton, not knit</t>
  </si>
  <si>
    <t>Womens, girls ensembles, synthetic fibres, not knit</t>
  </si>
  <si>
    <t>Womens, girls ensembles, material nes, not knit</t>
  </si>
  <si>
    <t>Womens, girls jackets, blazers, wool or hair, not kni</t>
  </si>
  <si>
    <t>Womens, girls jackets &amp; blazers, of cotton, not knit</t>
  </si>
  <si>
    <t>Womens, girls jackets, blazers, synth fibres, not kni</t>
  </si>
  <si>
    <t>Womens, girls jackets &amp; blazers, material nes,not kni</t>
  </si>
  <si>
    <t>Womens, girls dresses, of wool or hair, not knit</t>
  </si>
  <si>
    <t>Womens, girls dresses, of cotton, not knit</t>
  </si>
  <si>
    <t>Womens, girls dresses, synthetic fibres, not knit</t>
  </si>
  <si>
    <t>Womens, girls dresses, of artificial fibres, not knit</t>
  </si>
  <si>
    <t>Womens, girls dresses, of material nes, not knit</t>
  </si>
  <si>
    <t>Womens, girls skirts, of wool or hair, not knit</t>
  </si>
  <si>
    <t>Womens, girls skirts, of cotton, not knit</t>
  </si>
  <si>
    <t>Womens, girls skirts, synthetic fibres, not knit</t>
  </si>
  <si>
    <t>Womens, girls skirts, of material nes, not knit</t>
  </si>
  <si>
    <t>Womens, girls trousers, shorts, wool or hair, not kni</t>
  </si>
  <si>
    <t>Womens, girls trousers &amp; shorts, of cotton, not knit</t>
  </si>
  <si>
    <t>Womens, girls trousers, shorts, synth fibres, not kni</t>
  </si>
  <si>
    <t>Womens, girls trousers, shorts, material nes, not kni</t>
  </si>
  <si>
    <t>Mens, boys shirts, of wool or hair, not knit</t>
  </si>
  <si>
    <t>Mens, boys shirts, of cotton, not knit</t>
  </si>
  <si>
    <t>Mens, boys shirts, of manmade fibres, not knit</t>
  </si>
  <si>
    <t>Mens, boys shirts, of material nes, not knit</t>
  </si>
  <si>
    <t>Womens, girls blouses &amp; shirts, of silk, not knit</t>
  </si>
  <si>
    <t>Womens, girls blouses &amp; shirts, wool or hair, not kni</t>
  </si>
  <si>
    <t>Womens, girls blouses &amp; shirts, of cotton, not knit</t>
  </si>
  <si>
    <t>Womens, girls blouses, shirts, manmade fibre, not kni</t>
  </si>
  <si>
    <t>Womens, girls blouses &amp; shirts, material nes, not kni</t>
  </si>
  <si>
    <t>Mens, boys underpants or briefs, of cotton, not knit</t>
  </si>
  <si>
    <t>Mens, boys underpants, briefs, material nes, not knit</t>
  </si>
  <si>
    <t>Mens, boys nightshirts or pyjamas, cotton, not knit</t>
  </si>
  <si>
    <t>Mens/boys nightshirts, pyjama, manmade fibre, not kni</t>
  </si>
  <si>
    <t>Mens, boys nightshirt, pyjamas, material nes, not kni</t>
  </si>
  <si>
    <t>Mens, boys dressing gowns, etc cotton, not knit</t>
  </si>
  <si>
    <t>Mens, boys dressing gowns etc manmade fibre, not knit</t>
  </si>
  <si>
    <t>Mens, boys dressing gowns, material nes, not knit</t>
  </si>
  <si>
    <t>Womens, girls slips etc, of manmade fibres, not knit</t>
  </si>
  <si>
    <t>Womens, girls slips etc, of material nes, not knit</t>
  </si>
  <si>
    <t>Womens, girls nightdress, pyjamas, of cotton, not kni</t>
  </si>
  <si>
    <t>Women/girl nightdress, pyjama, manmade fibre, not kni</t>
  </si>
  <si>
    <t>Womens girls nightdress, pyjama, material nes not kni</t>
  </si>
  <si>
    <t>Womens, girls panties, bathrobes etc, cotton, not kni</t>
  </si>
  <si>
    <t>Women/girl panties bathrobe etc manmade fibre not kni</t>
  </si>
  <si>
    <t>Womens, girls panties, bathrobes, etc, nes not knit</t>
  </si>
  <si>
    <t>Babies garments, accessories of wool or hair, not kni</t>
  </si>
  <si>
    <t>Babies garments, accessories of cotton, not knit</t>
  </si>
  <si>
    <t>Babies garments, accessories synthetic fibre, not kni</t>
  </si>
  <si>
    <t>Babies garments, accessories of material nes, not kni</t>
  </si>
  <si>
    <t>Garments made up of textile felts and nonwoven fabric</t>
  </si>
  <si>
    <t>Mens, boys overcoats of impregnated, etc fabric</t>
  </si>
  <si>
    <t>Womens, girls overcoats, of impregnated, etc fabric</t>
  </si>
  <si>
    <t>Mens, boys garments nes, made up of impregnated fabri</t>
  </si>
  <si>
    <t>Womens, girls garments nes, of impregnated fabric</t>
  </si>
  <si>
    <t>Mens, boys swimwear, not knit</t>
  </si>
  <si>
    <t>Womens, girls swimwear, not knit</t>
  </si>
  <si>
    <t>Ski suits, of textile material, not knit</t>
  </si>
  <si>
    <t>Mens, boys garments nes, of wool or hair, not knit</t>
  </si>
  <si>
    <t>Mens, boys garments nes, of cotton, not knit</t>
  </si>
  <si>
    <t>Mens, boys garments nes, of manmade fibres, not knit</t>
  </si>
  <si>
    <t>Mens, boys garments nes, of material nes, not knit</t>
  </si>
  <si>
    <t>Womens, girls garments nes, of wool or hair, not knit</t>
  </si>
  <si>
    <t>Womens, girls garments nes, of cotton, not knit</t>
  </si>
  <si>
    <t>Womens, girls garments nes, manmade fibres, not knit</t>
  </si>
  <si>
    <t>Womens, girls garments nes, material nes, not knit</t>
  </si>
  <si>
    <t>Brassieres and parts thereof</t>
  </si>
  <si>
    <t>Girdles, panty girdles and parts thereof</t>
  </si>
  <si>
    <t>Corselettes and parts thereof</t>
  </si>
  <si>
    <t>Corsets, braces and parts thereof</t>
  </si>
  <si>
    <t>Handkerchiefs, of silk or silk waste, not knit</t>
  </si>
  <si>
    <t>Handkerchiefs, of cotton, not knit</t>
  </si>
  <si>
    <t>Handkerchiefs, of material nes, not knit</t>
  </si>
  <si>
    <t>Shawls, scarves, etc, of silk etc, not knit</t>
  </si>
  <si>
    <t>Shawls, scarves, etc, of wool or hair, not knit</t>
  </si>
  <si>
    <t>Shawls, scarves, etc, synthetic fibres, not knit</t>
  </si>
  <si>
    <t>Shawls, scarves, etc, of artificial fibres, not knit</t>
  </si>
  <si>
    <t>Shawls, scarves, etc, of material nes, not knit</t>
  </si>
  <si>
    <t>Ties, bow ties and cravats, of silk, not knit</t>
  </si>
  <si>
    <t>Ties, bow ties and cravats, manmade fibres, not knit</t>
  </si>
  <si>
    <t>Ties, bow ties and cravats, material nes, not knit</t>
  </si>
  <si>
    <t>Gloves, mittens and mitts, textile material, not knit</t>
  </si>
  <si>
    <t>Clothing accessories nes, textile material, not knit</t>
  </si>
  <si>
    <t>Parts of garments, clothing accessories nes, not knit</t>
  </si>
  <si>
    <t>Footwear, nes, upper textile material</t>
  </si>
  <si>
    <t>Parts of footwear nes, gaiters and leggings etc</t>
  </si>
  <si>
    <t>D4  PARTIDAS Y SU DESCRIPCIÓN DE LOS SEGMENTOS DE LA CADENA HTC</t>
  </si>
  <si>
    <t>OTROS</t>
  </si>
  <si>
    <t>Trunks, suit-cases, etc, outer surface plastic/textil</t>
  </si>
  <si>
    <t>Handbags with outer surface plastics, textile materia</t>
  </si>
  <si>
    <t>Articles for pocket or handbag, plastic, textile oute</t>
  </si>
  <si>
    <t>Containers nes, outer surface plastic or textile</t>
  </si>
  <si>
    <t>Sanitary towels, diapers and similar articles</t>
  </si>
  <si>
    <t>Wadding, products, material nes, not sanitary article</t>
  </si>
  <si>
    <t>Carpets of wool or fine animal hair, knotted</t>
  </si>
  <si>
    <t>Carpets of materials nes, knotted</t>
  </si>
  <si>
    <t>Hand made rugs including Kelem,Schumacks,Karamanie,et</t>
  </si>
  <si>
    <t>Carpets of wool or hair, woven pile, not made up, nes</t>
  </si>
  <si>
    <t>Carpets of manmade yarn, woven pile, not made up, nes</t>
  </si>
  <si>
    <t>Carpets of yarn nes, woven pile, not made up, nes</t>
  </si>
  <si>
    <t>Carpets of wool or hair, woven pile, made up, nes</t>
  </si>
  <si>
    <t>Carpets of manmade yarn, woven pile, made up,nes</t>
  </si>
  <si>
    <t>Carpets of yarn nes, woven pile, made up, nes</t>
  </si>
  <si>
    <t>CARPETS AND OTHER TEXTILE FLOOR COVERINGS</t>
  </si>
  <si>
    <t>Carpets of wool or hair, woven, not made up, nes</t>
  </si>
  <si>
    <t>Carpets of manmade yarn, woven, not made up, nes</t>
  </si>
  <si>
    <t>Carpets of yarn nes, woven, not made up, nes</t>
  </si>
  <si>
    <t>Carpets of wool or fine hair, woven, made up, nes</t>
  </si>
  <si>
    <t>Carpets of manmade yarn, woven, made up, nes</t>
  </si>
  <si>
    <t>Carpets of yarn nes, woven, made up, nes</t>
  </si>
  <si>
    <t>Carpets of wool or fine animal hair, tufted</t>
  </si>
  <si>
    <t>Carpets nylon, polyamides, tufted</t>
  </si>
  <si>
    <t>Carpets of other manmade textile materials, tufted</t>
  </si>
  <si>
    <t>Tiles of felt of textile materials, area &lt;0.3m2</t>
  </si>
  <si>
    <t>Carpets of felt of textile materials, area &gt;0.3m2</t>
  </si>
  <si>
    <t>Carpets and textile floor coverings, nes</t>
  </si>
  <si>
    <t>Label, badge, etc, of woven textile not embroidered</t>
  </si>
  <si>
    <t>Label, badge, etc, non-embroidered textile, not woven</t>
  </si>
  <si>
    <t>Warp knit fabric of other materials, nes</t>
  </si>
  <si>
    <t>Knit or crochet fabric of other materials, nes</t>
  </si>
  <si>
    <t>Knitted or crocheted fabrics nesoi, of textile materials nesoi</t>
  </si>
  <si>
    <t>Electric blankets of textile material</t>
  </si>
  <si>
    <t>Blankets (non-electric) and travelling rugs, of cotto</t>
  </si>
  <si>
    <t>Blankets (except electric) &amp; travel rugs, synth fibre</t>
  </si>
  <si>
    <t>Blankets (except electric) &amp; travel rugs, material ne</t>
  </si>
  <si>
    <t>Bed linen, of textile knit or crochet materials</t>
  </si>
  <si>
    <t>Bed linen, of cotton, printed, not knit</t>
  </si>
  <si>
    <t>Bed linen, of manmade fibres, printed, not knit</t>
  </si>
  <si>
    <t>Bed linen, of material nes, printed, not knit</t>
  </si>
  <si>
    <t>Bed linen, of cotton, nes</t>
  </si>
  <si>
    <t>Bed linen, of manmade fibres, nes</t>
  </si>
  <si>
    <t>Bed linen, of material nes, nes</t>
  </si>
  <si>
    <t>Table linen, of textile knit or crochet materials</t>
  </si>
  <si>
    <t>Table linen, of cotton, not knit</t>
  </si>
  <si>
    <t>Table linen, of flax, not knit</t>
  </si>
  <si>
    <t>Table linen, of manmade fibres, not knit</t>
  </si>
  <si>
    <t>Table linen, of material nes, not knit</t>
  </si>
  <si>
    <t>Toilet or kitchen linen, of cotton terry towelling</t>
  </si>
  <si>
    <t>Toilet or kitchen linen, of cotton, nes</t>
  </si>
  <si>
    <t>Toilet or kitchen linen, of flax</t>
  </si>
  <si>
    <t>Toilet or kitchen linen, of manmade fibres</t>
  </si>
  <si>
    <t>Toilet or kitchen linen, of material nes</t>
  </si>
  <si>
    <t>Curtains drapes blinds valances, cotton, knit</t>
  </si>
  <si>
    <t>Curtains drapes blinds valances, synthetic fibre, kni</t>
  </si>
  <si>
    <t>Curtains drapes blinds valances, material nes, knit</t>
  </si>
  <si>
    <t>Curtains drapes blinds valances, cotton, not knit</t>
  </si>
  <si>
    <t>Curtains drapes blinds valances, synth fibre, not kni</t>
  </si>
  <si>
    <t>Curtains drapes blinds valances, material nes, woven</t>
  </si>
  <si>
    <t>Bedspreads, textile material, nes, knit or crochet</t>
  </si>
  <si>
    <t>Bedspreads, textile material, nes, not knit or croche</t>
  </si>
  <si>
    <t>Textile furnishing articles nes, knit or crochet</t>
  </si>
  <si>
    <t>Furnishing articles nes, of cotton, not knit, crochet</t>
  </si>
  <si>
    <t>Furnishing articles nes, synth fibre,not knit, croche</t>
  </si>
  <si>
    <t>Furnishing goods nes, material nes, not knit, crochet</t>
  </si>
  <si>
    <t>Sacks &amp; bags, packing, of cotton</t>
  </si>
  <si>
    <t>SACKS AND BAGS, OF A KIND USED FOR THE PACKING OF GOODS: OF MANMADE TEXTILE MATERIALS</t>
  </si>
  <si>
    <t>Flexible intermediate bulk containers, man-made mater</t>
  </si>
  <si>
    <t>Sacks, bags, packing, of strip plastic material</t>
  </si>
  <si>
    <t>Sacks, bags, packing, of other manmade yarn</t>
  </si>
  <si>
    <t>Sacks &amp; bags, packing, of materials nes</t>
  </si>
  <si>
    <t>Tarpaulins, awnings and sunblinds, of cotton</t>
  </si>
  <si>
    <t>Tarpaulins, awnings and sunblinds, of synthetic fibre</t>
  </si>
  <si>
    <t>Tarpaulins, awnings and sunblinds, of material nes</t>
  </si>
  <si>
    <t>Tents, synthetic fibres</t>
  </si>
  <si>
    <t>Floor &amp; dish cloths, dusters, etc, textile material</t>
  </si>
  <si>
    <t>Made up articles (textile) nes, textile dress pattern</t>
  </si>
  <si>
    <t>Set, woven fabric and yarn for rugs, tapestry etc</t>
  </si>
  <si>
    <t>Footwear uppers and parts thereof, except stiffeners</t>
  </si>
  <si>
    <t>Articles of bedding nes</t>
  </si>
  <si>
    <t>Total general</t>
  </si>
  <si>
    <t>Tasa de costo de transporte total (porcentaje)</t>
  </si>
  <si>
    <t>Tasa de costo de transporte marítimo (porcentaje)</t>
  </si>
  <si>
    <t>Tasa de costo de transporte terrestre (porcentaje)</t>
  </si>
  <si>
    <t>.</t>
  </si>
  <si>
    <t>TLCAN/T-MEC</t>
  </si>
  <si>
    <t>(1990-2021)</t>
  </si>
  <si>
    <t>Estados Unidos: Importaciones, aranceles y tasa arancelaria de la cadena hilo-textil-confección por países seleccionados (1990-2021)</t>
  </si>
  <si>
    <t>Estados Unidos: Costo de transporte de la cadena hilo-textil-confección por países seleccionados (1990-2021)</t>
  </si>
  <si>
    <t>Estados Unidos: Importaciones y costo de transporte marítimo de la cadena hilo-textil-confección por países seleccionados (1990-2021)</t>
  </si>
  <si>
    <t>Estados Unidos: Importaciones y costo de transporte aéreo de la cadena hilo-textil-confección por países seleccionados (1990-2021)</t>
  </si>
  <si>
    <t>Estados Unidos: Importaciones y costo de transporte terrestre de la cadena hilo-textil-confección por países seleccionados (1990-2021)</t>
  </si>
  <si>
    <t>Estados Unidos: Importaciones, aranceles y tasa arancelaria total de la cadena hilo-textil-confección (1990-2021)</t>
  </si>
  <si>
    <t>Estados Unidos: Costo de transporte total de la cadena hilo-textil-confección (1990-2021)</t>
  </si>
  <si>
    <t>Estados Unidos: Valor de importaciones y costo de transporte marítimo total de la cadena hilo-textil-confección (1990-2021)</t>
  </si>
  <si>
    <t>Estados Unidos: Valor de importaciones y costo de transporte aéreo total de la cadena hilo-textil-confección (1990-2021)</t>
  </si>
  <si>
    <t>Estados Unidos: Valor de importaciones y costo de transporte terrestre total de la cadena hilo-textil-confección (1990-2021)</t>
  </si>
  <si>
    <t>Estados Unidos: Importaciones, aranceles y tasa arancelaria desde México de la cadena hilo-textil-confección (1990-2021)</t>
  </si>
  <si>
    <t>Estados Unidos: Costo de transporte total desde México de la cadena hilo-textil-confección (1990-2021)</t>
  </si>
  <si>
    <t>Estados Unidos: Valor de importaciones y costo de transporte marítimo desde México de la cadena hilo-textil-confección (1990-2021)</t>
  </si>
  <si>
    <t>Estados Unidos: Valor de importaciones y costo de transporte aéreo desde México la cadena hilo-textil-confección (1990-2021)</t>
  </si>
  <si>
    <t>Estados Unidos: Valor de importaciones y costo de transporte terrestre desde México la cadena hilo-textil-confección (1990-2021)</t>
  </si>
  <si>
    <t>Estados Unidos: Importaciones, aranceles y tasa arancelaria desde Canadá la cadena hilo-textil-confección (1990-2021)</t>
  </si>
  <si>
    <t>Estados Unidos: Costo de transporte total desde Canadá de la cadena hilo-textil-confección (1990-2021)</t>
  </si>
  <si>
    <t>Estados Unidos: Valor de importaciones y costo de transporte marítimo desde Canadá de la cadena hilo-textil-confección(1990-2021)</t>
  </si>
  <si>
    <t>Estados Unidos: Valor de importaciones y costo de transporte aéreo desde Canadá de la cadena hilo-textil-confección (1990-2021)</t>
  </si>
  <si>
    <t>Estados Unidos: Valor de importaciones y costo de transporte terrestre desde Canadá de la cadena hilo-textil-confección (1990-2021)</t>
  </si>
  <si>
    <t>Estados Unidos: Importaciones, aranceles y tasa arancelaria desde China la cadena hilo-textil-confección (1990-2021)</t>
  </si>
  <si>
    <t>Estados Unidos: Costo de transporte total desde China de la cadena hilo-textil-confección (1990-2021)</t>
  </si>
  <si>
    <t>Estados Unidos: Valor de importaciones y costo de transporte marítimo desde China de la cadena hilo-textil-confección (1990-2021)</t>
  </si>
  <si>
    <t>Estados Unidos: Valor de importaciones y costo de transporte aéreo desde China de la cadena hilo-textil-confección (1990-2021)</t>
  </si>
  <si>
    <t>Estados Unidos: Importaciones, aranceles y tasa arancelaria desde América Latina y el Caribe de la cadena hilo-textil-confección (1990-2021)</t>
  </si>
  <si>
    <t>Estados Unidos: Costo de transporte total desde America Latina y el Caribe de la cadena hilo-textil-confección  (1990-2021)</t>
  </si>
  <si>
    <t>Estados Unidos: Valor de importaciones y costo de transporte marítimo desde America Latina y el Caribe de la cadena hilo-textil-confección  (1990-2021)</t>
  </si>
  <si>
    <t>Estados Unidos: Valor de importaciones y costo de transporte aéreo desde América Latina y el Caribe de la cadena hilo-textil-confección (1990-2021)</t>
  </si>
  <si>
    <t>Estados Unidos: Valor de importaciones y costo de transporte marítimo de la cadena hilo-textil-confección (1990-2021)</t>
  </si>
  <si>
    <t>Estados Unidos: Valor de importaciones y costo de transporte aéreo de la cadena hilo-textil-confección (1990-2021)</t>
  </si>
  <si>
    <t>Estados Unidos: Valor de importaciones y costo de transporte terrestre de la cadena hilo-textil-confección (1990-2021)</t>
  </si>
  <si>
    <t>Estados Unidos: Costo de transporte desde México de la cadena hilo-textil-confección (1990-2021)</t>
  </si>
  <si>
    <t>Estados Unidos: Valor de importaciones y costo de transporte aéreo desde México de la cadena hilo-textil-confección (1990-2021)</t>
  </si>
  <si>
    <t>Estados Unidos: Valor de importaciones y costo de transporte terrestre desde México de la cadena hilo-textil-confección (1990-2021)</t>
  </si>
  <si>
    <t>Estados Unidos: Importaciones, aranceles y tasa arancelaria desde Canadá de la cadena hilo-textil-confección (1990-2021)</t>
  </si>
  <si>
    <t>Estados Unidos: Costo de transporte desde Canadá de la cadena hilo-textil-confección (1990-2021)</t>
  </si>
  <si>
    <t>Estados Unidos: Valor de importaciones y costo de transporte marítimo desde Canadá de la cadena hilo-textil-confección (1990-2021)</t>
  </si>
  <si>
    <t>Estados Unidos: Importaciones, aranceles y tasa arancelaria desde China de la cadena hilo-textil-confección (1990-2021)</t>
  </si>
  <si>
    <t>Estados Unidos: Costo de transporte desde China de la cadena hilo-textil-confección (1990-2021)</t>
  </si>
  <si>
    <t>Estados Unidos: Costo de transporte desde América Latina y el Caribe de la cadena hilo-textil-confección (1990-2021)</t>
  </si>
  <si>
    <t>Estados Unidos: Valor de importaciones y costo de transporte marítimo desde América Latina y el Caribe de la cadena hilo-textil-confección (1990-2021)</t>
  </si>
  <si>
    <t>Fuente: elaboración propia con base en US Census Bureau (2022).</t>
  </si>
  <si>
    <t>1990-2021</t>
  </si>
  <si>
    <t xml:space="preserve">1990-2021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</si>
</sst>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u/>
      <sz val="11"/>
      <color theme="10"/>
      <name val="Calibri"/>
      <family val="2"/>
      <scheme val="minor"/>
    </font>
    <font>
      <sz val="10"/>
      <name val="Times New Roman"/>
      <family val="1"/>
    </font>
    <font>
      <sz val="12"/>
      <name val="Times New Roman"/>
      <family val="1"/>
    </font>
    <font>
      <sz val="10"/>
      <name val="Arial"/>
      <family val="2"/>
    </font>
    <font>
      <sz val="10"/>
      <color indexed="8"/>
      <name val="Times New Roman"/>
      <family val="1"/>
    </font>
    <font>
      <u/>
      <sz val="10"/>
      <color indexed="12"/>
      <name val="Arial"/>
      <family val="2"/>
    </font>
    <font>
      <u/>
      <sz val="10"/>
      <name val="Arial"/>
      <family val="2"/>
    </font>
    <font>
      <sz val="11"/>
      <color theme="1"/>
      <name val="Times New Roman"/>
      <family val="1"/>
    </font>
    <font>
      <sz val="10"/>
      <color rgb="FF000000"/>
      <name val="Times New Roman"/>
      <family val="1"/>
    </font>
    <font>
      <b/>
      <sz val="11"/>
      <name val="Calibri"/>
      <family val="2"/>
    </font>
    <font>
      <b/>
      <sz val="16"/>
      <color rgb="FF0000FF"/>
      <name val="Times New Roman"/>
      <family val="1"/>
    </font>
    <font>
      <b/>
      <sz val="12"/>
      <name val="Times New Roman"/>
      <family val="1"/>
    </font>
    <font>
      <sz val="12"/>
      <color theme="1"/>
      <name val="Calibri"/>
      <family val="2"/>
      <scheme val="minor"/>
    </font>
    <font>
      <b/>
      <sz val="14"/>
      <color theme="1"/>
      <name val="Calibri"/>
      <family val="2"/>
      <scheme val="minor"/>
    </font>
    <font>
      <b/>
      <sz val="20"/>
      <color theme="1"/>
      <name val="Calibri"/>
      <family val="2"/>
      <scheme val="minor"/>
    </font>
    <font>
      <b/>
      <sz val="13"/>
      <color rgb="FF333333"/>
      <name val="Arial"/>
      <family val="2"/>
    </font>
    <font>
      <sz val="13"/>
      <color rgb="FF333333"/>
      <name val="Arial"/>
      <family val="2"/>
    </font>
    <font>
      <b/>
      <sz val="10"/>
      <name val="Times New Roman"/>
      <family val="1"/>
    </font>
    <font>
      <b/>
      <i/>
      <sz val="10"/>
      <name val="Times New Roman"/>
      <family val="1"/>
    </font>
    <font>
      <sz val="10"/>
      <name val="Arial"/>
    </font>
  </fonts>
  <fills count="4">
    <fill>
      <patternFill patternType="none"/>
    </fill>
    <fill>
      <patternFill patternType="gray125"/>
    </fill>
    <fill>
      <patternFill patternType="solid">
        <fgColor theme="0"/>
        <bgColor indexed="64"/>
      </patternFill>
    </fill>
    <fill>
      <patternFill patternType="solid">
        <fgColor theme="0"/>
        <bgColor rgb="FFFFFFFF"/>
      </patternFill>
    </fill>
  </fills>
  <borders count="7">
    <border>
      <left/>
      <right/>
      <top/>
      <bottom/>
      <diagonal/>
    </border>
    <border>
      <left/>
      <right/>
      <top/>
      <bottom style="double">
        <color auto="1"/>
      </bottom>
      <diagonal/>
    </border>
    <border>
      <left/>
      <right/>
      <top style="double">
        <color auto="1"/>
      </top>
      <bottom style="thin">
        <color auto="1"/>
      </bottom>
      <diagonal/>
    </border>
    <border>
      <left/>
      <right/>
      <top style="thin">
        <color auto="1"/>
      </top>
      <bottom style="double">
        <color auto="1"/>
      </bottom>
      <diagonal/>
    </border>
    <border>
      <left/>
      <right/>
      <top/>
      <bottom style="thin">
        <color indexed="64"/>
      </bottom>
      <diagonal/>
    </border>
    <border>
      <left/>
      <right/>
      <top/>
      <bottom style="double">
        <color rgb="FF000000"/>
      </bottom>
      <diagonal/>
    </border>
    <border>
      <left/>
      <right/>
      <top style="double">
        <color rgb="FF000000"/>
      </top>
      <bottom style="double">
        <color rgb="FF000000"/>
      </bottom>
      <diagonal/>
    </border>
  </borders>
  <cellStyleXfs count="14">
    <xf numFmtId="0" fontId="0" fillId="0" borderId="0"/>
    <xf numFmtId="0" fontId="2" fillId="0" borderId="0" applyNumberFormat="0" applyFill="0" applyBorder="0" applyAlignment="0" applyProtection="0"/>
    <xf numFmtId="0" fontId="3" fillId="0" borderId="0"/>
    <xf numFmtId="0" fontId="4" fillId="0" borderId="0"/>
    <xf numFmtId="0" fontId="5" fillId="0" borderId="0"/>
    <xf numFmtId="0" fontId="1" fillId="0" borderId="0"/>
    <xf numFmtId="0" fontId="5" fillId="0" borderId="0"/>
    <xf numFmtId="0" fontId="5" fillId="0" borderId="0"/>
    <xf numFmtId="0" fontId="5" fillId="0" borderId="0"/>
    <xf numFmtId="0" fontId="7" fillId="0" borderId="0" applyNumberFormat="0" applyFill="0" applyBorder="0" applyAlignment="0" applyProtection="0">
      <alignment vertical="top"/>
      <protection locked="0"/>
    </xf>
    <xf numFmtId="0" fontId="5" fillId="0" borderId="0"/>
    <xf numFmtId="0" fontId="14" fillId="0" borderId="0"/>
    <xf numFmtId="0" fontId="5" fillId="0" borderId="0"/>
    <xf numFmtId="0" fontId="21" fillId="0" borderId="0"/>
  </cellStyleXfs>
  <cellXfs count="96">
    <xf numFmtId="0" fontId="0" fillId="0" borderId="0" xfId="0"/>
    <xf numFmtId="0" fontId="2" fillId="2" borderId="0" xfId="1" applyFill="1" applyBorder="1" applyAlignment="1">
      <alignment horizontal="left" vertical="center"/>
    </xf>
    <xf numFmtId="0" fontId="3" fillId="2" borderId="0" xfId="2" applyFill="1" applyAlignment="1">
      <alignment horizontal="center"/>
    </xf>
    <xf numFmtId="0" fontId="3" fillId="2" borderId="0" xfId="3" applyFont="1" applyFill="1" applyAlignment="1">
      <alignment horizontal="center"/>
    </xf>
    <xf numFmtId="2" fontId="3" fillId="0" borderId="0" xfId="2" applyNumberFormat="1" applyAlignment="1">
      <alignment horizontal="right"/>
    </xf>
    <xf numFmtId="0" fontId="3" fillId="2" borderId="1" xfId="3" applyFont="1" applyFill="1" applyBorder="1" applyAlignment="1">
      <alignment horizontal="center"/>
    </xf>
    <xf numFmtId="0" fontId="3" fillId="2" borderId="0" xfId="2" applyFont="1" applyFill="1" applyAlignment="1">
      <alignment horizontal="center"/>
    </xf>
    <xf numFmtId="0" fontId="3" fillId="2" borderId="2" xfId="3" applyFont="1" applyFill="1" applyBorder="1" applyAlignment="1">
      <alignment horizontal="center"/>
    </xf>
    <xf numFmtId="0" fontId="3" fillId="2" borderId="0" xfId="4" applyFont="1" applyFill="1" applyAlignment="1">
      <alignment horizontal="center"/>
    </xf>
    <xf numFmtId="3" fontId="3" fillId="2" borderId="0" xfId="3" applyNumberFormat="1" applyFont="1" applyFill="1" applyAlignment="1">
      <alignment horizontal="left"/>
    </xf>
    <xf numFmtId="3" fontId="6" fillId="2" borderId="0" xfId="5" applyNumberFormat="1" applyFont="1" applyFill="1" applyAlignment="1">
      <alignment horizontal="right"/>
    </xf>
    <xf numFmtId="3" fontId="3" fillId="2" borderId="0" xfId="3" applyNumberFormat="1" applyFont="1" applyFill="1" applyAlignment="1">
      <alignment horizontal="right"/>
    </xf>
    <xf numFmtId="3" fontId="3" fillId="2" borderId="0" xfId="2" applyNumberFormat="1" applyFill="1" applyAlignment="1">
      <alignment horizontal="center"/>
    </xf>
    <xf numFmtId="3" fontId="3" fillId="2" borderId="0" xfId="3" applyNumberFormat="1" applyFont="1" applyFill="1" applyAlignment="1">
      <alignment horizontal="left" indent="1"/>
    </xf>
    <xf numFmtId="3" fontId="6" fillId="2" borderId="0" xfId="6" applyNumberFormat="1" applyFont="1" applyFill="1" applyAlignment="1">
      <alignment horizontal="right"/>
    </xf>
    <xf numFmtId="2" fontId="3" fillId="2" borderId="0" xfId="3" applyNumberFormat="1" applyFont="1" applyFill="1" applyAlignment="1">
      <alignment horizontal="center"/>
    </xf>
    <xf numFmtId="3" fontId="3" fillId="2" borderId="0" xfId="3" applyNumberFormat="1" applyFont="1" applyFill="1" applyAlignment="1">
      <alignment horizontal="center"/>
    </xf>
    <xf numFmtId="3" fontId="3" fillId="2" borderId="0" xfId="4" applyNumberFormat="1" applyFont="1" applyFill="1" applyAlignment="1">
      <alignment horizontal="center"/>
    </xf>
    <xf numFmtId="3" fontId="3" fillId="2" borderId="0" xfId="2" applyNumberFormat="1" applyFont="1" applyFill="1" applyAlignment="1">
      <alignment horizontal="center"/>
    </xf>
    <xf numFmtId="4" fontId="6" fillId="2" borderId="0" xfId="5" applyNumberFormat="1" applyFont="1" applyFill="1" applyAlignment="1">
      <alignment horizontal="right"/>
    </xf>
    <xf numFmtId="0" fontId="5" fillId="0" borderId="1" xfId="8" applyBorder="1" applyAlignment="1">
      <alignment horizontal="center"/>
    </xf>
    <xf numFmtId="0" fontId="5" fillId="0" borderId="1" xfId="8" applyBorder="1"/>
    <xf numFmtId="3" fontId="5" fillId="0" borderId="1" xfId="8" applyNumberFormat="1" applyBorder="1" applyAlignment="1">
      <alignment horizontal="right"/>
    </xf>
    <xf numFmtId="0" fontId="5" fillId="0" borderId="0" xfId="8" applyAlignment="1">
      <alignment horizontal="left"/>
    </xf>
    <xf numFmtId="0" fontId="5" fillId="0" borderId="0" xfId="8"/>
    <xf numFmtId="0" fontId="8" fillId="0" borderId="0" xfId="9" applyFont="1" applyAlignment="1" applyProtection="1">
      <alignment horizontal="left"/>
    </xf>
    <xf numFmtId="0" fontId="5" fillId="0" borderId="0" xfId="8" applyAlignment="1">
      <alignment horizontal="center"/>
    </xf>
    <xf numFmtId="1" fontId="3" fillId="2" borderId="0" xfId="2" applyNumberFormat="1" applyFill="1" applyAlignment="1">
      <alignment horizontal="right"/>
    </xf>
    <xf numFmtId="3" fontId="3" fillId="0" borderId="0" xfId="3" applyNumberFormat="1" applyFont="1" applyFill="1" applyAlignment="1">
      <alignment horizontal="right"/>
    </xf>
    <xf numFmtId="0" fontId="3" fillId="2" borderId="0" xfId="2" applyFill="1" applyAlignment="1">
      <alignment horizontal="left"/>
    </xf>
    <xf numFmtId="0" fontId="5" fillId="2" borderId="0" xfId="10" applyFont="1" applyFill="1" applyBorder="1"/>
    <xf numFmtId="3" fontId="3" fillId="2" borderId="0" xfId="10" applyNumberFormat="1" applyFont="1" applyFill="1" applyBorder="1" applyAlignment="1">
      <alignment horizontal="right"/>
    </xf>
    <xf numFmtId="3" fontId="3" fillId="2" borderId="0" xfId="10" applyNumberFormat="1" applyFont="1" applyFill="1" applyBorder="1"/>
    <xf numFmtId="3" fontId="5" fillId="2" borderId="0" xfId="10" applyNumberFormat="1" applyFont="1" applyFill="1" applyBorder="1"/>
    <xf numFmtId="3" fontId="5" fillId="0" borderId="0" xfId="10" applyNumberFormat="1" applyFont="1" applyFill="1" applyBorder="1"/>
    <xf numFmtId="2" fontId="3" fillId="0" borderId="0" xfId="10" applyNumberFormat="1" applyFont="1" applyFill="1" applyBorder="1"/>
    <xf numFmtId="0" fontId="5" fillId="0" borderId="0" xfId="10"/>
    <xf numFmtId="0" fontId="5" fillId="0" borderId="0" xfId="10" applyFont="1" applyFill="1" applyBorder="1"/>
    <xf numFmtId="0" fontId="5" fillId="2" borderId="0" xfId="10" applyFont="1" applyFill="1" applyBorder="1" applyAlignment="1">
      <alignment horizontal="center"/>
    </xf>
    <xf numFmtId="0" fontId="3" fillId="2" borderId="0" xfId="10" applyFont="1" applyFill="1" applyBorder="1" applyAlignment="1">
      <alignment horizontal="center"/>
    </xf>
    <xf numFmtId="0" fontId="3" fillId="2" borderId="5" xfId="10" applyFont="1" applyFill="1" applyBorder="1" applyAlignment="1">
      <alignment horizontal="center"/>
    </xf>
    <xf numFmtId="0" fontId="3" fillId="2" borderId="5" xfId="10" applyFont="1" applyFill="1" applyBorder="1"/>
    <xf numFmtId="0" fontId="3" fillId="2" borderId="0" xfId="10" applyFont="1" applyFill="1" applyBorder="1"/>
    <xf numFmtId="0" fontId="3" fillId="2" borderId="6" xfId="10" applyFont="1" applyFill="1" applyBorder="1" applyAlignment="1">
      <alignment horizontal="center" vertical="center"/>
    </xf>
    <xf numFmtId="0" fontId="5" fillId="0" borderId="0" xfId="10" applyFont="1"/>
    <xf numFmtId="0" fontId="3" fillId="2" borderId="0" xfId="10" applyFont="1" applyFill="1" applyBorder="1" applyAlignment="1">
      <alignment horizontal="center" vertical="center"/>
    </xf>
    <xf numFmtId="0" fontId="9" fillId="2" borderId="0" xfId="0" applyFont="1" applyFill="1" applyAlignment="1">
      <alignment vertical="center"/>
    </xf>
    <xf numFmtId="0" fontId="3" fillId="2" borderId="0" xfId="10" applyFont="1" applyFill="1" applyBorder="1" applyAlignment="1">
      <alignment horizontal="left" vertical="center"/>
    </xf>
    <xf numFmtId="3" fontId="3" fillId="2" borderId="0" xfId="10" applyNumberFormat="1" applyFont="1" applyFill="1" applyBorder="1" applyAlignment="1">
      <alignment horizontal="right" vertical="center"/>
    </xf>
    <xf numFmtId="4" fontId="3" fillId="2" borderId="0" xfId="10" applyNumberFormat="1" applyFont="1" applyFill="1" applyBorder="1" applyAlignment="1">
      <alignment horizontal="right" vertical="center"/>
    </xf>
    <xf numFmtId="0" fontId="10" fillId="2" borderId="0" xfId="10" applyFont="1" applyFill="1" applyBorder="1" applyAlignment="1">
      <alignment horizontal="left" vertical="center"/>
    </xf>
    <xf numFmtId="0" fontId="3" fillId="0" borderId="0" xfId="10" applyFont="1" applyFill="1" applyBorder="1" applyAlignment="1">
      <alignment horizontal="center"/>
    </xf>
    <xf numFmtId="0" fontId="3" fillId="0" borderId="0" xfId="10" applyFont="1" applyFill="1" applyBorder="1"/>
    <xf numFmtId="3" fontId="3" fillId="0" borderId="0" xfId="10" applyNumberFormat="1" applyFont="1" applyFill="1" applyBorder="1"/>
    <xf numFmtId="0" fontId="3" fillId="0" borderId="0" xfId="10" applyFont="1" applyFill="1" applyBorder="1" applyAlignment="1">
      <alignment horizontal="left"/>
    </xf>
    <xf numFmtId="0" fontId="3" fillId="0" borderId="0" xfId="10" applyFont="1" applyFill="1" applyBorder="1" applyAlignment="1">
      <alignment horizontal="left" vertical="center" wrapText="1"/>
    </xf>
    <xf numFmtId="0" fontId="3" fillId="0" borderId="0" xfId="10" applyFont="1" applyFill="1" applyBorder="1" applyAlignment="1">
      <alignment horizontal="left" wrapText="1"/>
    </xf>
    <xf numFmtId="0" fontId="3" fillId="0" borderId="0" xfId="10" applyFont="1" applyFill="1" applyBorder="1" applyAlignment="1">
      <alignment horizontal="center" vertical="center" wrapText="1"/>
    </xf>
    <xf numFmtId="0" fontId="11" fillId="3" borderId="0" xfId="0" applyFont="1" applyFill="1" applyBorder="1" applyAlignment="1">
      <alignment horizontal="left" vertical="center" wrapText="1"/>
    </xf>
    <xf numFmtId="0" fontId="12" fillId="3" borderId="0" xfId="0" applyFont="1" applyFill="1" applyBorder="1" applyAlignment="1">
      <alignment vertical="center"/>
    </xf>
    <xf numFmtId="0" fontId="12" fillId="3" borderId="0"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2" fillId="3" borderId="0" xfId="1" applyFill="1" applyBorder="1" applyAlignment="1">
      <alignment horizontal="left" vertical="center" wrapText="1"/>
    </xf>
    <xf numFmtId="0" fontId="13" fillId="3" borderId="0" xfId="0" applyFont="1" applyFill="1" applyBorder="1" applyAlignment="1">
      <alignment horizontal="left" vertical="center"/>
    </xf>
    <xf numFmtId="0" fontId="5" fillId="0" borderId="0" xfId="8" applyAlignment="1">
      <alignment horizontal="left"/>
    </xf>
    <xf numFmtId="0" fontId="3" fillId="2" borderId="0" xfId="3" applyFont="1" applyFill="1" applyAlignment="1">
      <alignment horizontal="center"/>
    </xf>
    <xf numFmtId="0" fontId="3" fillId="2" borderId="0" xfId="10" applyFont="1" applyFill="1" applyBorder="1" applyAlignment="1">
      <alignment horizontal="center"/>
    </xf>
    <xf numFmtId="0" fontId="15" fillId="0" borderId="0" xfId="11" applyFont="1" applyAlignment="1"/>
    <xf numFmtId="0" fontId="14" fillId="0" borderId="0" xfId="11"/>
    <xf numFmtId="0" fontId="16" fillId="0" borderId="0" xfId="11" applyFont="1" applyAlignment="1">
      <alignment horizontal="center"/>
    </xf>
    <xf numFmtId="0" fontId="17" fillId="0" borderId="0" xfId="11" applyFont="1"/>
    <xf numFmtId="0" fontId="18" fillId="0" borderId="0" xfId="11" applyFont="1"/>
    <xf numFmtId="16" fontId="18" fillId="0" borderId="0" xfId="11" applyNumberFormat="1" applyFont="1"/>
    <xf numFmtId="17" fontId="18" fillId="0" borderId="0" xfId="11" applyNumberFormat="1" applyFont="1"/>
    <xf numFmtId="0" fontId="15" fillId="0" borderId="0" xfId="11" applyFont="1"/>
    <xf numFmtId="0" fontId="14" fillId="0" borderId="0" xfId="11" applyAlignment="1">
      <alignment wrapText="1"/>
    </xf>
    <xf numFmtId="0" fontId="0" fillId="0" borderId="0" xfId="0" applyFill="1"/>
    <xf numFmtId="0" fontId="3" fillId="2" borderId="0" xfId="10" applyFont="1" applyFill="1" applyBorder="1" applyAlignment="1">
      <alignment horizontal="center"/>
    </xf>
    <xf numFmtId="0" fontId="19" fillId="2" borderId="0" xfId="12" applyFont="1" applyFill="1" applyAlignment="1"/>
    <xf numFmtId="0" fontId="3" fillId="2" borderId="0" xfId="12" applyFont="1" applyFill="1" applyAlignment="1">
      <alignment horizontal="center"/>
    </xf>
    <xf numFmtId="0" fontId="3" fillId="2" borderId="0" xfId="12" applyFont="1" applyFill="1" applyAlignment="1">
      <alignment horizontal="left"/>
    </xf>
    <xf numFmtId="0" fontId="3" fillId="2" borderId="0" xfId="12" applyFont="1" applyFill="1"/>
    <xf numFmtId="0" fontId="3" fillId="0" borderId="0" xfId="13" applyFont="1" applyAlignment="1">
      <alignment horizontal="left"/>
    </xf>
    <xf numFmtId="0" fontId="3" fillId="0" borderId="0" xfId="13" applyFont="1"/>
    <xf numFmtId="0" fontId="3" fillId="2" borderId="0" xfId="12" applyFont="1" applyFill="1" applyAlignment="1"/>
    <xf numFmtId="0" fontId="2" fillId="0" borderId="0" xfId="1" applyFill="1"/>
    <xf numFmtId="0" fontId="3" fillId="2" borderId="0" xfId="10" applyFont="1" applyFill="1" applyBorder="1" applyAlignment="1">
      <alignment horizontal="center"/>
    </xf>
    <xf numFmtId="0" fontId="3" fillId="2" borderId="0" xfId="10" applyFont="1" applyFill="1" applyBorder="1" applyAlignment="1">
      <alignment horizontal="center"/>
    </xf>
    <xf numFmtId="0" fontId="3" fillId="2" borderId="0" xfId="10" applyFont="1" applyFill="1" applyBorder="1" applyAlignment="1">
      <alignment horizontal="center"/>
    </xf>
    <xf numFmtId="0" fontId="20" fillId="2" borderId="0" xfId="12" applyFont="1" applyFill="1" applyAlignment="1">
      <alignment horizontal="center"/>
    </xf>
    <xf numFmtId="0" fontId="5" fillId="0" borderId="0" xfId="8" applyAlignment="1">
      <alignment horizontal="left"/>
    </xf>
    <xf numFmtId="0" fontId="3" fillId="2" borderId="0" xfId="3" applyFont="1" applyFill="1" applyAlignment="1">
      <alignment horizontal="center"/>
    </xf>
    <xf numFmtId="0" fontId="3" fillId="2" borderId="3" xfId="3" applyFont="1" applyFill="1" applyBorder="1" applyAlignment="1">
      <alignment horizontal="center"/>
    </xf>
    <xf numFmtId="0" fontId="3" fillId="2" borderId="4" xfId="7" applyFont="1" applyFill="1" applyBorder="1" applyAlignment="1">
      <alignment horizontal="center"/>
    </xf>
    <xf numFmtId="0" fontId="3" fillId="2" borderId="0" xfId="10" applyFont="1" applyFill="1" applyBorder="1" applyAlignment="1">
      <alignment horizontal="center"/>
    </xf>
    <xf numFmtId="0" fontId="3" fillId="2" borderId="4" xfId="10" applyFont="1" applyFill="1" applyBorder="1" applyAlignment="1">
      <alignment horizontal="center"/>
    </xf>
  </cellXfs>
  <cellStyles count="14">
    <cellStyle name="Hipervínculo" xfId="1" builtinId="8"/>
    <cellStyle name="Hipervínculo 2" xfId="9" xr:uid="{87B665EB-0645-4333-9726-9A9C7EB5FE2E}"/>
    <cellStyle name="Normal" xfId="0" builtinId="0"/>
    <cellStyle name="Normal 10" xfId="5" xr:uid="{25FC36F1-B009-4572-B777-DB8511201AE7}"/>
    <cellStyle name="Normal 2" xfId="2" xr:uid="{598A4EC8-BC36-4CE5-AFAB-058A086143A2}"/>
    <cellStyle name="Normal 3" xfId="11" xr:uid="{96A86977-DC19-46C9-8C1D-2109A253BAB8}"/>
    <cellStyle name="Normal 4" xfId="13" xr:uid="{A1945415-3B27-4A58-995B-B2348820B17B}"/>
    <cellStyle name="Normal 5" xfId="10" xr:uid="{039F34A4-3013-4565-895C-FBAFE1E374D8}"/>
    <cellStyle name="Normal 7" xfId="4" xr:uid="{3B9D1408-27D5-4CD8-A602-230B5D037B0B}"/>
    <cellStyle name="Normal 9" xfId="6" xr:uid="{564D9A0A-626B-4317-8741-DE111B31DF7A}"/>
    <cellStyle name="Normal_CUADROS - FINALES HILO TEXTIL CONFECCIÓN" xfId="12" xr:uid="{FC87A9EF-F7AA-414D-8522-0F4CABD68AE0}"/>
    <cellStyle name="Normal_EU,HN,CAPS,1990-02,06.05.2003" xfId="3" xr:uid="{1DC1C183-37DD-4604-92D6-A0940AA05F89}"/>
    <cellStyle name="Normal_Honduras USM 90-02 Competidores TODO.28.05.2003" xfId="7" xr:uid="{3BCE2177-139A-4101-886A-385EA4F3818D}"/>
    <cellStyle name="Normal_US-M-90-2002,02.05.2003" xfId="8" xr:uid="{F836AD24-1A56-40BA-8789-2A7DB41CA5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95250</xdr:colOff>
      <xdr:row>7</xdr:row>
      <xdr:rowOff>47625</xdr:rowOff>
    </xdr:from>
    <xdr:ext cx="184731" cy="264560"/>
    <xdr:sp macro="" textlink="">
      <xdr:nvSpPr>
        <xdr:cNvPr id="2" name="CuadroTexto 1">
          <a:extLst>
            <a:ext uri="{FF2B5EF4-FFF2-40B4-BE49-F238E27FC236}">
              <a16:creationId xmlns:a16="http://schemas.microsoft.com/office/drawing/2014/main" id="{0E95F318-0270-48EC-BCAC-5FAAE128DF31}"/>
            </a:ext>
          </a:extLst>
        </xdr:cNvPr>
        <xdr:cNvSpPr txBox="1"/>
      </xdr:nvSpPr>
      <xdr:spPr>
        <a:xfrm>
          <a:off x="2381250" y="138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twoCellAnchor>
    <xdr:from>
      <xdr:col>0</xdr:col>
      <xdr:colOff>19049</xdr:colOff>
      <xdr:row>0</xdr:row>
      <xdr:rowOff>28575</xdr:rowOff>
    </xdr:from>
    <xdr:to>
      <xdr:col>11</xdr:col>
      <xdr:colOff>628650</xdr:colOff>
      <xdr:row>33</xdr:row>
      <xdr:rowOff>66675</xdr:rowOff>
    </xdr:to>
    <xdr:sp macro="" textlink="">
      <xdr:nvSpPr>
        <xdr:cNvPr id="3" name="CuadroTexto 2">
          <a:extLst>
            <a:ext uri="{FF2B5EF4-FFF2-40B4-BE49-F238E27FC236}">
              <a16:creationId xmlns:a16="http://schemas.microsoft.com/office/drawing/2014/main" id="{A31E7CC3-E2B9-4A4A-A38D-80C1513D2885}"/>
            </a:ext>
          </a:extLst>
        </xdr:cNvPr>
        <xdr:cNvSpPr txBox="1"/>
      </xdr:nvSpPr>
      <xdr:spPr>
        <a:xfrm>
          <a:off x="19049" y="28575"/>
          <a:ext cx="8991601" cy="632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s-MX" sz="1100"/>
            <a:t>Para</a:t>
          </a:r>
          <a:r>
            <a:rPr lang="es-MX" sz="1100" baseline="0"/>
            <a:t> la elaboración de los cuadros estadísticos, se utilizaron las bases de datos de importaciones de mercancías (Merchandise Trade) del United States Census Bureau; las cuales son comercializadas por la división de comercio internacional de la institución.</a:t>
          </a:r>
        </a:p>
        <a:p>
          <a:pPr marL="0" indent="0">
            <a:buFont typeface="Arial" panose="020B0604020202020204" pitchFamily="34" charset="0"/>
            <a:buNone/>
          </a:pPr>
          <a:endParaRPr lang="es-MX" sz="1100" baseline="0"/>
        </a:p>
        <a:p>
          <a:pPr marL="171450" indent="-171450">
            <a:buFont typeface="Arial" panose="020B0604020202020204" pitchFamily="34" charset="0"/>
            <a:buChar char="•"/>
          </a:pPr>
          <a:r>
            <a:rPr lang="es-MX" sz="1100" baseline="0"/>
            <a:t>La base de datos contiene información de importaciones de mercancías a 10 dígitos del Sistema Armonizado de Clasificación Arancelaria por: país de origen, puerto y distrito de entrada, unidades, peso, valor de importaciones, aranceles, valor de importaciones y costos de transporte por tipo de transporte.</a:t>
          </a:r>
        </a:p>
        <a:p>
          <a:pPr marL="0" indent="0">
            <a:buFont typeface="Arial" panose="020B0604020202020204" pitchFamily="34" charset="0"/>
            <a:buNone/>
          </a:pPr>
          <a:r>
            <a:rPr lang="es-MX" sz="1100" baseline="0"/>
            <a:t> </a:t>
          </a:r>
        </a:p>
        <a:p>
          <a:pPr marL="171450" indent="-171450">
            <a:buFont typeface="Arial" panose="020B0604020202020204" pitchFamily="34" charset="0"/>
            <a:buChar char="•"/>
          </a:pPr>
          <a:r>
            <a:rPr lang="es-MX" sz="1100" baseline="0"/>
            <a:t>En la pestaña "Variables", se encuentran las variables que dicha base de datos contiene de 1990 a 2018. </a:t>
          </a:r>
        </a:p>
        <a:p>
          <a:pPr marL="171450" indent="-171450">
            <a:buFont typeface="Arial" panose="020B0604020202020204" pitchFamily="34" charset="0"/>
            <a:buChar char="•"/>
          </a:pPr>
          <a:endParaRPr lang="es-MX" sz="1100" baseline="0"/>
        </a:p>
        <a:p>
          <a:pPr marL="171450" indent="-171450">
            <a:buFont typeface="Arial" panose="020B0604020202020204" pitchFamily="34" charset="0"/>
            <a:buChar char="•"/>
          </a:pPr>
          <a:r>
            <a:rPr lang="es-MX" sz="1100" baseline="0"/>
            <a:t>En la pestaña "Conceptos" se da cuenta del significado de cada variable empleada. A continuación se enlistan las variables, junto con una breve explicación de su uso.</a:t>
          </a:r>
        </a:p>
        <a:p>
          <a:pPr marL="628650" lvl="1" indent="-171450">
            <a:buFont typeface="Arial" panose="020B0604020202020204" pitchFamily="34" charset="0"/>
            <a:buChar char="•"/>
          </a:pPr>
          <a:r>
            <a:rPr lang="es-MX" sz="1100"/>
            <a:t>General</a:t>
          </a:r>
          <a:r>
            <a:rPr lang="es-MX" sz="1100" baseline="0"/>
            <a:t> Imports: Importaciones generales que entran a Estados Unidos.</a:t>
          </a:r>
        </a:p>
        <a:p>
          <a:pPr marL="628650" lvl="1" indent="-171450">
            <a:buFont typeface="Arial" panose="020B0604020202020204" pitchFamily="34" charset="0"/>
            <a:buChar char="•"/>
          </a:pPr>
          <a:r>
            <a:rPr lang="es-MX" sz="1100" baseline="0"/>
            <a:t>Calculated Duty: Arancel calculado, esta variable es la misma que utiliza CEPAL a través de MAGIC PLUS para dar cuenta del arancel recaudado.</a:t>
          </a:r>
        </a:p>
        <a:p>
          <a:pPr marL="628650" lvl="1" indent="-171450">
            <a:buFont typeface="Arial" panose="020B0604020202020204" pitchFamily="34" charset="0"/>
            <a:buChar char="•"/>
          </a:pPr>
          <a:r>
            <a:rPr lang="es-MX" sz="1100" baseline="0"/>
            <a:t>General Imports Charges: Costo de transporte total de importaciones. Este se calcula desde que la mercancía empieza el viaje a Estados Unidos desde el país de origen. Incluye flete, seguros y otros cargos derivados de la transportación de las mercancías.</a:t>
          </a:r>
        </a:p>
        <a:p>
          <a:pPr marL="628650" lvl="1" indent="-171450">
            <a:buFont typeface="Arial" panose="020B0604020202020204" pitchFamily="34" charset="0"/>
            <a:buChar char="•"/>
          </a:pPr>
          <a:r>
            <a:rPr lang="es-MX" sz="1100" baseline="0"/>
            <a:t>Vessel Value: Valor de importaciones que son transportadas por buque a Estados Unidos. Se toma como valor de importaciones vía marítima.</a:t>
          </a:r>
        </a:p>
        <a:p>
          <a:pPr marL="628650" lvl="1" indent="-171450">
            <a:buFont typeface="Arial" panose="020B0604020202020204" pitchFamily="34" charset="0"/>
            <a:buChar char="•"/>
          </a:pPr>
          <a:r>
            <a:rPr lang="es-MX" sz="1100" baseline="0"/>
            <a:t>Vessel Charges: Costo de transporte marítimo.</a:t>
          </a:r>
        </a:p>
        <a:p>
          <a:pPr marL="628650" lvl="1" indent="-171450">
            <a:buFont typeface="Arial" panose="020B0604020202020204" pitchFamily="34" charset="0"/>
            <a:buChar char="•"/>
          </a:pPr>
          <a:r>
            <a:rPr lang="es-MX" sz="1100" baseline="0"/>
            <a:t>Air Value: Valor de importaciones que son transportadas por aire a Estados Unidos.</a:t>
          </a:r>
        </a:p>
        <a:p>
          <a:pPr marL="628650" lvl="1" indent="-171450">
            <a:buFont typeface="Arial" panose="020B0604020202020204" pitchFamily="34" charset="0"/>
            <a:buChar char="•"/>
          </a:pPr>
          <a:r>
            <a:rPr lang="es-MX" sz="1100" baseline="0"/>
            <a:t>Air Charges: Costo de transporte aéreo.</a:t>
          </a:r>
        </a:p>
        <a:p>
          <a:pPr marL="628650" lvl="1" indent="-171450">
            <a:buFont typeface="Arial" panose="020B0604020202020204" pitchFamily="34" charset="0"/>
            <a:buChar char="•"/>
          </a:pPr>
          <a:endParaRPr lang="es-MX" sz="1100" baseline="0"/>
        </a:p>
        <a:p>
          <a:pPr marL="171450" lvl="0" indent="-171450">
            <a:buFont typeface="Arial" panose="020B0604020202020204" pitchFamily="34" charset="0"/>
            <a:buChar char="•"/>
          </a:pPr>
          <a:r>
            <a:rPr lang="es-MX" sz="1100" baseline="0"/>
            <a:t>Para el caso del transporte terrestre, la base de datos no contiene información para ese rubro. Se calcula de la siguiente forma: </a:t>
          </a:r>
        </a:p>
        <a:p>
          <a:pPr marL="457200" lvl="1" indent="0">
            <a:buFont typeface="Arial" panose="020B0604020202020204" pitchFamily="34" charset="0"/>
            <a:buNone/>
          </a:pPr>
          <a:r>
            <a:rPr lang="es-MX" sz="1100" baseline="0"/>
            <a:t>Valor de importaciones vía terrestre = Valor de importaciones totales - (Valor de importaciones vía marítima + Valor de importaciones vía aérea)</a:t>
          </a:r>
        </a:p>
        <a:p>
          <a:pPr marL="457200" lvl="1" indent="0">
            <a:buFont typeface="Arial" panose="020B0604020202020204" pitchFamily="34" charset="0"/>
            <a:buNone/>
          </a:pPr>
          <a:endParaRPr lang="es-MX" sz="1100" baseline="0"/>
        </a:p>
        <a:p>
          <a:pPr marL="457200" lvl="1" indent="0">
            <a:buFont typeface="Arial" panose="020B0604020202020204" pitchFamily="34" charset="0"/>
            <a:buNone/>
          </a:pPr>
          <a:endParaRPr lang="es-MX" sz="1100" baseline="0"/>
        </a:p>
        <a:p>
          <a:pPr marL="171450" lvl="0" indent="-171450">
            <a:buFont typeface="Arial" panose="020B0604020202020204" pitchFamily="34" charset="0"/>
            <a:buChar char="•"/>
          </a:pPr>
          <a:r>
            <a:rPr lang="es-MX" sz="1100" baseline="0"/>
            <a:t>Para el cálculo de  los segmentos de la cadena autopartes-automotriz, se tomó en cuenta la clasificación que elabora The Office of Transportation and Machinery Autmotive Parts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enriquedusselpeters/Documents/preliminar/Balanza1/balanza%20a/Comercio%20Exterior/EXPORTACIONES/EXPORMES9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A97E4-3816-4AFB-810F-27A1CF21F95A}">
  <dimension ref="A1:C52"/>
  <sheetViews>
    <sheetView showGridLines="0" tabSelected="1" zoomScale="90" zoomScaleNormal="90" workbookViewId="0"/>
  </sheetViews>
  <sheetFormatPr baseColWidth="10" defaultRowHeight="14.4" x14ac:dyDescent="0.3"/>
  <cols>
    <col min="3" max="3" width="151.109375" bestFit="1" customWidth="1"/>
  </cols>
  <sheetData>
    <row r="1" spans="2:3" x14ac:dyDescent="0.3">
      <c r="B1" s="58"/>
    </row>
    <row r="2" spans="2:3" ht="20.399999999999999" x14ac:dyDescent="0.3">
      <c r="B2" s="58"/>
      <c r="C2" s="59" t="s">
        <v>92</v>
      </c>
    </row>
    <row r="3" spans="2:3" ht="21" customHeight="1" x14ac:dyDescent="0.3">
      <c r="B3" s="58"/>
      <c r="C3" s="60" t="s">
        <v>1175</v>
      </c>
    </row>
    <row r="4" spans="2:3" ht="21" customHeight="1" x14ac:dyDescent="0.3">
      <c r="B4" s="58"/>
      <c r="C4" s="61"/>
    </row>
    <row r="5" spans="2:3" ht="21" customHeight="1" x14ac:dyDescent="0.3">
      <c r="B5" s="62" t="s">
        <v>50</v>
      </c>
      <c r="C5" s="61" t="s">
        <v>51</v>
      </c>
    </row>
    <row r="6" spans="2:3" ht="21" customHeight="1" x14ac:dyDescent="0.3">
      <c r="B6" s="62" t="s">
        <v>52</v>
      </c>
      <c r="C6" s="61" t="s">
        <v>53</v>
      </c>
    </row>
    <row r="7" spans="2:3" ht="21" customHeight="1" x14ac:dyDescent="0.3">
      <c r="B7" s="62" t="s">
        <v>54</v>
      </c>
      <c r="C7" s="61" t="s">
        <v>55</v>
      </c>
    </row>
    <row r="8" spans="2:3" ht="21" customHeight="1" x14ac:dyDescent="0.3">
      <c r="B8" s="85" t="s">
        <v>56</v>
      </c>
      <c r="C8" s="61" t="s">
        <v>285</v>
      </c>
    </row>
    <row r="9" spans="2:3" ht="21" customHeight="1" x14ac:dyDescent="0.3">
      <c r="B9" s="85" t="s">
        <v>57</v>
      </c>
      <c r="C9" s="61" t="s">
        <v>286</v>
      </c>
    </row>
    <row r="10" spans="2:3" ht="21" customHeight="1" x14ac:dyDescent="0.3">
      <c r="B10" s="85" t="s">
        <v>58</v>
      </c>
      <c r="C10" s="61" t="s">
        <v>287</v>
      </c>
    </row>
    <row r="11" spans="2:3" ht="21" customHeight="1" x14ac:dyDescent="0.3">
      <c r="B11" s="85" t="s">
        <v>289</v>
      </c>
      <c r="C11" s="61" t="s">
        <v>288</v>
      </c>
    </row>
    <row r="12" spans="2:3" ht="21" customHeight="1" x14ac:dyDescent="0.3">
      <c r="B12" s="58"/>
      <c r="C12" s="60"/>
    </row>
    <row r="13" spans="2:3" ht="21" customHeight="1" x14ac:dyDescent="0.3">
      <c r="B13" s="58"/>
      <c r="C13" s="61" t="s">
        <v>59</v>
      </c>
    </row>
    <row r="14" spans="2:3" ht="15.6" x14ac:dyDescent="0.3">
      <c r="B14" s="62" t="s">
        <v>60</v>
      </c>
      <c r="C14" s="61" t="s">
        <v>1176</v>
      </c>
    </row>
    <row r="15" spans="2:3" ht="15.6" x14ac:dyDescent="0.3">
      <c r="B15" s="62" t="s">
        <v>61</v>
      </c>
      <c r="C15" s="61" t="s">
        <v>1177</v>
      </c>
    </row>
    <row r="16" spans="2:3" ht="15.6" x14ac:dyDescent="0.3">
      <c r="B16" s="62" t="s">
        <v>62</v>
      </c>
      <c r="C16" s="61" t="s">
        <v>1178</v>
      </c>
    </row>
    <row r="17" spans="2:3" ht="15.6" x14ac:dyDescent="0.3">
      <c r="B17" s="62" t="s">
        <v>63</v>
      </c>
      <c r="C17" s="61" t="s">
        <v>1179</v>
      </c>
    </row>
    <row r="18" spans="2:3" ht="15.6" x14ac:dyDescent="0.3">
      <c r="B18" s="62" t="s">
        <v>36</v>
      </c>
      <c r="C18" s="61" t="s">
        <v>1180</v>
      </c>
    </row>
    <row r="19" spans="2:3" ht="15.6" x14ac:dyDescent="0.3">
      <c r="B19" s="58"/>
      <c r="C19" s="61"/>
    </row>
    <row r="20" spans="2:3" ht="15.6" x14ac:dyDescent="0.3">
      <c r="B20" s="58"/>
      <c r="C20" s="61" t="s">
        <v>64</v>
      </c>
    </row>
    <row r="21" spans="2:3" ht="15.6" x14ac:dyDescent="0.3">
      <c r="B21" s="62" t="s">
        <v>65</v>
      </c>
      <c r="C21" s="61" t="s">
        <v>1181</v>
      </c>
    </row>
    <row r="22" spans="2:3" ht="15.6" x14ac:dyDescent="0.3">
      <c r="B22" s="62" t="s">
        <v>44</v>
      </c>
      <c r="C22" s="61" t="s">
        <v>1182</v>
      </c>
    </row>
    <row r="23" spans="2:3" ht="15.6" x14ac:dyDescent="0.3">
      <c r="B23" s="62" t="s">
        <v>66</v>
      </c>
      <c r="C23" s="61" t="s">
        <v>1183</v>
      </c>
    </row>
    <row r="24" spans="2:3" ht="15.6" x14ac:dyDescent="0.3">
      <c r="B24" s="62" t="s">
        <v>67</v>
      </c>
      <c r="C24" s="61" t="s">
        <v>1184</v>
      </c>
    </row>
    <row r="25" spans="2:3" ht="15.6" x14ac:dyDescent="0.3">
      <c r="B25" s="62" t="s">
        <v>68</v>
      </c>
      <c r="C25" s="61" t="s">
        <v>1185</v>
      </c>
    </row>
    <row r="26" spans="2:3" ht="15.6" x14ac:dyDescent="0.3">
      <c r="B26" s="58"/>
      <c r="C26" s="61"/>
    </row>
    <row r="27" spans="2:3" ht="15.6" x14ac:dyDescent="0.3">
      <c r="B27" s="58"/>
      <c r="C27" s="61" t="s">
        <v>69</v>
      </c>
    </row>
    <row r="28" spans="2:3" ht="15.6" x14ac:dyDescent="0.3">
      <c r="B28" s="62" t="s">
        <v>70</v>
      </c>
      <c r="C28" s="61" t="s">
        <v>1186</v>
      </c>
    </row>
    <row r="29" spans="2:3" ht="15.6" x14ac:dyDescent="0.3">
      <c r="B29" s="62" t="s">
        <v>71</v>
      </c>
      <c r="C29" s="61" t="s">
        <v>1187</v>
      </c>
    </row>
    <row r="30" spans="2:3" ht="15.6" x14ac:dyDescent="0.3">
      <c r="B30" s="62" t="s">
        <v>72</v>
      </c>
      <c r="C30" s="61" t="s">
        <v>1188</v>
      </c>
    </row>
    <row r="31" spans="2:3" ht="15.6" x14ac:dyDescent="0.3">
      <c r="B31" s="62" t="s">
        <v>73</v>
      </c>
      <c r="C31" s="61" t="s">
        <v>1189</v>
      </c>
    </row>
    <row r="32" spans="2:3" ht="15.6" x14ac:dyDescent="0.3">
      <c r="B32" s="62" t="s">
        <v>74</v>
      </c>
      <c r="C32" s="61" t="s">
        <v>1190</v>
      </c>
    </row>
    <row r="33" spans="2:3" ht="15.6" x14ac:dyDescent="0.3">
      <c r="B33" s="62"/>
      <c r="C33" s="61"/>
    </row>
    <row r="34" spans="2:3" ht="15.6" x14ac:dyDescent="0.3">
      <c r="B34" s="62"/>
      <c r="C34" s="61" t="s">
        <v>75</v>
      </c>
    </row>
    <row r="35" spans="2:3" ht="15.6" x14ac:dyDescent="0.3">
      <c r="B35" s="62" t="s">
        <v>76</v>
      </c>
      <c r="C35" s="61" t="s">
        <v>1191</v>
      </c>
    </row>
    <row r="36" spans="2:3" ht="15.6" x14ac:dyDescent="0.3">
      <c r="B36" s="62" t="s">
        <v>77</v>
      </c>
      <c r="C36" s="61" t="s">
        <v>1192</v>
      </c>
    </row>
    <row r="37" spans="2:3" ht="15.6" x14ac:dyDescent="0.3">
      <c r="B37" s="62" t="s">
        <v>78</v>
      </c>
      <c r="C37" s="61" t="s">
        <v>1193</v>
      </c>
    </row>
    <row r="38" spans="2:3" ht="15.6" x14ac:dyDescent="0.3">
      <c r="B38" s="62" t="s">
        <v>79</v>
      </c>
      <c r="C38" s="61" t="s">
        <v>1194</v>
      </c>
    </row>
    <row r="39" spans="2:3" ht="15.6" x14ac:dyDescent="0.3">
      <c r="B39" s="62" t="s">
        <v>80</v>
      </c>
      <c r="C39" s="61" t="s">
        <v>1195</v>
      </c>
    </row>
    <row r="40" spans="2:3" ht="15.6" x14ac:dyDescent="0.3">
      <c r="B40" s="62"/>
      <c r="C40" s="61"/>
    </row>
    <row r="41" spans="2:3" ht="15.6" x14ac:dyDescent="0.3">
      <c r="B41" s="62"/>
      <c r="C41" s="61" t="s">
        <v>81</v>
      </c>
    </row>
    <row r="42" spans="2:3" ht="15.6" x14ac:dyDescent="0.3">
      <c r="B42" s="62" t="s">
        <v>82</v>
      </c>
      <c r="C42" s="61" t="s">
        <v>1196</v>
      </c>
    </row>
    <row r="43" spans="2:3" ht="15.6" x14ac:dyDescent="0.3">
      <c r="B43" s="62" t="s">
        <v>83</v>
      </c>
      <c r="C43" s="61" t="s">
        <v>1197</v>
      </c>
    </row>
    <row r="44" spans="2:3" ht="15.6" x14ac:dyDescent="0.3">
      <c r="B44" s="62" t="s">
        <v>84</v>
      </c>
      <c r="C44" s="61" t="s">
        <v>1198</v>
      </c>
    </row>
    <row r="45" spans="2:3" ht="15.6" x14ac:dyDescent="0.3">
      <c r="B45" s="62" t="s">
        <v>85</v>
      </c>
      <c r="C45" s="61" t="s">
        <v>1199</v>
      </c>
    </row>
    <row r="46" spans="2:3" ht="15.6" x14ac:dyDescent="0.3">
      <c r="B46" s="58"/>
      <c r="C46" s="61"/>
    </row>
    <row r="47" spans="2:3" ht="15.6" x14ac:dyDescent="0.3">
      <c r="B47" s="58"/>
      <c r="C47" s="61" t="s">
        <v>86</v>
      </c>
    </row>
    <row r="48" spans="2:3" ht="15.6" x14ac:dyDescent="0.3">
      <c r="B48" s="62" t="s">
        <v>87</v>
      </c>
      <c r="C48" s="61" t="s">
        <v>1200</v>
      </c>
    </row>
    <row r="49" spans="1:3" ht="15.6" x14ac:dyDescent="0.3">
      <c r="A49" s="76"/>
      <c r="B49" s="62" t="s">
        <v>88</v>
      </c>
      <c r="C49" s="61" t="s">
        <v>1201</v>
      </c>
    </row>
    <row r="50" spans="1:3" ht="15.6" x14ac:dyDescent="0.3">
      <c r="A50" s="76"/>
      <c r="B50" s="62" t="s">
        <v>89</v>
      </c>
      <c r="C50" s="61" t="s">
        <v>1202</v>
      </c>
    </row>
    <row r="51" spans="1:3" ht="15.6" x14ac:dyDescent="0.3">
      <c r="A51" s="76"/>
      <c r="B51" s="62" t="s">
        <v>90</v>
      </c>
      <c r="C51" s="63" t="s">
        <v>1203</v>
      </c>
    </row>
    <row r="52" spans="1:3" x14ac:dyDescent="0.3">
      <c r="A52" s="76"/>
    </row>
  </sheetData>
  <hyperlinks>
    <hyperlink ref="B14" location="'C1'!A1" display="C1" xr:uid="{30048980-D4E2-4446-B786-F5BD93B8EAFE}"/>
    <hyperlink ref="B15" location="'C2'!A1" display="C2" xr:uid="{24369EC8-34C1-4BC6-B2F7-55C00684EBA8}"/>
    <hyperlink ref="B16" location="'C3'!A1" display="C3" xr:uid="{6AC9933D-7764-46C3-B146-81A4F2F4C44B}"/>
    <hyperlink ref="B17" location="'C4'!A1" display="C4" xr:uid="{E7E77257-9187-46C7-B9D8-599BF0B5104B}"/>
    <hyperlink ref="B18" location="'C5'!A1" display="C5" xr:uid="{1E9B2608-DE61-4EB8-8FE5-0C52DC2D7636}"/>
    <hyperlink ref="B21" location="'C6'!A1" display="C6" xr:uid="{8812AD1A-1B1B-465E-BCE4-6402B2582CBC}"/>
    <hyperlink ref="B22" location="'C7'!A1" display="C7" xr:uid="{DA506ABC-CC5D-4607-BB5E-D94C304D6941}"/>
    <hyperlink ref="B23" location="'C8'!A1" display="C8" xr:uid="{B61B29F3-B58D-40FB-ABA4-C69A5EB99DE4}"/>
    <hyperlink ref="B24" location="'C9'!A1" display="C9" xr:uid="{3A3E6913-CC97-4728-A35B-ADD306716D3B}"/>
    <hyperlink ref="B25" location="'C10'!A1" display="C10" xr:uid="{73B04846-3214-4850-B7D3-4EA48E4B1350}"/>
    <hyperlink ref="B28" location="'C11'!A1" display="C11" xr:uid="{9E590EE9-B1EE-4368-80AA-96B7E364D637}"/>
    <hyperlink ref="B29" location="'C12'!A1" display="C12" xr:uid="{2670CBBF-F8FE-47EE-A3E4-F6B47498118E}"/>
    <hyperlink ref="B30" location="'C13'!A1" display="C13" xr:uid="{9D352707-70CB-4C4E-A13C-CD7FA8044C03}"/>
    <hyperlink ref="B31" location="'C14'!A1" display="C14" xr:uid="{92C1F847-6F15-481B-80BE-48BEC42AE985}"/>
    <hyperlink ref="B32" location="'C15'!A1" display="C15" xr:uid="{02820F92-01C4-4E25-91DF-AAADA531AD09}"/>
    <hyperlink ref="B35" location="'C16'!A1" display="C16" xr:uid="{C05E578F-75AE-4E87-A3C2-0A17225FF3CE}"/>
    <hyperlink ref="B36" location="'C17'!A1" display="C17" xr:uid="{71DB76B2-1487-490A-8CC8-F1FB0F7ADF65}"/>
    <hyperlink ref="B37" location="'C18'!A1" display="C18" xr:uid="{68E8EC17-F416-4B6F-B620-3BC09F082C62}"/>
    <hyperlink ref="B38" location="'C19'!A1" display="C19" xr:uid="{7A0D221C-232B-4F99-8EF1-28C20B88F604}"/>
    <hyperlink ref="B39" location="'C20'!A1" display="C20" xr:uid="{5168CBD9-A637-4136-8578-3BD6CAE4BB3F}"/>
    <hyperlink ref="B42" location="'C21'!A1" display="C21" xr:uid="{EE0AF705-87D1-4065-AC11-94F9AE57DEA5}"/>
    <hyperlink ref="B43" location="'C22'!A1" display="C22" xr:uid="{E86AA102-437F-4DDC-ABB0-7C68225FC4D3}"/>
    <hyperlink ref="B44" location="'C23'!A1" display="C23" xr:uid="{1AF9712E-ADF2-4423-91EA-D163A4917DA9}"/>
    <hyperlink ref="B45" location="'C24'!A1" display="C24" xr:uid="{527A8F9D-9E9A-466D-BFF5-A0F9D54C9D36}"/>
    <hyperlink ref="B48" location="'C25'!A1" display="C25" xr:uid="{E14C557A-B8B7-4682-9C83-9E9716D3DEED}"/>
    <hyperlink ref="B49" location="'C26'!A1" display="C26" xr:uid="{301F45A0-06C6-4290-B718-AEC088E5BBB5}"/>
    <hyperlink ref="B50" location="'C27'!A1" display="C27" xr:uid="{625302D4-84E3-4DD5-9049-05C0EE01BECA}"/>
    <hyperlink ref="B51" location="'C28'!A1" display="C28" xr:uid="{5A974ED2-95BD-4F9C-904B-D892B587B6E4}"/>
    <hyperlink ref="B5" location="Notas!A1" display="Notas" xr:uid="{B609A34B-0340-48F9-977D-51C28684CB59}"/>
    <hyperlink ref="B6" location="Variables!A1" display="Variables" xr:uid="{1B054577-96C7-4B20-AD7C-B6C76E687AC3}"/>
    <hyperlink ref="B7" location="Conceptos!A1" display="Conceptos" xr:uid="{FBBE9837-B9CB-4094-9AB9-3AC6B169E9FB}"/>
    <hyperlink ref="B8" location="'D1'!A1" display="D1" xr:uid="{C7A9E5EA-189E-466D-8B40-6714E9D3E25E}"/>
    <hyperlink ref="B9" location="'D2'!A1" display="D2" xr:uid="{4B11A39C-893D-405B-A2E4-844DBD02F1B6}"/>
    <hyperlink ref="B10" location="'D3'!A1" display="D3" xr:uid="{5D12198C-0295-4EC7-9E4A-11DD24DBF5F1}"/>
    <hyperlink ref="B11" location="'D4'!A1" display="D4" xr:uid="{08481E9F-2C24-4A6C-B0AC-6BAE4378EE6A}"/>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5595C-2ED8-43D0-849B-D61F4973F5B3}">
  <dimension ref="A1:AZ61"/>
  <sheetViews>
    <sheetView showGridLines="0" zoomScale="90" zoomScaleNormal="90" workbookViewId="0"/>
  </sheetViews>
  <sheetFormatPr baseColWidth="10" defaultColWidth="190.109375" defaultRowHeight="13.2" x14ac:dyDescent="0.25"/>
  <cols>
    <col min="1" max="1" width="3.6640625" style="26" customWidth="1"/>
    <col min="2" max="2" width="32" style="24" customWidth="1"/>
    <col min="3" max="3" width="10.109375" style="24" customWidth="1"/>
    <col min="4" max="6" width="10.33203125" style="24" customWidth="1"/>
    <col min="7" max="7" width="10.109375" style="24" customWidth="1"/>
    <col min="8" max="14" width="10.33203125" style="24" customWidth="1"/>
    <col min="15" max="15" width="10.109375" style="24" customWidth="1"/>
    <col min="16" max="28" width="10.33203125" style="24" customWidth="1"/>
    <col min="29" max="29" width="10.44140625" style="24" customWidth="1"/>
    <col min="30" max="35" width="10.33203125" style="24" customWidth="1"/>
    <col min="36" max="37" width="14.33203125" style="23" customWidth="1"/>
    <col min="38" max="52" width="14.88671875" style="23" customWidth="1"/>
    <col min="53" max="81" width="6.33203125" style="24" customWidth="1"/>
    <col min="82" max="16384" width="190.109375" style="24"/>
  </cols>
  <sheetData>
    <row r="1" spans="1:35" s="2" customFormat="1" ht="14.4" x14ac:dyDescent="0.25">
      <c r="A1" s="1" t="s">
        <v>0</v>
      </c>
    </row>
    <row r="2" spans="1:35" s="2" customFormat="1" x14ac:dyDescent="0.25">
      <c r="A2" s="91" t="s">
        <v>20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row>
    <row r="3" spans="1:35" s="2" customFormat="1" x14ac:dyDescent="0.25">
      <c r="A3" s="3"/>
      <c r="B3" s="3"/>
      <c r="C3" s="3"/>
      <c r="D3" s="3"/>
      <c r="E3" s="3"/>
      <c r="F3" s="3"/>
      <c r="G3" s="3"/>
      <c r="H3" s="3"/>
      <c r="I3" s="3"/>
      <c r="J3" s="3"/>
      <c r="K3" s="3"/>
      <c r="L3" s="3"/>
      <c r="M3" s="3"/>
      <c r="N3" s="3"/>
      <c r="O3" s="3"/>
      <c r="P3" s="3"/>
      <c r="Q3" s="3"/>
      <c r="R3" s="3"/>
      <c r="S3" s="3"/>
      <c r="T3" s="3"/>
      <c r="U3" s="3"/>
      <c r="V3" s="3"/>
      <c r="W3" s="3"/>
      <c r="X3" s="3"/>
      <c r="Y3" s="3"/>
      <c r="AC3" s="4"/>
    </row>
    <row r="4" spans="1:35" s="2" customFormat="1" x14ac:dyDescent="0.25">
      <c r="A4" s="91" t="s">
        <v>1177</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row>
    <row r="5" spans="1:35" s="2" customFormat="1" ht="13.8" thickBot="1" x14ac:dyDescent="0.3">
      <c r="A5" s="5"/>
      <c r="B5" s="5"/>
      <c r="C5" s="5"/>
      <c r="D5" s="5"/>
      <c r="E5" s="5"/>
      <c r="F5" s="5"/>
      <c r="G5" s="5"/>
      <c r="H5" s="5"/>
      <c r="I5" s="5"/>
      <c r="J5" s="5"/>
      <c r="K5" s="5"/>
      <c r="L5" s="5"/>
      <c r="M5" s="5"/>
      <c r="N5" s="5"/>
      <c r="O5" s="5"/>
      <c r="P5" s="5"/>
      <c r="Q5" s="5"/>
      <c r="R5" s="5"/>
      <c r="S5" s="5"/>
      <c r="T5" s="5"/>
      <c r="U5" s="5"/>
      <c r="V5" s="5"/>
      <c r="W5" s="5"/>
      <c r="X5" s="5"/>
      <c r="Y5" s="5"/>
    </row>
    <row r="6" spans="1:35" s="2" customFormat="1" ht="13.8" thickTop="1" x14ac:dyDescent="0.25">
      <c r="A6" s="6"/>
      <c r="B6" s="7"/>
      <c r="C6" s="7">
        <v>1990</v>
      </c>
      <c r="D6" s="7">
        <v>1991</v>
      </c>
      <c r="E6" s="7">
        <v>1992</v>
      </c>
      <c r="F6" s="7">
        <v>1993</v>
      </c>
      <c r="G6" s="7">
        <v>1994</v>
      </c>
      <c r="H6" s="7">
        <v>1995</v>
      </c>
      <c r="I6" s="7">
        <v>1996</v>
      </c>
      <c r="J6" s="7">
        <v>1997</v>
      </c>
      <c r="K6" s="7">
        <v>1998</v>
      </c>
      <c r="L6" s="7">
        <v>1999</v>
      </c>
      <c r="M6" s="7">
        <v>2000</v>
      </c>
      <c r="N6" s="7">
        <v>2001</v>
      </c>
      <c r="O6" s="7">
        <v>2002</v>
      </c>
      <c r="P6" s="7">
        <v>2003</v>
      </c>
      <c r="Q6" s="7">
        <v>2004</v>
      </c>
      <c r="R6" s="7">
        <v>2005</v>
      </c>
      <c r="S6" s="7">
        <v>2006</v>
      </c>
      <c r="T6" s="7">
        <v>2007</v>
      </c>
      <c r="U6" s="7">
        <v>2008</v>
      </c>
      <c r="V6" s="7">
        <v>2009</v>
      </c>
      <c r="W6" s="7">
        <v>2010</v>
      </c>
      <c r="X6" s="7">
        <v>2011</v>
      </c>
      <c r="Y6" s="7">
        <v>2012</v>
      </c>
      <c r="Z6" s="7">
        <v>2013</v>
      </c>
      <c r="AA6" s="7">
        <v>2014</v>
      </c>
      <c r="AB6" s="7">
        <v>2015</v>
      </c>
      <c r="AC6" s="7">
        <v>2016</v>
      </c>
      <c r="AD6" s="7">
        <v>2017</v>
      </c>
      <c r="AE6" s="7">
        <v>2018</v>
      </c>
      <c r="AF6" s="7">
        <v>2019</v>
      </c>
      <c r="AG6" s="7">
        <v>2020</v>
      </c>
      <c r="AH6" s="7">
        <v>2021</v>
      </c>
      <c r="AI6" s="7" t="s">
        <v>1218</v>
      </c>
    </row>
    <row r="7" spans="1:35" s="2" customFormat="1" ht="13.8" thickBot="1" x14ac:dyDescent="0.3">
      <c r="A7" s="6"/>
      <c r="B7" s="92" t="s">
        <v>2</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row>
    <row r="8" spans="1:35" s="2" customFormat="1" ht="13.8" thickTop="1" x14ac:dyDescent="0.25">
      <c r="A8" s="6"/>
      <c r="B8" s="3"/>
      <c r="C8" s="3"/>
      <c r="D8" s="3"/>
      <c r="E8" s="3"/>
      <c r="F8" s="3"/>
      <c r="G8" s="3"/>
      <c r="H8" s="3"/>
      <c r="I8" s="3"/>
      <c r="J8" s="3"/>
      <c r="K8" s="3"/>
      <c r="L8" s="3"/>
      <c r="M8" s="3"/>
      <c r="N8" s="3"/>
      <c r="O8" s="3"/>
      <c r="P8" s="3"/>
      <c r="Q8" s="3"/>
      <c r="R8" s="3"/>
      <c r="S8" s="3"/>
      <c r="T8" s="3"/>
      <c r="U8" s="3"/>
      <c r="V8" s="3"/>
      <c r="W8" s="3"/>
      <c r="X8" s="3"/>
      <c r="Y8" s="3"/>
    </row>
    <row r="9" spans="1:35" s="2" customFormat="1" x14ac:dyDescent="0.25">
      <c r="A9" s="6"/>
      <c r="B9" s="9" t="s">
        <v>1174</v>
      </c>
      <c r="C9" s="10">
        <f>SUM(C10:C11)</f>
        <v>21.601689</v>
      </c>
      <c r="D9" s="10">
        <f t="shared" ref="D9:AH9" si="0">SUM(D10:D11)</f>
        <v>27.615100000000002</v>
      </c>
      <c r="E9" s="10">
        <f t="shared" si="0"/>
        <v>32.277718999999998</v>
      </c>
      <c r="F9" s="10">
        <f t="shared" si="0"/>
        <v>40.336784999999999</v>
      </c>
      <c r="G9" s="10">
        <f t="shared" si="0"/>
        <v>49.802752000000012</v>
      </c>
      <c r="H9" s="10">
        <f t="shared" si="0"/>
        <v>63.809479000000003</v>
      </c>
      <c r="I9" s="10">
        <f t="shared" si="0"/>
        <v>84.594700000000017</v>
      </c>
      <c r="J9" s="10">
        <f t="shared" si="0"/>
        <v>106.33437000000001</v>
      </c>
      <c r="K9" s="10">
        <f t="shared" si="0"/>
        <v>115.51497199999999</v>
      </c>
      <c r="L9" s="10">
        <f t="shared" si="0"/>
        <v>139.30889099999999</v>
      </c>
      <c r="M9" s="10">
        <f t="shared" si="0"/>
        <v>158.91671199999999</v>
      </c>
      <c r="N9" s="10">
        <f t="shared" si="0"/>
        <v>140.21586199999999</v>
      </c>
      <c r="O9" s="10">
        <f t="shared" si="0"/>
        <v>138.89056600000001</v>
      </c>
      <c r="P9" s="10">
        <f t="shared" si="0"/>
        <v>126.791359</v>
      </c>
      <c r="Q9" s="10">
        <f t="shared" si="0"/>
        <v>143.06613200000001</v>
      </c>
      <c r="R9" s="10">
        <f t="shared" si="0"/>
        <v>127.54558499999999</v>
      </c>
      <c r="S9" s="10">
        <f t="shared" si="0"/>
        <v>109.71251900000001</v>
      </c>
      <c r="T9" s="10">
        <f t="shared" si="0"/>
        <v>120.77101800000003</v>
      </c>
      <c r="U9" s="10">
        <f t="shared" si="0"/>
        <v>91.595098000000021</v>
      </c>
      <c r="V9" s="10">
        <f t="shared" si="0"/>
        <v>70.212781000000007</v>
      </c>
      <c r="W9" s="10">
        <f t="shared" si="0"/>
        <v>79.681674999999998</v>
      </c>
      <c r="X9" s="10">
        <f t="shared" si="0"/>
        <v>82.821906999999996</v>
      </c>
      <c r="Y9" s="10">
        <f t="shared" si="0"/>
        <v>106.309675</v>
      </c>
      <c r="Z9" s="10">
        <f t="shared" si="0"/>
        <v>94.62477899999999</v>
      </c>
      <c r="AA9" s="10">
        <f t="shared" si="0"/>
        <v>100.45092700000001</v>
      </c>
      <c r="AB9" s="10">
        <f t="shared" si="0"/>
        <v>93.615510999999998</v>
      </c>
      <c r="AC9" s="10">
        <f t="shared" si="0"/>
        <v>86.949719000000002</v>
      </c>
      <c r="AD9" s="10">
        <f t="shared" si="0"/>
        <v>92.959644000000026</v>
      </c>
      <c r="AE9" s="10">
        <f t="shared" si="0"/>
        <v>88.417344</v>
      </c>
      <c r="AF9" s="10">
        <f t="shared" si="0"/>
        <v>80.323374000000015</v>
      </c>
      <c r="AG9" s="10">
        <f t="shared" si="0"/>
        <v>69.462287000000003</v>
      </c>
      <c r="AH9" s="10">
        <f t="shared" si="0"/>
        <v>80.905721999999997</v>
      </c>
      <c r="AI9" s="10">
        <f>SUM(C9:AH9)</f>
        <v>2965.4366529999993</v>
      </c>
    </row>
    <row r="10" spans="1:35" s="2" customFormat="1" x14ac:dyDescent="0.25">
      <c r="A10" s="8"/>
      <c r="B10" s="13" t="s">
        <v>3</v>
      </c>
      <c r="C10" s="10">
        <v>8.8500439999999987</v>
      </c>
      <c r="D10" s="10">
        <v>10.033401000000001</v>
      </c>
      <c r="E10" s="10">
        <v>12.340850999999999</v>
      </c>
      <c r="F10" s="10">
        <v>15.617441000000001</v>
      </c>
      <c r="G10" s="10">
        <v>20.162475000000008</v>
      </c>
      <c r="H10" s="10">
        <v>21.831144000000002</v>
      </c>
      <c r="I10" s="10">
        <v>28.314230000000009</v>
      </c>
      <c r="J10" s="10">
        <v>35.205538999999995</v>
      </c>
      <c r="K10" s="10">
        <v>38.523399999999995</v>
      </c>
      <c r="L10" s="10">
        <v>49.446196999999998</v>
      </c>
      <c r="M10" s="10">
        <v>51.683308999999994</v>
      </c>
      <c r="N10" s="10">
        <v>43.53058699999999</v>
      </c>
      <c r="O10" s="10">
        <v>46.042753000000005</v>
      </c>
      <c r="P10" s="10">
        <v>42.950385000000018</v>
      </c>
      <c r="Q10" s="10">
        <v>57.016782999999997</v>
      </c>
      <c r="R10" s="10">
        <v>50.234427999999987</v>
      </c>
      <c r="S10" s="10">
        <v>38.013518000000005</v>
      </c>
      <c r="T10" s="10">
        <v>58.473192000000026</v>
      </c>
      <c r="U10" s="10">
        <v>32.461478000000014</v>
      </c>
      <c r="V10" s="10">
        <v>24.252670999999999</v>
      </c>
      <c r="W10" s="10">
        <v>25.832301000000001</v>
      </c>
      <c r="X10" s="10">
        <v>25.788326999999999</v>
      </c>
      <c r="Y10" s="10">
        <v>36.246140999999994</v>
      </c>
      <c r="Z10" s="10">
        <v>29.554351999999994</v>
      </c>
      <c r="AA10" s="10">
        <v>29.305722000000003</v>
      </c>
      <c r="AB10" s="10">
        <v>26.636018</v>
      </c>
      <c r="AC10" s="10">
        <v>27.25056</v>
      </c>
      <c r="AD10" s="10">
        <v>26.916936000000007</v>
      </c>
      <c r="AE10" s="10">
        <v>26.696175000000004</v>
      </c>
      <c r="AF10" s="10">
        <v>27.634111000000001</v>
      </c>
      <c r="AG10" s="10">
        <v>27.131306999999996</v>
      </c>
      <c r="AH10" s="10">
        <v>31.909122999999994</v>
      </c>
      <c r="AI10" s="10">
        <f t="shared" ref="AI10:AI29" si="1">SUM(C10:AH10)</f>
        <v>1025.8848989999999</v>
      </c>
    </row>
    <row r="11" spans="1:35" s="2" customFormat="1" x14ac:dyDescent="0.25">
      <c r="A11" s="8"/>
      <c r="B11" s="13" t="s">
        <v>4</v>
      </c>
      <c r="C11" s="10">
        <v>12.751645</v>
      </c>
      <c r="D11" s="10">
        <v>17.581699</v>
      </c>
      <c r="E11" s="10">
        <v>19.936868</v>
      </c>
      <c r="F11" s="10">
        <v>24.719344</v>
      </c>
      <c r="G11" s="10">
        <v>29.640277000000001</v>
      </c>
      <c r="H11" s="10">
        <v>41.978335000000001</v>
      </c>
      <c r="I11" s="10">
        <v>56.280470000000001</v>
      </c>
      <c r="J11" s="10">
        <v>71.128831000000005</v>
      </c>
      <c r="K11" s="10">
        <v>76.991571999999991</v>
      </c>
      <c r="L11" s="10">
        <v>89.862693999999991</v>
      </c>
      <c r="M11" s="10">
        <v>107.233403</v>
      </c>
      <c r="N11" s="10">
        <v>96.685275000000004</v>
      </c>
      <c r="O11" s="10">
        <v>92.847813000000002</v>
      </c>
      <c r="P11" s="10">
        <v>83.840973999999989</v>
      </c>
      <c r="Q11" s="10">
        <v>86.049349000000007</v>
      </c>
      <c r="R11" s="10">
        <v>77.311156999999994</v>
      </c>
      <c r="S11" s="10">
        <v>71.69900100000001</v>
      </c>
      <c r="T11" s="10">
        <v>62.297826000000001</v>
      </c>
      <c r="U11" s="10">
        <v>59.133620000000008</v>
      </c>
      <c r="V11" s="10">
        <v>45.96011</v>
      </c>
      <c r="W11" s="10">
        <v>53.849373999999997</v>
      </c>
      <c r="X11" s="10">
        <v>57.033580000000001</v>
      </c>
      <c r="Y11" s="10">
        <v>70.063534000000004</v>
      </c>
      <c r="Z11" s="10">
        <v>65.070426999999995</v>
      </c>
      <c r="AA11" s="10">
        <v>71.145205000000004</v>
      </c>
      <c r="AB11" s="10">
        <v>66.979493000000005</v>
      </c>
      <c r="AC11" s="10">
        <v>59.699159000000002</v>
      </c>
      <c r="AD11" s="10">
        <v>66.042708000000019</v>
      </c>
      <c r="AE11" s="10">
        <v>61.721168999999996</v>
      </c>
      <c r="AF11" s="10">
        <v>52.689263000000011</v>
      </c>
      <c r="AG11" s="10">
        <v>42.330980000000011</v>
      </c>
      <c r="AH11" s="10">
        <v>48.996598999999996</v>
      </c>
      <c r="AI11" s="10">
        <f t="shared" si="1"/>
        <v>1939.5517539999998</v>
      </c>
    </row>
    <row r="12" spans="1:35" s="2" customFormat="1" x14ac:dyDescent="0.25">
      <c r="A12" s="6"/>
      <c r="B12" s="9" t="s">
        <v>5</v>
      </c>
      <c r="C12" s="10">
        <v>295.08575300000001</v>
      </c>
      <c r="D12" s="10">
        <v>325.189638</v>
      </c>
      <c r="E12" s="10">
        <v>406.36442899999997</v>
      </c>
      <c r="F12" s="10">
        <v>492.07784399999997</v>
      </c>
      <c r="G12" s="10">
        <v>484.43441100000007</v>
      </c>
      <c r="H12" s="10">
        <v>438.85546899999997</v>
      </c>
      <c r="I12" s="10">
        <v>412.85104799999999</v>
      </c>
      <c r="J12" s="10">
        <v>450.15477600000003</v>
      </c>
      <c r="K12" s="10">
        <v>437.90658199999996</v>
      </c>
      <c r="L12" s="10">
        <v>576.28353900000002</v>
      </c>
      <c r="M12" s="10">
        <v>649.14549299999999</v>
      </c>
      <c r="N12" s="10">
        <v>621.34432500000003</v>
      </c>
      <c r="O12" s="10">
        <v>842.82802600000002</v>
      </c>
      <c r="P12" s="10">
        <v>1156.298599</v>
      </c>
      <c r="Q12" s="10">
        <v>1530.978263</v>
      </c>
      <c r="R12" s="10">
        <v>2125.9422260000001</v>
      </c>
      <c r="S12" s="10">
        <v>2277.352218</v>
      </c>
      <c r="T12" s="10">
        <v>2470.4773329999998</v>
      </c>
      <c r="U12" s="10">
        <v>2422.460204</v>
      </c>
      <c r="V12" s="10">
        <v>1906.0220409999999</v>
      </c>
      <c r="W12" s="10">
        <v>2726.950566</v>
      </c>
      <c r="X12" s="10">
        <v>2388.5668169999999</v>
      </c>
      <c r="Y12" s="10">
        <v>2428.8263900000002</v>
      </c>
      <c r="Z12" s="10">
        <v>2484.7749349999999</v>
      </c>
      <c r="AA12" s="10">
        <v>2436.6516730000003</v>
      </c>
      <c r="AB12" s="10">
        <v>2603.0821219999998</v>
      </c>
      <c r="AC12" s="10">
        <v>2315.7636389999998</v>
      </c>
      <c r="AD12" s="10">
        <v>2466.8013789999995</v>
      </c>
      <c r="AE12" s="10">
        <v>2616.7134540000006</v>
      </c>
      <c r="AF12" s="10">
        <v>2379.0857020000003</v>
      </c>
      <c r="AG12" s="10">
        <v>2797.1566589999993</v>
      </c>
      <c r="AH12" s="10">
        <v>3914.0991950000007</v>
      </c>
      <c r="AI12" s="10">
        <f t="shared" si="1"/>
        <v>51880.524747999996</v>
      </c>
    </row>
    <row r="13" spans="1:35" s="2" customFormat="1" x14ac:dyDescent="0.25">
      <c r="A13" s="8"/>
      <c r="B13" s="9" t="s">
        <v>26</v>
      </c>
      <c r="C13" s="10">
        <v>92.476176000000038</v>
      </c>
      <c r="D13" s="10">
        <v>110.42081099999997</v>
      </c>
      <c r="E13" s="10">
        <v>141.37977099999998</v>
      </c>
      <c r="F13" s="10">
        <v>162.92380600000001</v>
      </c>
      <c r="G13" s="10">
        <v>167.91030200000006</v>
      </c>
      <c r="H13" s="10">
        <v>153.40467899999996</v>
      </c>
      <c r="I13" s="10">
        <v>156.20759100000004</v>
      </c>
      <c r="J13" s="10">
        <v>166.19148299999998</v>
      </c>
      <c r="K13" s="10">
        <v>177.74331599999994</v>
      </c>
      <c r="L13" s="10">
        <v>203.98032300000003</v>
      </c>
      <c r="M13" s="10">
        <v>235.53877400000005</v>
      </c>
      <c r="N13" s="10">
        <v>203.65543500000001</v>
      </c>
      <c r="O13" s="10">
        <v>244.8628460000001</v>
      </c>
      <c r="P13" s="10">
        <v>259.910616</v>
      </c>
      <c r="Q13" s="10">
        <v>286.79387100000002</v>
      </c>
      <c r="R13" s="10">
        <v>376.62248499999998</v>
      </c>
      <c r="S13" s="10">
        <v>389.96528599999999</v>
      </c>
      <c r="T13" s="10">
        <v>347.77730900000012</v>
      </c>
      <c r="U13" s="10">
        <v>340.19474699999989</v>
      </c>
      <c r="V13" s="10">
        <v>290.28058099999987</v>
      </c>
      <c r="W13" s="10">
        <v>338.20696300000009</v>
      </c>
      <c r="X13" s="10">
        <v>322.80285800000007</v>
      </c>
      <c r="Y13" s="10">
        <v>314.2862980000001</v>
      </c>
      <c r="Z13" s="10">
        <v>335.32562100000007</v>
      </c>
      <c r="AA13" s="10">
        <v>343.0263379999999</v>
      </c>
      <c r="AB13" s="10">
        <v>389.26050099999998</v>
      </c>
      <c r="AC13" s="10">
        <v>355.09831100000008</v>
      </c>
      <c r="AD13" s="10">
        <v>385.95678499999997</v>
      </c>
      <c r="AE13" s="10">
        <v>399.25801200000024</v>
      </c>
      <c r="AF13" s="10">
        <v>423.27038299999981</v>
      </c>
      <c r="AG13" s="10">
        <v>409.87634500000013</v>
      </c>
      <c r="AH13" s="10">
        <v>780.47295300000053</v>
      </c>
      <c r="AI13" s="10">
        <f t="shared" si="1"/>
        <v>9305.0815760000005</v>
      </c>
    </row>
    <row r="14" spans="1:35" s="2" customFormat="1" x14ac:dyDescent="0.25">
      <c r="A14" s="8"/>
      <c r="B14" s="9" t="s">
        <v>27</v>
      </c>
      <c r="C14" s="10">
        <v>51.868852000000011</v>
      </c>
      <c r="D14" s="10">
        <v>49.591572000000006</v>
      </c>
      <c r="E14" s="10">
        <v>50.786338000000001</v>
      </c>
      <c r="F14" s="10">
        <v>50.588511000000018</v>
      </c>
      <c r="G14" s="10">
        <v>63.17034899999998</v>
      </c>
      <c r="H14" s="10">
        <v>67.449915000000004</v>
      </c>
      <c r="I14" s="10">
        <v>74.841297999999995</v>
      </c>
      <c r="J14" s="10">
        <v>77.375034000000014</v>
      </c>
      <c r="K14" s="10">
        <v>81.377419999999972</v>
      </c>
      <c r="L14" s="10">
        <v>82.370725000000036</v>
      </c>
      <c r="M14" s="10">
        <v>91.434060000000002</v>
      </c>
      <c r="N14" s="10">
        <v>90.825655000000026</v>
      </c>
      <c r="O14" s="10">
        <v>89.720320999999956</v>
      </c>
      <c r="P14" s="10">
        <v>99.566519999999954</v>
      </c>
      <c r="Q14" s="10">
        <v>103.04222300000001</v>
      </c>
      <c r="R14" s="10">
        <v>96.770775999999969</v>
      </c>
      <c r="S14" s="10">
        <v>93.319529000000003</v>
      </c>
      <c r="T14" s="10">
        <v>104.73693600000003</v>
      </c>
      <c r="U14" s="10">
        <v>94.59667400000005</v>
      </c>
      <c r="V14" s="10">
        <v>58.99099300000001</v>
      </c>
      <c r="W14" s="10">
        <v>65.970176999999993</v>
      </c>
      <c r="X14" s="10">
        <v>1968.9405460000005</v>
      </c>
      <c r="Y14" s="10">
        <v>77.469230999999979</v>
      </c>
      <c r="Z14" s="10">
        <v>62.566847000000024</v>
      </c>
      <c r="AA14" s="10">
        <v>70.17012299999999</v>
      </c>
      <c r="AB14" s="10">
        <v>67.472228000000001</v>
      </c>
      <c r="AC14" s="10">
        <v>65.189645999999982</v>
      </c>
      <c r="AD14" s="10">
        <v>67.34948</v>
      </c>
      <c r="AE14" s="10">
        <v>70.361142000000015</v>
      </c>
      <c r="AF14" s="10">
        <v>74.019795999999985</v>
      </c>
      <c r="AG14" s="10">
        <v>69.16317500000001</v>
      </c>
      <c r="AH14" s="10">
        <v>102.31535999999997</v>
      </c>
      <c r="AI14" s="10">
        <f t="shared" si="1"/>
        <v>4333.4114519999994</v>
      </c>
    </row>
    <row r="15" spans="1:35" s="2" customFormat="1" x14ac:dyDescent="0.25">
      <c r="A15" s="6"/>
      <c r="B15" s="29" t="s">
        <v>28</v>
      </c>
      <c r="C15" s="10">
        <v>33.800448999999986</v>
      </c>
      <c r="D15" s="10">
        <v>35.619817000000005</v>
      </c>
      <c r="E15" s="10">
        <v>49.781665999999987</v>
      </c>
      <c r="F15" s="10">
        <v>51.866218000000003</v>
      </c>
      <c r="G15" s="10">
        <v>55.075695000000024</v>
      </c>
      <c r="H15" s="10">
        <v>65.511291999999983</v>
      </c>
      <c r="I15" s="10">
        <v>66.950755999999984</v>
      </c>
      <c r="J15" s="10">
        <v>68.865906999999993</v>
      </c>
      <c r="K15" s="10">
        <v>82.404662999999999</v>
      </c>
      <c r="L15" s="10">
        <v>117.87784199999999</v>
      </c>
      <c r="M15" s="10">
        <v>156.62816199999997</v>
      </c>
      <c r="N15" s="10">
        <v>156.91014199999995</v>
      </c>
      <c r="O15" s="10">
        <v>162.57311099999998</v>
      </c>
      <c r="P15" s="10">
        <v>190.11134099999992</v>
      </c>
      <c r="Q15" s="10">
        <v>201.54674499999993</v>
      </c>
      <c r="R15" s="10">
        <v>228.37740099999999</v>
      </c>
      <c r="S15" s="10">
        <v>272.63248399999998</v>
      </c>
      <c r="T15" s="10">
        <v>240.19595600000005</v>
      </c>
      <c r="U15" s="10">
        <v>217.49638499999998</v>
      </c>
      <c r="V15" s="10">
        <v>177.43602300000003</v>
      </c>
      <c r="W15" s="10">
        <v>201.80671499999988</v>
      </c>
      <c r="X15" s="10">
        <v>175.23160799999994</v>
      </c>
      <c r="Y15" s="10">
        <v>177.29403300000001</v>
      </c>
      <c r="Z15" s="10">
        <v>173.97128000000006</v>
      </c>
      <c r="AA15" s="10">
        <v>174.34985900000009</v>
      </c>
      <c r="AB15" s="10">
        <v>181.50462400000004</v>
      </c>
      <c r="AC15" s="10">
        <v>149.12696099999994</v>
      </c>
      <c r="AD15" s="10">
        <v>153.50497800000005</v>
      </c>
      <c r="AE15" s="10">
        <v>154.01427800000002</v>
      </c>
      <c r="AF15" s="10">
        <v>159.94001800000001</v>
      </c>
      <c r="AG15" s="10">
        <v>172.44317700000002</v>
      </c>
      <c r="AH15" s="10">
        <v>334.45175100000006</v>
      </c>
      <c r="AI15" s="10">
        <f t="shared" si="1"/>
        <v>4839.3013370000008</v>
      </c>
    </row>
    <row r="16" spans="1:35" s="2" customFormat="1" x14ac:dyDescent="0.25">
      <c r="A16" s="8"/>
      <c r="B16" s="9" t="s">
        <v>29</v>
      </c>
      <c r="C16" s="10">
        <v>0</v>
      </c>
      <c r="D16" s="10">
        <v>0</v>
      </c>
      <c r="E16" s="10">
        <v>1.94E-4</v>
      </c>
      <c r="F16" s="10">
        <v>0</v>
      </c>
      <c r="G16" s="10">
        <v>0.48136500000000004</v>
      </c>
      <c r="H16" s="10">
        <v>1.5536829999999999</v>
      </c>
      <c r="I16" s="10">
        <v>2.0202369999999998</v>
      </c>
      <c r="J16" s="10">
        <v>2.0140700000000002</v>
      </c>
      <c r="K16" s="10">
        <v>2.6344559999999997</v>
      </c>
      <c r="L16" s="10">
        <v>3.8706509999999996</v>
      </c>
      <c r="M16" s="10">
        <v>6.0478400000000008</v>
      </c>
      <c r="N16" s="10">
        <v>4.6025669999999987</v>
      </c>
      <c r="O16" s="10">
        <v>85.680481</v>
      </c>
      <c r="P16" s="10">
        <v>183.81506300000001</v>
      </c>
      <c r="Q16" s="10">
        <v>194.01547599999998</v>
      </c>
      <c r="R16" s="10">
        <v>191.32690299999999</v>
      </c>
      <c r="S16" s="10">
        <v>210.225776</v>
      </c>
      <c r="T16" s="10">
        <v>255.08386299999998</v>
      </c>
      <c r="U16" s="10">
        <v>298.86753600000003</v>
      </c>
      <c r="V16" s="10">
        <v>245.85019199999999</v>
      </c>
      <c r="W16" s="10">
        <v>321.77887599999997</v>
      </c>
      <c r="X16" s="10">
        <v>293.12663800000001</v>
      </c>
      <c r="Y16" s="10">
        <v>307.65875299999999</v>
      </c>
      <c r="Z16" s="10">
        <v>362.15031799999997</v>
      </c>
      <c r="AA16" s="10">
        <v>364.81467499999997</v>
      </c>
      <c r="AB16" s="10">
        <v>439.95388400000002</v>
      </c>
      <c r="AC16" s="10">
        <v>404.85320699999994</v>
      </c>
      <c r="AD16" s="10">
        <v>449.16513600000002</v>
      </c>
      <c r="AE16" s="27">
        <v>471.38374499999992</v>
      </c>
      <c r="AF16" s="27">
        <v>485.1646740000001</v>
      </c>
      <c r="AG16" s="27">
        <v>552.14117899999997</v>
      </c>
      <c r="AH16" s="10">
        <v>1008.3159270000003</v>
      </c>
      <c r="AI16" s="10">
        <f t="shared" si="1"/>
        <v>7148.5973650000005</v>
      </c>
    </row>
    <row r="17" spans="1:36" s="2" customFormat="1" x14ac:dyDescent="0.25">
      <c r="A17" s="8"/>
      <c r="B17" s="9" t="s">
        <v>6</v>
      </c>
      <c r="C17" s="10">
        <v>172.82087999999996</v>
      </c>
      <c r="D17" s="10">
        <v>162.28072099999997</v>
      </c>
      <c r="E17" s="10">
        <v>147.60952300000002</v>
      </c>
      <c r="F17" s="10">
        <v>156.30223899999999</v>
      </c>
      <c r="G17" s="10">
        <v>158.48066599999993</v>
      </c>
      <c r="H17" s="10">
        <v>142.05736999999996</v>
      </c>
      <c r="I17" s="10">
        <v>126.46714900000005</v>
      </c>
      <c r="J17" s="10">
        <v>134.20927000000006</v>
      </c>
      <c r="K17" s="10">
        <v>157.98505399999993</v>
      </c>
      <c r="L17" s="10">
        <v>210.99254099999996</v>
      </c>
      <c r="M17" s="10">
        <v>219.23495199999996</v>
      </c>
      <c r="N17" s="10">
        <v>201.74169699999999</v>
      </c>
      <c r="O17" s="10">
        <v>225.27280399999995</v>
      </c>
      <c r="P17" s="10">
        <v>215.45308400000008</v>
      </c>
      <c r="Q17" s="10">
        <v>225.23451200000005</v>
      </c>
      <c r="R17" s="10">
        <v>167.95797700000006</v>
      </c>
      <c r="S17" s="10">
        <v>149.92615999999995</v>
      </c>
      <c r="T17" s="10">
        <v>120.38277599999999</v>
      </c>
      <c r="U17" s="10">
        <v>107.22944399999997</v>
      </c>
      <c r="V17" s="10">
        <v>75.314495999999991</v>
      </c>
      <c r="W17" s="10">
        <v>86.21670300000001</v>
      </c>
      <c r="X17" s="10">
        <v>81.668867000000006</v>
      </c>
      <c r="Y17" s="10">
        <v>84.686866999999978</v>
      </c>
      <c r="Z17" s="10">
        <v>89.859175000000036</v>
      </c>
      <c r="AA17" s="10">
        <v>80.78004700000001</v>
      </c>
      <c r="AB17" s="10">
        <v>79.612961000000027</v>
      </c>
      <c r="AC17" s="10">
        <v>71.551805000000002</v>
      </c>
      <c r="AD17" s="10">
        <v>70.491661000000008</v>
      </c>
      <c r="AE17" s="10">
        <v>74.171197000000021</v>
      </c>
      <c r="AF17" s="10">
        <v>78.584276000000003</v>
      </c>
      <c r="AG17" s="10">
        <v>83.973585999999997</v>
      </c>
      <c r="AH17" s="10">
        <v>133.34605099999999</v>
      </c>
      <c r="AI17" s="10">
        <f t="shared" si="1"/>
        <v>4291.8965110000008</v>
      </c>
    </row>
    <row r="18" spans="1:36" s="2" customFormat="1" x14ac:dyDescent="0.25">
      <c r="A18" s="8"/>
      <c r="B18" s="9" t="s">
        <v>30</v>
      </c>
      <c r="C18" s="10">
        <v>41.279198000000001</v>
      </c>
      <c r="D18" s="10">
        <v>49.733663000000007</v>
      </c>
      <c r="E18" s="10">
        <v>65.956108999999998</v>
      </c>
      <c r="F18" s="10">
        <v>74.424083999999993</v>
      </c>
      <c r="G18" s="10">
        <v>84.048621999999995</v>
      </c>
      <c r="H18" s="10">
        <v>89.634287</v>
      </c>
      <c r="I18" s="10">
        <v>82.240616000000003</v>
      </c>
      <c r="J18" s="10">
        <v>90.368607999999995</v>
      </c>
      <c r="K18" s="10">
        <v>102.01818799999999</v>
      </c>
      <c r="L18" s="10">
        <v>141.49795599999999</v>
      </c>
      <c r="M18" s="10">
        <v>180.38675899999998</v>
      </c>
      <c r="N18" s="10">
        <v>159.97059400000001</v>
      </c>
      <c r="O18" s="10">
        <v>163.92765700000001</v>
      </c>
      <c r="P18" s="10">
        <v>136.63447600000001</v>
      </c>
      <c r="Q18" s="10">
        <v>149.24122499999999</v>
      </c>
      <c r="R18" s="10">
        <v>143.05999700000001</v>
      </c>
      <c r="S18" s="10">
        <v>138.888385</v>
      </c>
      <c r="T18" s="10">
        <v>116.264034</v>
      </c>
      <c r="U18" s="10">
        <v>118.765551</v>
      </c>
      <c r="V18" s="10">
        <v>71.149107000000001</v>
      </c>
      <c r="W18" s="10">
        <v>84.285601</v>
      </c>
      <c r="X18" s="10">
        <v>71.144257999999994</v>
      </c>
      <c r="Y18" s="10">
        <v>63.834217000000002</v>
      </c>
      <c r="Z18" s="10">
        <v>59.916241999999997</v>
      </c>
      <c r="AA18" s="10">
        <v>58.345540999999997</v>
      </c>
      <c r="AB18" s="10">
        <v>60.861636000000004</v>
      </c>
      <c r="AC18" s="10">
        <v>54.850861999999999</v>
      </c>
      <c r="AD18" s="10">
        <v>50.872143000000001</v>
      </c>
      <c r="AE18" s="10">
        <v>59.814716000000033</v>
      </c>
      <c r="AF18" s="10">
        <v>69.339836000000005</v>
      </c>
      <c r="AG18" s="10">
        <v>65.428754999999995</v>
      </c>
      <c r="AH18" s="10">
        <v>114.31200299999999</v>
      </c>
      <c r="AI18" s="10">
        <f t="shared" si="1"/>
        <v>3012.4949259999999</v>
      </c>
    </row>
    <row r="19" spans="1:36" s="2" customFormat="1" x14ac:dyDescent="0.25">
      <c r="A19" s="6"/>
      <c r="B19" s="9" t="s">
        <v>7</v>
      </c>
      <c r="C19" s="10">
        <v>139.16356300000004</v>
      </c>
      <c r="D19" s="10">
        <v>153.72227799999993</v>
      </c>
      <c r="E19" s="10">
        <v>180.08038000000002</v>
      </c>
      <c r="F19" s="10">
        <v>196.92457899999999</v>
      </c>
      <c r="G19" s="10">
        <v>217.44388299999997</v>
      </c>
      <c r="H19" s="10">
        <v>232.04732000000013</v>
      </c>
      <c r="I19" s="10">
        <v>242.61897299999987</v>
      </c>
      <c r="J19" s="10">
        <v>290.02732300000008</v>
      </c>
      <c r="K19" s="10">
        <v>309.87319299999979</v>
      </c>
      <c r="L19" s="10">
        <v>339.79062500000026</v>
      </c>
      <c r="M19" s="10">
        <v>387.35545699999966</v>
      </c>
      <c r="N19" s="10">
        <v>372.87210400000021</v>
      </c>
      <c r="O19" s="10">
        <v>384.18128999999971</v>
      </c>
      <c r="P19" s="10">
        <v>396.46238200000005</v>
      </c>
      <c r="Q19" s="10">
        <v>437.18988000000024</v>
      </c>
      <c r="R19" s="10">
        <v>417.02604199999996</v>
      </c>
      <c r="S19" s="10">
        <v>400.58119699999997</v>
      </c>
      <c r="T19" s="10">
        <v>365.39971199999991</v>
      </c>
      <c r="U19" s="10">
        <v>356.328485</v>
      </c>
      <c r="V19" s="10">
        <v>274.85783999999978</v>
      </c>
      <c r="W19" s="10">
        <v>314.22800999999993</v>
      </c>
      <c r="X19" s="10">
        <v>323.5776909999999</v>
      </c>
      <c r="Y19" s="10">
        <v>320.94394400000016</v>
      </c>
      <c r="Z19" s="10">
        <v>305.63944400000003</v>
      </c>
      <c r="AA19" s="10">
        <v>310.02577799999983</v>
      </c>
      <c r="AB19" s="10">
        <v>325.54266000000001</v>
      </c>
      <c r="AC19" s="10">
        <v>316.42569699999996</v>
      </c>
      <c r="AD19" s="48">
        <v>309.72346300000009</v>
      </c>
      <c r="AE19" s="48">
        <v>331.35582200000016</v>
      </c>
      <c r="AF19" s="48">
        <v>350.13030499999991</v>
      </c>
      <c r="AG19" s="48">
        <v>290.23603200000014</v>
      </c>
      <c r="AH19" s="48">
        <v>421.80922299999992</v>
      </c>
      <c r="AI19" s="10">
        <f t="shared" si="1"/>
        <v>10013.584575000001</v>
      </c>
    </row>
    <row r="20" spans="1:36" s="2" customFormat="1" x14ac:dyDescent="0.25">
      <c r="A20" s="8"/>
      <c r="B20" s="9" t="s">
        <v>8</v>
      </c>
      <c r="C20" s="11">
        <f>SUM(C21:C26)</f>
        <v>34.343719999999998</v>
      </c>
      <c r="D20" s="11">
        <f t="shared" ref="D20:AH20" si="2">SUM(D21:D26)</f>
        <v>43.738446000000003</v>
      </c>
      <c r="E20" s="11">
        <f t="shared" si="2"/>
        <v>56.470967000000002</v>
      </c>
      <c r="F20" s="11">
        <f t="shared" si="2"/>
        <v>64.461599000000007</v>
      </c>
      <c r="G20" s="11">
        <f t="shared" si="2"/>
        <v>75.506549000000007</v>
      </c>
      <c r="H20" s="11">
        <f t="shared" si="2"/>
        <v>86.668563999999989</v>
      </c>
      <c r="I20" s="11">
        <f t="shared" si="2"/>
        <v>89.507807000000028</v>
      </c>
      <c r="J20" s="11">
        <f t="shared" si="2"/>
        <v>114.63244600000002</v>
      </c>
      <c r="K20" s="11">
        <f t="shared" si="2"/>
        <v>125.73116799999998</v>
      </c>
      <c r="L20" s="11">
        <f t="shared" si="2"/>
        <v>142.23049399999999</v>
      </c>
      <c r="M20" s="11">
        <f t="shared" si="2"/>
        <v>158.956062</v>
      </c>
      <c r="N20" s="11">
        <f t="shared" si="2"/>
        <v>164.61842799999997</v>
      </c>
      <c r="O20" s="11">
        <f t="shared" si="2"/>
        <v>174.52124000000001</v>
      </c>
      <c r="P20" s="11">
        <f t="shared" si="2"/>
        <v>176.64902899999998</v>
      </c>
      <c r="Q20" s="11">
        <f t="shared" si="2"/>
        <v>189.91047599999999</v>
      </c>
      <c r="R20" s="11">
        <f t="shared" si="2"/>
        <v>188.27967000000001</v>
      </c>
      <c r="S20" s="11">
        <f t="shared" si="2"/>
        <v>192.62715299999996</v>
      </c>
      <c r="T20" s="11">
        <f t="shared" si="2"/>
        <v>184.43485499999997</v>
      </c>
      <c r="U20" s="11">
        <f t="shared" si="2"/>
        <v>190.18986399999997</v>
      </c>
      <c r="V20" s="11">
        <f t="shared" si="2"/>
        <v>151.459191</v>
      </c>
      <c r="W20" s="11">
        <f t="shared" si="2"/>
        <v>181.39703400000002</v>
      </c>
      <c r="X20" s="11">
        <f t="shared" si="2"/>
        <v>192.8877</v>
      </c>
      <c r="Y20" s="11">
        <f t="shared" si="2"/>
        <v>182.46825900000005</v>
      </c>
      <c r="Z20" s="11">
        <f t="shared" si="2"/>
        <v>175.67437600000002</v>
      </c>
      <c r="AA20" s="11">
        <f t="shared" si="2"/>
        <v>173.28132299999996</v>
      </c>
      <c r="AB20" s="11">
        <f t="shared" si="2"/>
        <v>189.84627300000002</v>
      </c>
      <c r="AC20" s="11">
        <f t="shared" si="2"/>
        <v>188.72560799999999</v>
      </c>
      <c r="AD20" s="11">
        <f t="shared" si="2"/>
        <v>180.44452099999998</v>
      </c>
      <c r="AE20" s="11">
        <f t="shared" si="2"/>
        <v>198.54521099999999</v>
      </c>
      <c r="AF20" s="11">
        <f t="shared" si="2"/>
        <v>215.91884999999996</v>
      </c>
      <c r="AG20" s="11">
        <f t="shared" si="2"/>
        <v>175.32669200000004</v>
      </c>
      <c r="AH20" s="11">
        <f t="shared" si="2"/>
        <v>257.43852299999986</v>
      </c>
      <c r="AI20" s="10">
        <f t="shared" si="1"/>
        <v>4916.8920979999994</v>
      </c>
      <c r="AJ20" s="12"/>
    </row>
    <row r="21" spans="1:36" s="2" customFormat="1" x14ac:dyDescent="0.25">
      <c r="A21" s="8"/>
      <c r="B21" s="13" t="s">
        <v>9</v>
      </c>
      <c r="C21" s="11">
        <v>15.219306</v>
      </c>
      <c r="D21" s="11">
        <v>16.124399</v>
      </c>
      <c r="E21" s="11">
        <v>18.529715000000003</v>
      </c>
      <c r="F21" s="11">
        <v>18.889837000000007</v>
      </c>
      <c r="G21" s="11">
        <v>19.266316999999997</v>
      </c>
      <c r="H21" s="11">
        <v>19.300020999999997</v>
      </c>
      <c r="I21" s="11">
        <v>16.098995000000002</v>
      </c>
      <c r="J21" s="11">
        <v>19.052402999999998</v>
      </c>
      <c r="K21" s="11">
        <v>16.049167000000001</v>
      </c>
      <c r="L21" s="11">
        <v>18.396267000000005</v>
      </c>
      <c r="M21" s="11">
        <v>19.647987000000011</v>
      </c>
      <c r="N21" s="11">
        <v>20.130065999999985</v>
      </c>
      <c r="O21" s="10">
        <v>18.870011000000002</v>
      </c>
      <c r="P21" s="10">
        <v>13.254669999999997</v>
      </c>
      <c r="Q21" s="10">
        <v>9.6327789999999993</v>
      </c>
      <c r="R21" s="10">
        <v>9.7514680000000009</v>
      </c>
      <c r="S21" s="10">
        <v>12.118078000000004</v>
      </c>
      <c r="T21" s="10">
        <v>10.157733</v>
      </c>
      <c r="U21" s="10">
        <v>7.7684039999999976</v>
      </c>
      <c r="V21" s="10">
        <v>5.1824959999999978</v>
      </c>
      <c r="W21" s="10">
        <v>4.5346400000000004</v>
      </c>
      <c r="X21" s="10">
        <v>4.6749319999999992</v>
      </c>
      <c r="Y21" s="10">
        <v>4.6560760000000005</v>
      </c>
      <c r="Z21" s="10">
        <v>4.1387</v>
      </c>
      <c r="AA21" s="10">
        <v>3.9255239999999993</v>
      </c>
      <c r="AB21" s="10">
        <v>2.3309959999999994</v>
      </c>
      <c r="AC21" s="10">
        <v>2.3339049999999997</v>
      </c>
      <c r="AD21" s="10">
        <v>2.2338130000000005</v>
      </c>
      <c r="AE21" s="10">
        <v>0.46377499999999994</v>
      </c>
      <c r="AF21" s="10">
        <v>1.7351609999999997</v>
      </c>
      <c r="AG21" s="10">
        <v>2.4590829999999997</v>
      </c>
      <c r="AH21" s="10">
        <v>2.3277860000000006</v>
      </c>
      <c r="AI21" s="10">
        <f t="shared" si="1"/>
        <v>339.2545100000001</v>
      </c>
    </row>
    <row r="22" spans="1:36" s="2" customFormat="1" x14ac:dyDescent="0.25">
      <c r="A22" s="8"/>
      <c r="B22" s="13" t="s">
        <v>10</v>
      </c>
      <c r="C22" s="11">
        <v>2.9351829999999999</v>
      </c>
      <c r="D22" s="11">
        <v>3.7913710000000003</v>
      </c>
      <c r="E22" s="11">
        <v>6.3677109999999999</v>
      </c>
      <c r="F22" s="11">
        <v>9.1261820000000018</v>
      </c>
      <c r="G22" s="11">
        <v>14.819934</v>
      </c>
      <c r="H22" s="11">
        <v>18.417001000000003</v>
      </c>
      <c r="I22" s="11">
        <v>19.3386</v>
      </c>
      <c r="J22" s="11">
        <v>26.309949</v>
      </c>
      <c r="K22" s="11">
        <v>29.110581</v>
      </c>
      <c r="L22" s="11">
        <v>33.000028</v>
      </c>
      <c r="M22" s="11">
        <v>40.178640000000001</v>
      </c>
      <c r="N22" s="11">
        <v>39.279338000000003</v>
      </c>
      <c r="O22" s="14">
        <v>38.754421999999998</v>
      </c>
      <c r="P22" s="14">
        <v>40.259306000000009</v>
      </c>
      <c r="Q22" s="14">
        <v>41.427687999999996</v>
      </c>
      <c r="R22" s="14">
        <v>40.661098000000003</v>
      </c>
      <c r="S22" s="14">
        <v>37.456038999999997</v>
      </c>
      <c r="T22" s="14">
        <v>38.511297999999996</v>
      </c>
      <c r="U22" s="14">
        <v>41.998837999999992</v>
      </c>
      <c r="V22" s="14">
        <v>33.111142000000001</v>
      </c>
      <c r="W22" s="14">
        <v>43.845965999999997</v>
      </c>
      <c r="X22" s="14">
        <v>45.779179999999997</v>
      </c>
      <c r="Y22" s="10">
        <v>44.360209000000005</v>
      </c>
      <c r="Z22" s="10">
        <v>45.101997000000004</v>
      </c>
      <c r="AA22" s="10">
        <v>43.334907000000001</v>
      </c>
      <c r="AB22" s="10">
        <v>49.604627000000001</v>
      </c>
      <c r="AC22" s="10">
        <v>47.811327999999996</v>
      </c>
      <c r="AD22" s="10">
        <v>41.594173000000005</v>
      </c>
      <c r="AE22" s="10">
        <v>43.839590000000015</v>
      </c>
      <c r="AF22" s="10">
        <v>45.492318000000012</v>
      </c>
      <c r="AG22" s="10">
        <v>40.87350499999998</v>
      </c>
      <c r="AH22" s="10">
        <v>70.314941999999988</v>
      </c>
      <c r="AI22" s="10">
        <f t="shared" si="1"/>
        <v>1116.8070910000001</v>
      </c>
    </row>
    <row r="23" spans="1:36" s="2" customFormat="1" x14ac:dyDescent="0.25">
      <c r="A23" s="8"/>
      <c r="B23" s="13" t="s">
        <v>11</v>
      </c>
      <c r="C23" s="11">
        <v>10.30898</v>
      </c>
      <c r="D23" s="11">
        <v>16.316593000000001</v>
      </c>
      <c r="E23" s="11">
        <v>20.441747000000003</v>
      </c>
      <c r="F23" s="11">
        <v>22.157173</v>
      </c>
      <c r="G23" s="11">
        <v>22.756484</v>
      </c>
      <c r="H23" s="11">
        <v>22.455157</v>
      </c>
      <c r="I23" s="11">
        <v>22.712452000000003</v>
      </c>
      <c r="J23" s="11">
        <v>26.984882000000002</v>
      </c>
      <c r="K23" s="11">
        <v>33.638349000000005</v>
      </c>
      <c r="L23" s="11">
        <v>37.234059999999999</v>
      </c>
      <c r="M23" s="11">
        <v>43.378869999999999</v>
      </c>
      <c r="N23" s="11">
        <v>47.119681999999997</v>
      </c>
      <c r="O23" s="14">
        <v>51.386392000000001</v>
      </c>
      <c r="P23" s="14">
        <v>53.260297000000001</v>
      </c>
      <c r="Q23" s="14">
        <v>61.240576999999995</v>
      </c>
      <c r="R23" s="14">
        <v>56.883576999999995</v>
      </c>
      <c r="S23" s="14">
        <v>57.289882999999996</v>
      </c>
      <c r="T23" s="14">
        <v>46.615862</v>
      </c>
      <c r="U23" s="14">
        <v>44.392037999999999</v>
      </c>
      <c r="V23" s="14">
        <v>36.794098000000005</v>
      </c>
      <c r="W23" s="14">
        <v>37.038136000000002</v>
      </c>
      <c r="X23" s="14">
        <v>38.629618999999998</v>
      </c>
      <c r="Y23" s="10">
        <v>36.593685000000001</v>
      </c>
      <c r="Z23" s="10">
        <v>37.067616000000001</v>
      </c>
      <c r="AA23" s="10">
        <v>39.378065999999997</v>
      </c>
      <c r="AB23" s="10">
        <v>42.402755000000006</v>
      </c>
      <c r="AC23" s="10">
        <v>41.748837000000002</v>
      </c>
      <c r="AD23" s="10">
        <v>40.210675999999964</v>
      </c>
      <c r="AE23" s="10">
        <v>43.242074000000002</v>
      </c>
      <c r="AF23" s="10">
        <v>40.660060000000009</v>
      </c>
      <c r="AG23" s="10">
        <v>36.892054000000044</v>
      </c>
      <c r="AH23" s="10">
        <v>50.251326999999968</v>
      </c>
      <c r="AI23" s="10">
        <f t="shared" si="1"/>
        <v>1217.4820580000001</v>
      </c>
    </row>
    <row r="24" spans="1:36" s="2" customFormat="1" x14ac:dyDescent="0.25">
      <c r="A24" s="8"/>
      <c r="B24" s="13" t="s">
        <v>12</v>
      </c>
      <c r="C24" s="11">
        <v>3.5434749999999999</v>
      </c>
      <c r="D24" s="11">
        <v>5.2958969999999992</v>
      </c>
      <c r="E24" s="11">
        <v>9.4285340000000026</v>
      </c>
      <c r="F24" s="11">
        <v>12.284489000000001</v>
      </c>
      <c r="G24" s="11">
        <v>16.460643000000008</v>
      </c>
      <c r="H24" s="11">
        <v>23.218888</v>
      </c>
      <c r="I24" s="11">
        <v>26.78167400000002</v>
      </c>
      <c r="J24" s="11">
        <v>37.141455000000015</v>
      </c>
      <c r="K24" s="11">
        <v>41.016795999999978</v>
      </c>
      <c r="L24" s="11">
        <v>46.095578999999994</v>
      </c>
      <c r="M24" s="11">
        <v>46.69167800000001</v>
      </c>
      <c r="N24" s="11">
        <v>47.346319999999999</v>
      </c>
      <c r="O24" s="14">
        <v>52.281890000000026</v>
      </c>
      <c r="P24" s="14">
        <v>55.268968999999984</v>
      </c>
      <c r="Q24" s="14">
        <v>58.055005999999985</v>
      </c>
      <c r="R24" s="14">
        <v>60.126228000000019</v>
      </c>
      <c r="S24" s="14">
        <v>60.939089999999965</v>
      </c>
      <c r="T24" s="14">
        <v>62.780875999999992</v>
      </c>
      <c r="U24" s="14">
        <v>67.156434999999988</v>
      </c>
      <c r="V24" s="14">
        <v>50.211916000000002</v>
      </c>
      <c r="W24" s="14">
        <v>64.736868999999999</v>
      </c>
      <c r="X24" s="14">
        <v>64.831582999999995</v>
      </c>
      <c r="Y24" s="10">
        <v>62.82310200000002</v>
      </c>
      <c r="Z24" s="10">
        <v>56.335300000000004</v>
      </c>
      <c r="AA24" s="10">
        <v>54.55092899999994</v>
      </c>
      <c r="AB24" s="10">
        <v>58.561300000000017</v>
      </c>
      <c r="AC24" s="10">
        <v>59.688178000000001</v>
      </c>
      <c r="AD24" s="10">
        <v>59.973090000000013</v>
      </c>
      <c r="AE24" s="10">
        <v>63.473322000000003</v>
      </c>
      <c r="AF24" s="10">
        <v>74.950903999999952</v>
      </c>
      <c r="AG24" s="10">
        <v>55.935724999999991</v>
      </c>
      <c r="AH24" s="10">
        <v>76.168272999999942</v>
      </c>
      <c r="AI24" s="10">
        <f t="shared" si="1"/>
        <v>1534.1544130000002</v>
      </c>
    </row>
    <row r="25" spans="1:36" s="2" customFormat="1" x14ac:dyDescent="0.25">
      <c r="A25" s="8"/>
      <c r="B25" s="13" t="s">
        <v>13</v>
      </c>
      <c r="C25" s="11">
        <v>4.45E-3</v>
      </c>
      <c r="D25" s="11">
        <v>6.4452999999999996E-2</v>
      </c>
      <c r="E25" s="11">
        <v>0.18363200000000002</v>
      </c>
      <c r="F25" s="11">
        <v>0.56349899999999997</v>
      </c>
      <c r="G25" s="11">
        <v>1.1516710000000001</v>
      </c>
      <c r="H25" s="11">
        <v>2.3386689999999999</v>
      </c>
      <c r="I25" s="11">
        <v>3.9587790000000003</v>
      </c>
      <c r="J25" s="11">
        <v>4.6616670000000004</v>
      </c>
      <c r="K25" s="11">
        <v>5.4890039999999996</v>
      </c>
      <c r="L25" s="11">
        <v>7.0794410000000001</v>
      </c>
      <c r="M25" s="11">
        <v>8.7250380000000014</v>
      </c>
      <c r="N25" s="11">
        <v>10.468185999999999</v>
      </c>
      <c r="O25" s="14">
        <v>12.965778999999999</v>
      </c>
      <c r="P25" s="14">
        <v>14.374245</v>
      </c>
      <c r="Q25" s="14">
        <v>19.357783999999999</v>
      </c>
      <c r="R25" s="14">
        <v>20.576596000000002</v>
      </c>
      <c r="S25" s="14">
        <v>24.516676</v>
      </c>
      <c r="T25" s="14">
        <v>26.104322999999997</v>
      </c>
      <c r="U25" s="14">
        <v>28.649868999999999</v>
      </c>
      <c r="V25" s="14">
        <v>26.028826000000002</v>
      </c>
      <c r="W25" s="14">
        <v>31.108074000000002</v>
      </c>
      <c r="X25" s="14">
        <v>38.894934000000006</v>
      </c>
      <c r="Y25" s="10">
        <v>33.966034999999998</v>
      </c>
      <c r="Z25" s="10">
        <v>32.967025999999997</v>
      </c>
      <c r="AA25" s="10">
        <v>32.036841000000003</v>
      </c>
      <c r="AB25" s="10">
        <v>36.888874999999999</v>
      </c>
      <c r="AC25" s="10">
        <v>37.111499000000002</v>
      </c>
      <c r="AD25" s="10">
        <v>36.38751400000001</v>
      </c>
      <c r="AE25" s="10">
        <v>47.442959999999978</v>
      </c>
      <c r="AF25" s="10">
        <v>52.754712999999995</v>
      </c>
      <c r="AG25" s="10">
        <v>39.039141000000015</v>
      </c>
      <c r="AH25" s="10">
        <v>58.268164999999996</v>
      </c>
      <c r="AI25" s="10">
        <f t="shared" si="1"/>
        <v>694.12836399999981</v>
      </c>
    </row>
    <row r="26" spans="1:36" s="2" customFormat="1" x14ac:dyDescent="0.25">
      <c r="A26" s="8"/>
      <c r="B26" s="13" t="s">
        <v>14</v>
      </c>
      <c r="C26" s="11">
        <v>2.332326000000001</v>
      </c>
      <c r="D26" s="11">
        <v>2.1457330000000008</v>
      </c>
      <c r="E26" s="11">
        <v>1.519628</v>
      </c>
      <c r="F26" s="11">
        <v>1.4404189999999997</v>
      </c>
      <c r="G26" s="11">
        <v>1.0514999999999999</v>
      </c>
      <c r="H26" s="11">
        <v>0.93882799999999988</v>
      </c>
      <c r="I26" s="11">
        <v>0.61730699999999994</v>
      </c>
      <c r="J26" s="11">
        <v>0.48209000000000002</v>
      </c>
      <c r="K26" s="11">
        <v>0.42727100000000001</v>
      </c>
      <c r="L26" s="11">
        <v>0.42511900000000002</v>
      </c>
      <c r="M26" s="11">
        <v>0.33384900000000001</v>
      </c>
      <c r="N26" s="11">
        <v>0.27483600000000014</v>
      </c>
      <c r="O26" s="14">
        <v>0.26274600000000009</v>
      </c>
      <c r="P26" s="14">
        <v>0.231542</v>
      </c>
      <c r="Q26" s="14">
        <v>0.19664199999999996</v>
      </c>
      <c r="R26" s="14">
        <v>0.28070299999999992</v>
      </c>
      <c r="S26" s="14">
        <v>0.30738700000000008</v>
      </c>
      <c r="T26" s="14">
        <v>0.26476299999999997</v>
      </c>
      <c r="U26" s="14">
        <v>0.22427999999999998</v>
      </c>
      <c r="V26" s="14">
        <v>0.13071300000000002</v>
      </c>
      <c r="W26" s="14">
        <v>0.13334899999999997</v>
      </c>
      <c r="X26" s="14">
        <v>7.7452000000000007E-2</v>
      </c>
      <c r="Y26" s="10">
        <v>6.9152000000000005E-2</v>
      </c>
      <c r="Z26" s="10">
        <v>6.3737000000000002E-2</v>
      </c>
      <c r="AA26" s="10">
        <v>5.5056000000000001E-2</v>
      </c>
      <c r="AB26" s="10">
        <v>5.7720000000000007E-2</v>
      </c>
      <c r="AC26" s="10">
        <v>3.1861000000000007E-2</v>
      </c>
      <c r="AD26" s="10">
        <v>4.525499999999999E-2</v>
      </c>
      <c r="AE26" s="10">
        <v>8.3490000000000023E-2</v>
      </c>
      <c r="AF26" s="10">
        <v>0.32569399999999993</v>
      </c>
      <c r="AG26" s="10">
        <v>0.12718399999999999</v>
      </c>
      <c r="AH26" s="10">
        <v>0.10803000000000001</v>
      </c>
      <c r="AI26" s="10">
        <f t="shared" si="1"/>
        <v>15.065662</v>
      </c>
    </row>
    <row r="27" spans="1:36" s="2" customFormat="1" x14ac:dyDescent="0.25">
      <c r="A27" s="8"/>
      <c r="B27" s="9" t="s">
        <v>15</v>
      </c>
      <c r="C27" s="11">
        <f>SUM(C10,C12:C19)</f>
        <v>835.34491500000013</v>
      </c>
      <c r="D27" s="11">
        <f t="shared" ref="D27:AE27" si="3">SUM(D10,D12:D19)</f>
        <v>896.59190099999989</v>
      </c>
      <c r="E27" s="11">
        <f t="shared" si="3"/>
        <v>1054.2992609999999</v>
      </c>
      <c r="F27" s="11">
        <f t="shared" si="3"/>
        <v>1200.7247219999999</v>
      </c>
      <c r="G27" s="11">
        <f t="shared" si="3"/>
        <v>1251.207768</v>
      </c>
      <c r="H27" s="11">
        <f t="shared" si="3"/>
        <v>1212.345159</v>
      </c>
      <c r="I27" s="11">
        <f t="shared" si="3"/>
        <v>1192.511898</v>
      </c>
      <c r="J27" s="11">
        <f t="shared" si="3"/>
        <v>1314.41201</v>
      </c>
      <c r="K27" s="11">
        <f t="shared" si="3"/>
        <v>1390.4662719999997</v>
      </c>
      <c r="L27" s="11">
        <f t="shared" si="3"/>
        <v>1726.1103990000001</v>
      </c>
      <c r="M27" s="11">
        <f t="shared" si="3"/>
        <v>1977.4548059999997</v>
      </c>
      <c r="N27" s="11">
        <f t="shared" si="3"/>
        <v>1855.4531060000002</v>
      </c>
      <c r="O27" s="11">
        <f t="shared" si="3"/>
        <v>2245.089289</v>
      </c>
      <c r="P27" s="11">
        <f t="shared" si="3"/>
        <v>2681.2024660000002</v>
      </c>
      <c r="Q27" s="11">
        <f t="shared" si="3"/>
        <v>3185.0589780000005</v>
      </c>
      <c r="R27" s="11">
        <f t="shared" si="3"/>
        <v>3797.3182350000002</v>
      </c>
      <c r="S27" s="11">
        <f t="shared" si="3"/>
        <v>3970.9045530000008</v>
      </c>
      <c r="T27" s="11">
        <f t="shared" si="3"/>
        <v>4078.7911109999995</v>
      </c>
      <c r="U27" s="11">
        <f t="shared" si="3"/>
        <v>3988.4005040000002</v>
      </c>
      <c r="V27" s="11">
        <f t="shared" si="3"/>
        <v>3124.1539439999997</v>
      </c>
      <c r="W27" s="11">
        <f t="shared" si="3"/>
        <v>4165.2759120000001</v>
      </c>
      <c r="X27" s="11">
        <f t="shared" si="3"/>
        <v>5650.8476100000007</v>
      </c>
      <c r="Y27" s="11">
        <f t="shared" si="3"/>
        <v>3811.2458740000006</v>
      </c>
      <c r="Z27" s="11">
        <f t="shared" si="3"/>
        <v>3903.758214</v>
      </c>
      <c r="AA27" s="11">
        <f t="shared" si="3"/>
        <v>3867.469756</v>
      </c>
      <c r="AB27" s="11">
        <f t="shared" si="3"/>
        <v>4173.9266339999995</v>
      </c>
      <c r="AC27" s="11">
        <f t="shared" si="3"/>
        <v>3760.1106879999998</v>
      </c>
      <c r="AD27" s="11">
        <f t="shared" si="3"/>
        <v>3980.7819609999997</v>
      </c>
      <c r="AE27" s="11">
        <f t="shared" si="3"/>
        <v>4203.7685410000013</v>
      </c>
      <c r="AF27" s="11">
        <f t="shared" ref="AF27:AG27" si="4">SUM(AF10,AF12:AF19)</f>
        <v>4047.1691009999995</v>
      </c>
      <c r="AG27" s="11">
        <f t="shared" si="4"/>
        <v>4467.5502149999993</v>
      </c>
      <c r="AH27" s="11">
        <f t="shared" ref="AH27" si="5">SUM(AH10,AH12:AH19)</f>
        <v>6841.0315860000019</v>
      </c>
      <c r="AI27" s="10">
        <f t="shared" si="1"/>
        <v>95850.777388999966</v>
      </c>
    </row>
    <row r="28" spans="1:36" s="2" customFormat="1" x14ac:dyDescent="0.25">
      <c r="A28" s="8"/>
      <c r="B28" s="9" t="s">
        <v>16</v>
      </c>
      <c r="C28" s="11">
        <f>C29-C27</f>
        <v>1019.8778589999997</v>
      </c>
      <c r="D28" s="11">
        <f t="shared" ref="D28:AE28" si="6">D29-D27</f>
        <v>1028.3639940000003</v>
      </c>
      <c r="E28" s="11">
        <f t="shared" si="6"/>
        <v>1125.7605449999999</v>
      </c>
      <c r="F28" s="11">
        <f t="shared" si="6"/>
        <v>1149.387917</v>
      </c>
      <c r="G28" s="11">
        <f t="shared" si="6"/>
        <v>1247.504189</v>
      </c>
      <c r="H28" s="11">
        <f t="shared" si="6"/>
        <v>1236.4617720000001</v>
      </c>
      <c r="I28" s="11">
        <f t="shared" si="6"/>
        <v>1160.6332850000001</v>
      </c>
      <c r="J28" s="11">
        <f t="shared" si="6"/>
        <v>1220.2103119999997</v>
      </c>
      <c r="K28" s="11">
        <f t="shared" si="6"/>
        <v>1301.5457450000004</v>
      </c>
      <c r="L28" s="11">
        <f t="shared" si="6"/>
        <v>1575.1971659999999</v>
      </c>
      <c r="M28" s="11">
        <f t="shared" si="6"/>
        <v>1870.3561720000002</v>
      </c>
      <c r="N28" s="11">
        <f t="shared" si="6"/>
        <v>1664.4068189999996</v>
      </c>
      <c r="O28" s="11">
        <f t="shared" si="6"/>
        <v>1784.0030550000001</v>
      </c>
      <c r="P28" s="11">
        <f t="shared" si="6"/>
        <v>1782.6007359999999</v>
      </c>
      <c r="Q28" s="11">
        <f t="shared" si="6"/>
        <v>1894.6083959999992</v>
      </c>
      <c r="R28" s="11">
        <f t="shared" si="6"/>
        <v>1738.9725379999995</v>
      </c>
      <c r="S28" s="11">
        <f t="shared" si="6"/>
        <v>1779.193483999999</v>
      </c>
      <c r="T28" s="11">
        <f t="shared" si="6"/>
        <v>1589.2473680000003</v>
      </c>
      <c r="U28" s="11">
        <f t="shared" si="6"/>
        <v>1474.3788779999995</v>
      </c>
      <c r="V28" s="11">
        <f t="shared" si="6"/>
        <v>992.08230499999991</v>
      </c>
      <c r="W28" s="11">
        <f t="shared" si="6"/>
        <v>1167.0493799999995</v>
      </c>
      <c r="X28" s="11">
        <f t="shared" si="6"/>
        <v>-750.64497500000107</v>
      </c>
      <c r="Y28" s="11">
        <f t="shared" si="6"/>
        <v>1136.2233119999996</v>
      </c>
      <c r="Z28" s="11">
        <f t="shared" si="6"/>
        <v>1156.0561629999997</v>
      </c>
      <c r="AA28" s="11">
        <f t="shared" si="6"/>
        <v>1122.0231760000001</v>
      </c>
      <c r="AB28" s="11">
        <f t="shared" si="6"/>
        <v>1220.8555810000007</v>
      </c>
      <c r="AC28" s="11">
        <f t="shared" si="6"/>
        <v>1097.1193920000005</v>
      </c>
      <c r="AD28" s="11">
        <f t="shared" si="6"/>
        <v>1107.8641699999989</v>
      </c>
      <c r="AE28" s="11">
        <f t="shared" si="6"/>
        <v>1174.9198979999974</v>
      </c>
      <c r="AF28" s="11">
        <f t="shared" ref="AF28:AG28" si="7">AF29-AF27</f>
        <v>1246.3336179999997</v>
      </c>
      <c r="AG28" s="11">
        <f t="shared" si="7"/>
        <v>1276.9697770000021</v>
      </c>
      <c r="AH28" s="11">
        <f t="shared" ref="AH28" si="8">AH29-AH27</f>
        <v>2181.979836999998</v>
      </c>
      <c r="AI28" s="10">
        <f t="shared" si="1"/>
        <v>41771.541863999992</v>
      </c>
    </row>
    <row r="29" spans="1:36" s="2" customFormat="1" x14ac:dyDescent="0.25">
      <c r="A29" s="8"/>
      <c r="B29" s="9" t="s">
        <v>17</v>
      </c>
      <c r="C29" s="11">
        <v>1855.2227739999998</v>
      </c>
      <c r="D29" s="11">
        <v>1924.9558950000001</v>
      </c>
      <c r="E29" s="11">
        <v>2180.0598059999998</v>
      </c>
      <c r="F29" s="11">
        <v>2350.1126389999999</v>
      </c>
      <c r="G29" s="11">
        <v>2498.711957</v>
      </c>
      <c r="H29" s="11">
        <v>2448.8069310000001</v>
      </c>
      <c r="I29" s="11">
        <v>2353.1451830000001</v>
      </c>
      <c r="J29" s="11">
        <v>2534.6223219999997</v>
      </c>
      <c r="K29" s="11">
        <v>2692.012017</v>
      </c>
      <c r="L29" s="11">
        <v>3301.3075650000001</v>
      </c>
      <c r="M29" s="11">
        <v>3847.810978</v>
      </c>
      <c r="N29" s="11">
        <v>3519.8599249999997</v>
      </c>
      <c r="O29" s="14">
        <v>4029.0923440000001</v>
      </c>
      <c r="P29" s="14">
        <v>4463.8032020000001</v>
      </c>
      <c r="Q29" s="14">
        <v>5079.6673739999997</v>
      </c>
      <c r="R29" s="14">
        <v>5536.2907729999997</v>
      </c>
      <c r="S29" s="14">
        <v>5750.0980369999997</v>
      </c>
      <c r="T29" s="14">
        <v>5668.0384789999998</v>
      </c>
      <c r="U29" s="14">
        <v>5462.7793819999997</v>
      </c>
      <c r="V29" s="14">
        <v>4116.2362489999996</v>
      </c>
      <c r="W29" s="14">
        <v>5332.3252919999995</v>
      </c>
      <c r="X29" s="14">
        <v>4900.2026349999996</v>
      </c>
      <c r="Y29" s="10">
        <v>4947.4691860000003</v>
      </c>
      <c r="Z29" s="10">
        <v>5059.8143769999997</v>
      </c>
      <c r="AA29" s="10">
        <v>4989.4929320000001</v>
      </c>
      <c r="AB29" s="10">
        <v>5394.7822150000002</v>
      </c>
      <c r="AC29" s="10">
        <v>4857.2300800000003</v>
      </c>
      <c r="AD29" s="10">
        <v>5088.6461309999986</v>
      </c>
      <c r="AE29" s="10">
        <v>5378.6884389999987</v>
      </c>
      <c r="AF29" s="10">
        <v>5293.5027189999992</v>
      </c>
      <c r="AG29" s="10">
        <v>5744.5199920000014</v>
      </c>
      <c r="AH29" s="10">
        <v>9023.0114229999999</v>
      </c>
      <c r="AI29" s="10">
        <f t="shared" si="1"/>
        <v>137622.31925299997</v>
      </c>
    </row>
    <row r="30" spans="1:36" s="2" customFormat="1" x14ac:dyDescent="0.25">
      <c r="A30" s="6"/>
      <c r="B30" s="15"/>
      <c r="C30" s="15"/>
      <c r="D30" s="15"/>
      <c r="E30" s="15"/>
      <c r="F30" s="15"/>
      <c r="G30" s="15"/>
      <c r="H30" s="15"/>
      <c r="I30" s="15"/>
      <c r="J30" s="15"/>
      <c r="K30" s="16"/>
      <c r="L30" s="16"/>
      <c r="M30" s="16"/>
      <c r="N30" s="16"/>
      <c r="O30" s="16"/>
      <c r="P30" s="16"/>
      <c r="Q30" s="16"/>
      <c r="R30" s="16"/>
      <c r="S30" s="16"/>
      <c r="T30" s="16"/>
      <c r="U30" s="16"/>
      <c r="V30" s="16"/>
      <c r="W30" s="16"/>
      <c r="X30" s="16"/>
      <c r="Y30" s="16"/>
    </row>
    <row r="31" spans="1:36" s="2" customFormat="1" x14ac:dyDescent="0.25">
      <c r="A31" s="6"/>
      <c r="B31" s="93" t="s">
        <v>1170</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row>
    <row r="32" spans="1:36" s="2" customFormat="1" x14ac:dyDescent="0.25">
      <c r="A32" s="6"/>
      <c r="B32" s="3"/>
      <c r="C32" s="3"/>
      <c r="D32" s="3"/>
      <c r="E32" s="3"/>
      <c r="F32" s="3"/>
      <c r="G32" s="3"/>
      <c r="H32" s="3"/>
      <c r="I32" s="3"/>
      <c r="J32" s="3"/>
      <c r="K32" s="3"/>
      <c r="L32" s="3"/>
      <c r="M32" s="3"/>
      <c r="N32" s="3"/>
      <c r="O32" s="3"/>
      <c r="P32" s="3"/>
      <c r="Q32" s="3"/>
      <c r="R32" s="3"/>
      <c r="S32" s="3"/>
      <c r="T32" s="3"/>
      <c r="U32" s="3"/>
      <c r="V32" s="3"/>
      <c r="W32" s="3"/>
      <c r="X32" s="3"/>
      <c r="Y32" s="3"/>
    </row>
    <row r="33" spans="1:35" s="2" customFormat="1" x14ac:dyDescent="0.25">
      <c r="A33" s="6"/>
      <c r="B33" s="9" t="s">
        <v>1174</v>
      </c>
      <c r="C33" s="19">
        <f>IF('C1'!C9&gt;0,'C2'!C9/'C1'!C9*100,"--")</f>
        <v>1.1596874908696848</v>
      </c>
      <c r="D33" s="19">
        <f>IF('C1'!D9&gt;0,'C2'!D9/'C1'!D9*100,"--")</f>
        <v>1.2169968050179363</v>
      </c>
      <c r="E33" s="19">
        <f>IF('C1'!E9&gt;0,'C2'!E9/'C1'!E9*100,"--")</f>
        <v>1.1243096483861152</v>
      </c>
      <c r="F33" s="19">
        <f>IF('C1'!F9&gt;0,'C2'!F9/'C1'!F9*100,"--")</f>
        <v>1.1823796643918334</v>
      </c>
      <c r="G33" s="19">
        <f>IF('C1'!G9&gt;0,'C2'!G9/'C1'!G9*100,"--")</f>
        <v>1.1369531528077268</v>
      </c>
      <c r="H33" s="19">
        <f>IF('C1'!H9&gt;0,'C2'!H9/'C1'!H9*100,"--")</f>
        <v>1.0505746648765613</v>
      </c>
      <c r="I33" s="19">
        <f>IF('C1'!I9&gt;0,'C2'!I9/'C1'!I9*100,"--")</f>
        <v>1.1121520809995222</v>
      </c>
      <c r="J33" s="19">
        <f>IF('C1'!J9&gt;0,'C2'!J9/'C1'!J9*100,"--")</f>
        <v>1.0808722257457528</v>
      </c>
      <c r="K33" s="19">
        <f>IF('C1'!K9&gt;0,'C2'!K9/'C1'!K9*100,"--")</f>
        <v>0.98022620605068334</v>
      </c>
      <c r="L33" s="19">
        <f>IF('C1'!L9&gt;0,'C2'!L9/'C1'!L9*100,"--")</f>
        <v>1.0476881714942201</v>
      </c>
      <c r="M33" s="19">
        <f>IF('C1'!M9&gt;0,'C2'!M9/'C1'!M9*100,"--")</f>
        <v>1.082439791925331</v>
      </c>
      <c r="N33" s="19">
        <f>IF('C1'!N9&gt;0,'C2'!N9/'C1'!N9*100,"--")</f>
        <v>1.01238619804688</v>
      </c>
      <c r="O33" s="19">
        <f>IF('C1'!O9&gt;0,'C2'!O9/'C1'!O9*100,"--")</f>
        <v>1.0209962225341722</v>
      </c>
      <c r="P33" s="19">
        <f>IF('C1'!P9&gt;0,'C2'!P9/'C1'!P9*100,"--")</f>
        <v>0.98917515954631963</v>
      </c>
      <c r="Q33" s="19">
        <f>IF('C1'!Q9&gt;0,'C2'!Q9/'C1'!Q9*100,"--")</f>
        <v>1.1302114285799507</v>
      </c>
      <c r="R33" s="19">
        <f>IF('C1'!R9&gt;0,'C2'!R9/'C1'!R9*100,"--")</f>
        <v>1.0711788521706165</v>
      </c>
      <c r="S33" s="19">
        <f>IF('C1'!S9&gt;0,'C2'!S9/'C1'!S9*100,"--")</f>
        <v>1.0096926377386504</v>
      </c>
      <c r="T33" s="19">
        <f>IF('C1'!T9&gt;0,'C2'!T9/'C1'!T9*100,"--")</f>
        <v>1.2448914458052569</v>
      </c>
      <c r="U33" s="19">
        <f>IF('C1'!U9&gt;0,'C2'!U9/'C1'!U9*100,"--")</f>
        <v>1.0961527338808528</v>
      </c>
      <c r="V33" s="19">
        <f>IF('C1'!V9&gt;0,'C2'!V9/'C1'!V9*100,"--")</f>
        <v>1.0060239667358932</v>
      </c>
      <c r="W33" s="19">
        <f>IF('C1'!W9&gt;0,'C2'!W9/'C1'!W9*100,"--")</f>
        <v>1.0474484284621319</v>
      </c>
      <c r="X33" s="19">
        <f>IF('C1'!X9&gt;0,'C2'!X9/'C1'!X9*100,"--")</f>
        <v>1.0181415809531964</v>
      </c>
      <c r="Y33" s="19">
        <f>IF('C1'!Y9&gt;0,'C2'!Y9/'C1'!Y9*100,"--")</f>
        <v>1.1169524185354824</v>
      </c>
      <c r="Z33" s="19">
        <f>IF('C1'!Z9&gt;0,'C2'!Z9/'C1'!Z9*100,"--")</f>
        <v>0.98733613226631933</v>
      </c>
      <c r="AA33" s="19">
        <f>IF('C1'!AA9&gt;0,'C2'!AA9/'C1'!AA9*100,"--")</f>
        <v>1.0029730983490528</v>
      </c>
      <c r="AB33" s="19">
        <f>IF('C1'!AB9&gt;0,'C2'!AB9/'C1'!AB9*100,"--")</f>
        <v>0.93278531456819025</v>
      </c>
      <c r="AC33" s="19">
        <f>IF('C1'!AC9&gt;0,'C2'!AC9/'C1'!AC9*100,"--")</f>
        <v>0.89027517250685351</v>
      </c>
      <c r="AD33" s="19">
        <f>IF('C1'!AD9&gt;0,'C2'!AD9/'C1'!AD9*100,"--")</f>
        <v>0.93510119944501047</v>
      </c>
      <c r="AE33" s="19">
        <f>IF('C1'!AE9&gt;0,'C2'!AE9/'C1'!AE9*100,"--")</f>
        <v>0.8881970214468099</v>
      </c>
      <c r="AF33" s="19">
        <f>IF('C1'!AF9&gt;0,'C2'!AF9/'C1'!AF9*100,"--")</f>
        <v>0.83049142109711693</v>
      </c>
      <c r="AG33" s="19">
        <f>IF('C1'!AG9&gt;0,'C2'!AG9/'C1'!AG9*100,"--")</f>
        <v>0.8112149466961448</v>
      </c>
      <c r="AH33" s="19">
        <f>IF('C1'!AH9&gt;0,'C2'!AH9/'C1'!AH9*100,"--")</f>
        <v>0.80067300719423951</v>
      </c>
      <c r="AI33" s="19">
        <f>IF('C1'!AI9&gt;0,'C2'!AI9/'C1'!AI9*100,"--")</f>
        <v>1.016565993021509</v>
      </c>
    </row>
    <row r="34" spans="1:35" s="2" customFormat="1" x14ac:dyDescent="0.25">
      <c r="A34" s="8"/>
      <c r="B34" s="13" t="s">
        <v>3</v>
      </c>
      <c r="C34" s="19">
        <f>IF('C1'!C10&gt;0,'C2'!C10/'C1'!C10*100,"--")</f>
        <v>1.1537375245580284</v>
      </c>
      <c r="D34" s="19">
        <f>IF('C1'!D10&gt;0,'C2'!D10/'C1'!D10*100,"--")</f>
        <v>1.0747558277631146</v>
      </c>
      <c r="E34" s="19">
        <f>IF('C1'!E10&gt;0,'C2'!E10/'C1'!E10*100,"--")</f>
        <v>1.0203876981962905</v>
      </c>
      <c r="F34" s="19">
        <f>IF('C1'!F10&gt;0,'C2'!F10/'C1'!F10*100,"--")</f>
        <v>1.0834939401063297</v>
      </c>
      <c r="G34" s="19">
        <f>IF('C1'!G10&gt;0,'C2'!G10/'C1'!G10*100,"--")</f>
        <v>1.1172935298761186</v>
      </c>
      <c r="H34" s="19">
        <f>IF('C1'!H10&gt;0,'C2'!H10/'C1'!H10*100,"--")</f>
        <v>0.9980030967935597</v>
      </c>
      <c r="I34" s="19">
        <f>IF('C1'!I10&gt;0,'C2'!I10/'C1'!I10*100,"--")</f>
        <v>1.1001558045992059</v>
      </c>
      <c r="J34" s="19">
        <f>IF('C1'!J10&gt;0,'C2'!J10/'C1'!J10*100,"--")</f>
        <v>1.1649332196315034</v>
      </c>
      <c r="K34" s="19">
        <f>IF('C1'!K10&gt;0,'C2'!K10/'C1'!K10*100,"--")</f>
        <v>1.1290630900398324</v>
      </c>
      <c r="L34" s="19">
        <f>IF('C1'!L10&gt;0,'C2'!L10/'C1'!L10*100,"--")</f>
        <v>1.327883768327772</v>
      </c>
      <c r="M34" s="19">
        <f>IF('C1'!M10&gt;0,'C2'!M10/'C1'!M10*100,"--")</f>
        <v>1.3036795990512831</v>
      </c>
      <c r="N34" s="19">
        <f>IF('C1'!N10&gt;0,'C2'!N10/'C1'!N10*100,"--")</f>
        <v>1.1488214634152247</v>
      </c>
      <c r="O34" s="19">
        <f>IF('C1'!O10&gt;0,'C2'!O10/'C1'!O10*100,"--")</f>
        <v>1.1954646970347447</v>
      </c>
      <c r="P34" s="19">
        <f>IF('C1'!P10&gt;0,'C2'!P10/'C1'!P10*100,"--")</f>
        <v>1.1401756801503817</v>
      </c>
      <c r="Q34" s="19">
        <f>IF('C1'!Q10&gt;0,'C2'!Q10/'C1'!Q10*100,"--")</f>
        <v>1.4968629343565996</v>
      </c>
      <c r="R34" s="19">
        <f>IF('C1'!R10&gt;0,'C2'!R10/'C1'!R10*100,"--")</f>
        <v>1.3997290416940666</v>
      </c>
      <c r="S34" s="19">
        <f>IF('C1'!S10&gt;0,'C2'!S10/'C1'!S10*100,"--")</f>
        <v>1.1264035349647292</v>
      </c>
      <c r="T34" s="19">
        <f>IF('C1'!T10&gt;0,'C2'!T10/'C1'!T10*100,"--")</f>
        <v>1.912399045842091</v>
      </c>
      <c r="U34" s="19">
        <f>IF('C1'!U10&gt;0,'C2'!U10/'C1'!U10*100,"--")</f>
        <v>1.311075832965545</v>
      </c>
      <c r="V34" s="19">
        <f>IF('C1'!V10&gt;0,'C2'!V10/'C1'!V10*100,"--")</f>
        <v>1.2375647371532579</v>
      </c>
      <c r="W34" s="19">
        <f>IF('C1'!W10&gt;0,'C2'!W10/'C1'!W10*100,"--")</f>
        <v>1.1697250909048902</v>
      </c>
      <c r="X34" s="19">
        <f>IF('C1'!X10&gt;0,'C2'!X10/'C1'!X10*100,"--")</f>
        <v>1.1126812661078584</v>
      </c>
      <c r="Y34" s="19">
        <f>IF('C1'!Y10&gt;0,'C2'!Y10/'C1'!Y10*100,"--")</f>
        <v>1.0586300280742909</v>
      </c>
      <c r="Z34" s="19">
        <f>IF('C1'!Z10&gt;0,'C2'!Z10/'C1'!Z10*100,"--")</f>
        <v>0.86597099912022779</v>
      </c>
      <c r="AA34" s="19">
        <f>IF('C1'!AA10&gt;0,'C2'!AA10/'C1'!AA10*100,"--")</f>
        <v>0.81651637917804931</v>
      </c>
      <c r="AB34" s="19">
        <f>IF('C1'!AB10&gt;0,'C2'!AB10/'C1'!AB10*100,"--")</f>
        <v>0.75193292901019571</v>
      </c>
      <c r="AC34" s="19">
        <f>IF('C1'!AC10&gt;0,'C2'!AC10/'C1'!AC10*100,"--")</f>
        <v>0.79877270208301843</v>
      </c>
      <c r="AD34" s="19">
        <f>IF('C1'!AD10&gt;0,'C2'!AD10/'C1'!AD10*100,"--")</f>
        <v>0.81184590034892468</v>
      </c>
      <c r="AE34" s="19">
        <f>IF('C1'!AE10&gt;0,'C2'!AE10/'C1'!AE10*100,"--")</f>
        <v>0.7894860100816975</v>
      </c>
      <c r="AF34" s="19">
        <f>IF('C1'!AF10&gt;0,'C2'!AF10/'C1'!AF10*100,"--")</f>
        <v>0.82358452595345977</v>
      </c>
      <c r="AG34" s="19">
        <f>IF('C1'!AG10&gt;0,'C2'!AG10/'C1'!AG10*100,"--")</f>
        <v>0.87679112801736581</v>
      </c>
      <c r="AH34" s="19">
        <f>IF('C1'!AH10&gt;0,'C2'!AH10/'C1'!AH10*100,"--")</f>
        <v>0.9169161705037806</v>
      </c>
      <c r="AI34" s="19">
        <f>IF('C1'!AI10&gt;0,'C2'!AI10/'C1'!AI10*100,"--")</f>
        <v>1.1001976760267511</v>
      </c>
    </row>
    <row r="35" spans="1:35" s="2" customFormat="1" x14ac:dyDescent="0.25">
      <c r="A35" s="8"/>
      <c r="B35" s="13" t="s">
        <v>4</v>
      </c>
      <c r="C35" s="19">
        <f>IF('C1'!C11&gt;0,'C2'!C11/'C1'!C11*100,"--")</f>
        <v>1.1638531611855194</v>
      </c>
      <c r="D35" s="19">
        <f>IF('C1'!D11&gt;0,'C2'!D11/'C1'!D11*100,"--")</f>
        <v>1.3164222298457351</v>
      </c>
      <c r="E35" s="19">
        <f>IF('C1'!E11&gt;0,'C2'!E11/'C1'!E11*100,"--")</f>
        <v>1.1999574098668673</v>
      </c>
      <c r="F35" s="19">
        <f>IF('C1'!F11&gt;0,'C2'!F11/'C1'!F11*100,"--")</f>
        <v>1.2547281926801717</v>
      </c>
      <c r="G35" s="19">
        <f>IF('C1'!G11&gt;0,'C2'!G11/'C1'!G11*100,"--")</f>
        <v>1.1507265675163592</v>
      </c>
      <c r="H35" s="19">
        <f>IF('C1'!H11&gt;0,'C2'!H11/'C1'!H11*100,"--")</f>
        <v>1.0801657387030805</v>
      </c>
      <c r="I35" s="19">
        <f>IF('C1'!I11&gt;0,'C2'!I11/'C1'!I11*100,"--")</f>
        <v>1.1182867692195237</v>
      </c>
      <c r="J35" s="19">
        <f>IF('C1'!J11&gt;0,'C2'!J11/'C1'!J11*100,"--")</f>
        <v>1.043599373562762</v>
      </c>
      <c r="K35" s="19">
        <f>IF('C1'!K11&gt;0,'C2'!K11/'C1'!K11*100,"--")</f>
        <v>0.9195721835947841</v>
      </c>
      <c r="L35" s="19">
        <f>IF('C1'!L11&gt;0,'C2'!L11/'C1'!L11*100,"--")</f>
        <v>0.93869951521923056</v>
      </c>
      <c r="M35" s="19">
        <f>IF('C1'!M11&gt;0,'C2'!M11/'C1'!M11*100,"--")</f>
        <v>1.0005985007149547</v>
      </c>
      <c r="N35" s="19">
        <f>IF('C1'!N11&gt;0,'C2'!N11/'C1'!N11*100,"--")</f>
        <v>0.96100166369375262</v>
      </c>
      <c r="O35" s="19">
        <f>IF('C1'!O11&gt;0,'C2'!O11/'C1'!O11*100,"--")</f>
        <v>0.95209157213034468</v>
      </c>
      <c r="P35" s="19">
        <f>IF('C1'!P11&gt;0,'C2'!P11/'C1'!P11*100,"--")</f>
        <v>0.92632846684231784</v>
      </c>
      <c r="Q35" s="19">
        <f>IF('C1'!Q11&gt;0,'C2'!Q11/'C1'!Q11*100,"--")</f>
        <v>0.97238966451304498</v>
      </c>
      <c r="R35" s="19">
        <f>IF('C1'!R11&gt;0,'C2'!R11/'C1'!R11*100,"--")</f>
        <v>0.92942598620632277</v>
      </c>
      <c r="S35" s="19">
        <f>IF('C1'!S11&gt;0,'C2'!S11/'C1'!S11*100,"--")</f>
        <v>0.95711437857719672</v>
      </c>
      <c r="T35" s="19">
        <f>IF('C1'!T11&gt;0,'C2'!T11/'C1'!T11*100,"--")</f>
        <v>0.93769125928586627</v>
      </c>
      <c r="U35" s="19">
        <f>IF('C1'!U11&gt;0,'C2'!U11/'C1'!U11*100,"--")</f>
        <v>1.0056549199722296</v>
      </c>
      <c r="V35" s="19">
        <f>IF('C1'!V11&gt;0,'C2'!V11/'C1'!V11*100,"--")</f>
        <v>0.91562647023713928</v>
      </c>
      <c r="W35" s="19">
        <f>IF('C1'!W11&gt;0,'C2'!W11/'C1'!W11*100,"--")</f>
        <v>0.99743059355255403</v>
      </c>
      <c r="X35" s="19">
        <f>IF('C1'!X11&gt;0,'C2'!X11/'C1'!X11*100,"--")</f>
        <v>0.98047364399273862</v>
      </c>
      <c r="Y35" s="19">
        <f>IF('C1'!Y11&gt;0,'C2'!Y11/'C1'!Y11*100,"--")</f>
        <v>1.1497206634199699</v>
      </c>
      <c r="Z35" s="19">
        <f>IF('C1'!Z11&gt;0,'C2'!Z11/'C1'!Z11*100,"--")</f>
        <v>1.0544569480845434</v>
      </c>
      <c r="AA35" s="19">
        <f>IF('C1'!AA11&gt;0,'C2'!AA11/'C1'!AA11*100,"--")</f>
        <v>1.1071116010791979</v>
      </c>
      <c r="AB35" s="19">
        <f>IF('C1'!AB11&gt;0,'C2'!AB11/'C1'!AB11*100,"--")</f>
        <v>1.0314397073874504</v>
      </c>
      <c r="AC35" s="19">
        <f>IF('C1'!AC11&gt;0,'C2'!AC11/'C1'!AC11*100,"--")</f>
        <v>0.9393959827627637</v>
      </c>
      <c r="AD35" s="19">
        <f>IF('C1'!AD11&gt;0,'C2'!AD11/'C1'!AD11*100,"--")</f>
        <v>0.99677941611385124</v>
      </c>
      <c r="AE35" s="19">
        <f>IF('C1'!AE11&gt;0,'C2'!AE11/'C1'!AE11*100,"--")</f>
        <v>0.9389768148200105</v>
      </c>
      <c r="AF35" s="19">
        <f>IF('C1'!AF11&gt;0,'C2'!AF11/'C1'!AF11*100,"--")</f>
        <v>0.83416042047372385</v>
      </c>
      <c r="AG35" s="19">
        <f>IF('C1'!AG11&gt;0,'C2'!AG11/'C1'!AG11*100,"--")</f>
        <v>0.77410729030437009</v>
      </c>
      <c r="AH35" s="19">
        <f>IF('C1'!AH11&gt;0,'C2'!AH11/'C1'!AH11*100,"--")</f>
        <v>0.73960853146952488</v>
      </c>
      <c r="AI35" s="19">
        <f>IF('C1'!AI11&gt;0,'C2'!AI11/'C1'!AI11*100,"--")</f>
        <v>0.97727315942714899</v>
      </c>
    </row>
    <row r="36" spans="1:35" s="2" customFormat="1" x14ac:dyDescent="0.25">
      <c r="A36" s="6"/>
      <c r="B36" s="9" t="s">
        <v>5</v>
      </c>
      <c r="C36" s="19">
        <f>IF('C1'!C12&gt;0,'C2'!C12/'C1'!C12*100,"--")</f>
        <v>6.5845625788962563</v>
      </c>
      <c r="D36" s="19">
        <f>IF('C1'!D12&gt;0,'C2'!D12/'C1'!D12*100,"--")</f>
        <v>6.5126442119760917</v>
      </c>
      <c r="E36" s="19">
        <f>IF('C1'!E12&gt;0,'C2'!E12/'C1'!E12*100,"--")</f>
        <v>6.2266948439097529</v>
      </c>
      <c r="F36" s="19">
        <f>IF('C1'!F12&gt;0,'C2'!F12/'C1'!F12*100,"--")</f>
        <v>6.4057660040621576</v>
      </c>
      <c r="G36" s="19">
        <f>IF('C1'!G12&gt;0,'C2'!G12/'C1'!G12*100,"--")</f>
        <v>6.28882903015037</v>
      </c>
      <c r="H36" s="19">
        <f>IF('C1'!H12&gt;0,'C2'!H12/'C1'!H12*100,"--")</f>
        <v>5.9726644716163655</v>
      </c>
      <c r="I36" s="19">
        <f>IF('C1'!I12&gt;0,'C2'!I12/'C1'!I12*100,"--")</f>
        <v>5.4060276757284011</v>
      </c>
      <c r="J36" s="19">
        <f>IF('C1'!J12&gt;0,'C2'!J12/'C1'!J12*100,"--")</f>
        <v>4.8930623200577488</v>
      </c>
      <c r="K36" s="19">
        <f>IF('C1'!K12&gt;0,'C2'!K12/'C1'!K12*100,"--")</f>
        <v>4.8586628967737271</v>
      </c>
      <c r="L36" s="19">
        <f>IF('C1'!L12&gt;0,'C2'!L12/'C1'!L12*100,"--")</f>
        <v>6.0879061413350177</v>
      </c>
      <c r="M36" s="19">
        <f>IF('C1'!M12&gt;0,'C2'!M12/'C1'!M12*100,"--")</f>
        <v>6.2414687854573003</v>
      </c>
      <c r="N36" s="19">
        <f>IF('C1'!N12&gt;0,'C2'!N12/'C1'!N12*100,"--")</f>
        <v>5.8161562973760459</v>
      </c>
      <c r="O36" s="19">
        <f>IF('C1'!O12&gt;0,'C2'!O12/'C1'!O12*100,"--")</f>
        <v>6.5511140629781819</v>
      </c>
      <c r="P36" s="19">
        <f>IF('C1'!P12&gt;0,'C2'!P12/'C1'!P12*100,"--")</f>
        <v>7.1168593045947723</v>
      </c>
      <c r="Q36" s="19">
        <f>IF('C1'!Q12&gt;0,'C2'!Q12/'C1'!Q12*100,"--")</f>
        <v>7.5238259276397752</v>
      </c>
      <c r="R36" s="19">
        <f>IF('C1'!R12&gt;0,'C2'!R12/'C1'!R12*100,"--")</f>
        <v>7.3474430768166172</v>
      </c>
      <c r="S36" s="19">
        <f>IF('C1'!S12&gt;0,'C2'!S12/'C1'!S12*100,"--")</f>
        <v>6.7175744452142947</v>
      </c>
      <c r="T36" s="19">
        <f>IF('C1'!T12&gt;0,'C2'!T12/'C1'!T12*100,"--")</f>
        <v>6.2258579861190659</v>
      </c>
      <c r="U36" s="19">
        <f>IF('C1'!U12&gt;0,'C2'!U12/'C1'!U12*100,"--")</f>
        <v>6.0167758054039311</v>
      </c>
      <c r="V36" s="19">
        <f>IF('C1'!V12&gt;0,'C2'!V12/'C1'!V12*100,"--")</f>
        <v>4.9472847612790156</v>
      </c>
      <c r="W36" s="19">
        <f>IF('C1'!W12&gt;0,'C2'!W12/'C1'!W12*100,"--")</f>
        <v>5.8269663412793227</v>
      </c>
      <c r="X36" s="19">
        <f>IF('C1'!X12&gt;0,'C2'!X12/'C1'!X12*100,"--")</f>
        <v>4.7726243817403313</v>
      </c>
      <c r="Y36" s="19">
        <f>IF('C1'!Y12&gt;0,'C2'!Y12/'C1'!Y12*100,"--")</f>
        <v>4.943809680568271</v>
      </c>
      <c r="Z36" s="19">
        <f>IF('C1'!Z12&gt;0,'C2'!Z12/'C1'!Z12*100,"--")</f>
        <v>4.9349823248844986</v>
      </c>
      <c r="AA36" s="19">
        <f>IF('C1'!AA12&gt;0,'C2'!AA12/'C1'!AA12*100,"--")</f>
        <v>4.7890904689071663</v>
      </c>
      <c r="AB36" s="19">
        <f>IF('C1'!AB12&gt;0,'C2'!AB12/'C1'!AB12*100,"--")</f>
        <v>4.9391490698198677</v>
      </c>
      <c r="AC36" s="19">
        <f>IF('C1'!AC12&gt;0,'C2'!AC12/'C1'!AC12*100,"--")</f>
        <v>4.7334741159876872</v>
      </c>
      <c r="AD36" s="19">
        <f>IF('C1'!AD12&gt;0,'C2'!AD12/'C1'!AD12*100,"--")</f>
        <v>5.0657296274003691</v>
      </c>
      <c r="AE36" s="19">
        <f>IF('C1'!AE12&gt;0,'C2'!AE12/'C1'!AE12*100,"--")</f>
        <v>5.1516779850010668</v>
      </c>
      <c r="AF36" s="19">
        <f>IF('C1'!AF12&gt;0,'C2'!AF12/'C1'!AF12*100,"--")</f>
        <v>5.2172033121255126</v>
      </c>
      <c r="AG36" s="19">
        <f>IF('C1'!AG12&gt;0,'C2'!AG12/'C1'!AG12*100,"--")</f>
        <v>5.6960290860958036</v>
      </c>
      <c r="AH36" s="19">
        <f>IF('C1'!AH12&gt;0,'C2'!AH12/'C1'!AH12*100,"--")</f>
        <v>9.242715101537426</v>
      </c>
      <c r="AI36" s="19">
        <f>IF('C1'!AI12&gt;0,'C2'!AI12/'C1'!AI12*100,"--")</f>
        <v>5.6931830342341065</v>
      </c>
    </row>
    <row r="37" spans="1:35" s="2" customFormat="1" x14ac:dyDescent="0.25">
      <c r="A37" s="8"/>
      <c r="B37" s="9" t="s">
        <v>26</v>
      </c>
      <c r="C37" s="19">
        <f>IF('C1'!C13&gt;0,'C2'!C13/'C1'!C13*100,"--")</f>
        <v>10.377706721886618</v>
      </c>
      <c r="D37" s="19">
        <f>IF('C1'!D13&gt;0,'C2'!D13/'C1'!D13*100,"--")</f>
        <v>11.683843880812068</v>
      </c>
      <c r="E37" s="19">
        <f>IF('C1'!E13&gt;0,'C2'!E13/'C1'!E13*100,"--")</f>
        <v>11.261757967854429</v>
      </c>
      <c r="F37" s="19">
        <f>IF('C1'!F13&gt;0,'C2'!F13/'C1'!F13*100,"--")</f>
        <v>11.414619211162881</v>
      </c>
      <c r="G37" s="19">
        <f>IF('C1'!G13&gt;0,'C2'!G13/'C1'!G13*100,"--")</f>
        <v>10.073782123013446</v>
      </c>
      <c r="H37" s="19">
        <f>IF('C1'!H13&gt;0,'C2'!H13/'C1'!H13*100,"--")</f>
        <v>8.7678106725509242</v>
      </c>
      <c r="I37" s="19">
        <f>IF('C1'!I13&gt;0,'C2'!I13/'C1'!I13*100,"--")</f>
        <v>8.3356632034042679</v>
      </c>
      <c r="J37" s="19">
        <f>IF('C1'!J13&gt;0,'C2'!J13/'C1'!J13*100,"--")</f>
        <v>7.7138866627140965</v>
      </c>
      <c r="K37" s="19">
        <f>IF('C1'!K13&gt;0,'C2'!K13/'C1'!K13*100,"--")</f>
        <v>7.2779884998126185</v>
      </c>
      <c r="L37" s="19">
        <f>IF('C1'!L13&gt;0,'C2'!L13/'C1'!L13*100,"--")</f>
        <v>7.9820850410846713</v>
      </c>
      <c r="M37" s="19">
        <f>IF('C1'!M13&gt;0,'C2'!M13/'C1'!M13*100,"--")</f>
        <v>8.0158781589870252</v>
      </c>
      <c r="N37" s="19">
        <f>IF('C1'!N13&gt;0,'C2'!N13/'C1'!N13*100,"--")</f>
        <v>7.2095495017396285</v>
      </c>
      <c r="O37" s="19">
        <f>IF('C1'!O13&gt;0,'C2'!O13/'C1'!O13*100,"--")</f>
        <v>7.6394225505546327</v>
      </c>
      <c r="P37" s="19">
        <f>IF('C1'!P13&gt;0,'C2'!P13/'C1'!P13*100,"--")</f>
        <v>7.4847333766164006</v>
      </c>
      <c r="Q37" s="19">
        <f>IF('C1'!Q13&gt;0,'C2'!Q13/'C1'!Q13*100,"--")</f>
        <v>7.2722089095341431</v>
      </c>
      <c r="R37" s="19">
        <f>IF('C1'!R13&gt;0,'C2'!R13/'C1'!R13*100,"--")</f>
        <v>7.5325130891106529</v>
      </c>
      <c r="S37" s="19">
        <f>IF('C1'!S13&gt;0,'C2'!S13/'C1'!S13*100,"--")</f>
        <v>7.232962357393065</v>
      </c>
      <c r="T37" s="19">
        <f>IF('C1'!T13&gt;0,'C2'!T13/'C1'!T13*100,"--")</f>
        <v>6.3944585307589259</v>
      </c>
      <c r="U37" s="19">
        <f>IF('C1'!U13&gt;0,'C2'!U13/'C1'!U13*100,"--")</f>
        <v>6.2479672706527056</v>
      </c>
      <c r="V37" s="19">
        <f>IF('C1'!V13&gt;0,'C2'!V13/'C1'!V13*100,"--")</f>
        <v>5.9398701728849881</v>
      </c>
      <c r="W37" s="19">
        <f>IF('C1'!W13&gt;0,'C2'!W13/'C1'!W13*100,"--")</f>
        <v>5.9091762617488817</v>
      </c>
      <c r="X37" s="19">
        <f>IF('C1'!X13&gt;0,'C2'!X13/'C1'!X13*100,"--")</f>
        <v>5.086035235825225</v>
      </c>
      <c r="Y37" s="19">
        <f>IF('C1'!Y13&gt;0,'C2'!Y13/'C1'!Y13*100,"--")</f>
        <v>5.0618022712327431</v>
      </c>
      <c r="Z37" s="19">
        <f>IF('C1'!Z13&gt;0,'C2'!Z13/'C1'!Z13*100,"--")</f>
        <v>4.97360778770555</v>
      </c>
      <c r="AA37" s="19">
        <f>IF('C1'!AA13&gt;0,'C2'!AA13/'C1'!AA13*100,"--")</f>
        <v>4.7661883781116217</v>
      </c>
      <c r="AB37" s="19">
        <f>IF('C1'!AB13&gt;0,'C2'!AB13/'C1'!AB13*100,"--")</f>
        <v>4.9935031888835812</v>
      </c>
      <c r="AC37" s="19">
        <f>IF('C1'!AC13&gt;0,'C2'!AC13/'C1'!AC13*100,"--")</f>
        <v>4.5549737430374657</v>
      </c>
      <c r="AD37" s="19">
        <f>IF('C1'!AD13&gt;0,'C2'!AD13/'C1'!AD13*100,"--")</f>
        <v>4.7958125251455472</v>
      </c>
      <c r="AE37" s="19">
        <f>IF('C1'!AE13&gt;0,'C2'!AE13/'C1'!AE13*100,"--")</f>
        <v>4.7543510052056845</v>
      </c>
      <c r="AF37" s="19">
        <f>IF('C1'!AF13&gt;0,'C2'!AF13/'C1'!AF13*100,"--")</f>
        <v>4.8100984984991708</v>
      </c>
      <c r="AG37" s="19">
        <f>IF('C1'!AG13&gt;0,'C2'!AG13/'C1'!AG13*100,"--")</f>
        <v>5.401743333661666</v>
      </c>
      <c r="AH37" s="19">
        <f>IF('C1'!AH13&gt;0,'C2'!AH13/'C1'!AH13*100,"--")</f>
        <v>7.1273659196721697</v>
      </c>
      <c r="AI37" s="19">
        <f>IF('C1'!AI13&gt;0,'C2'!AI13/'C1'!AI13*100,"--")</f>
        <v>6.1581800102388655</v>
      </c>
    </row>
    <row r="38" spans="1:35" s="2" customFormat="1" x14ac:dyDescent="0.25">
      <c r="A38" s="8"/>
      <c r="B38" s="9" t="s">
        <v>27</v>
      </c>
      <c r="C38" s="19">
        <f>IF('C1'!C14&gt;0,'C2'!C14/'C1'!C14*100,"--")</f>
        <v>4.1707589677164156</v>
      </c>
      <c r="D38" s="19">
        <f>IF('C1'!D14&gt;0,'C2'!D14/'C1'!D14*100,"--")</f>
        <v>3.9777145480153502</v>
      </c>
      <c r="E38" s="19">
        <f>IF('C1'!E14&gt;0,'C2'!E14/'C1'!E14*100,"--")</f>
        <v>3.9228913373352907</v>
      </c>
      <c r="F38" s="19">
        <f>IF('C1'!F14&gt;0,'C2'!F14/'C1'!F14*100,"--")</f>
        <v>3.9559858000030665</v>
      </c>
      <c r="G38" s="19">
        <f>IF('C1'!G14&gt;0,'C2'!G14/'C1'!G14*100,"--")</f>
        <v>4.0994317099604007</v>
      </c>
      <c r="H38" s="19">
        <f>IF('C1'!H14&gt;0,'C2'!H14/'C1'!H14*100,"--")</f>
        <v>3.8182625105033479</v>
      </c>
      <c r="I38" s="19">
        <f>IF('C1'!I14&gt;0,'C2'!I14/'C1'!I14*100,"--")</f>
        <v>3.7126591396992885</v>
      </c>
      <c r="J38" s="19">
        <f>IF('C1'!J14&gt;0,'C2'!J14/'C1'!J14*100,"--")</f>
        <v>3.6072898285056332</v>
      </c>
      <c r="K38" s="19">
        <f>IF('C1'!K14&gt;0,'C2'!K14/'C1'!K14*100,"--")</f>
        <v>3.5830251667417654</v>
      </c>
      <c r="L38" s="19">
        <f>IF('C1'!L14&gt;0,'C2'!L14/'C1'!L14*100,"--")</f>
        <v>3.610090363307719</v>
      </c>
      <c r="M38" s="19">
        <f>IF('C1'!M14&gt;0,'C2'!M14/'C1'!M14*100,"--")</f>
        <v>3.7663494219555824</v>
      </c>
      <c r="N38" s="19">
        <f>IF('C1'!N14&gt;0,'C2'!N14/'C1'!N14*100,"--")</f>
        <v>3.8901906414897707</v>
      </c>
      <c r="O38" s="19">
        <f>IF('C1'!O14&gt;0,'C2'!O14/'C1'!O14*100,"--")</f>
        <v>3.9040001733418572</v>
      </c>
      <c r="P38" s="19">
        <f>IF('C1'!P14&gt;0,'C2'!P14/'C1'!P14*100,"--")</f>
        <v>4.0070620979624865</v>
      </c>
      <c r="Q38" s="19">
        <f>IF('C1'!Q14&gt;0,'C2'!Q14/'C1'!Q14*100,"--")</f>
        <v>3.9667530669261346</v>
      </c>
      <c r="R38" s="19">
        <f>IF('C1'!R14&gt;0,'C2'!R14/'C1'!R14*100,"--")</f>
        <v>3.8918249792430881</v>
      </c>
      <c r="S38" s="19">
        <f>IF('C1'!S14&gt;0,'C2'!S14/'C1'!S14*100,"--")</f>
        <v>3.8695212157069023</v>
      </c>
      <c r="T38" s="19">
        <f>IF('C1'!T14&gt;0,'C2'!T14/'C1'!T14*100,"--")</f>
        <v>3.9922669760099083</v>
      </c>
      <c r="U38" s="19">
        <f>IF('C1'!U14&gt;0,'C2'!U14/'C1'!U14*100,"--")</f>
        <v>3.8915864800493969</v>
      </c>
      <c r="V38" s="19">
        <f>IF('C1'!V14&gt;0,'C2'!V14/'C1'!V14*100,"--")</f>
        <v>3.7830713703436372</v>
      </c>
      <c r="W38" s="19">
        <f>IF('C1'!W14&gt;0,'C2'!W14/'C1'!W14*100,"--")</f>
        <v>3.8952821744283681</v>
      </c>
      <c r="X38" s="19">
        <f>IF('C1'!X14&gt;0,'C2'!X14/'C1'!X14*100,"--")</f>
        <v>100</v>
      </c>
      <c r="Y38" s="19">
        <f>IF('C1'!Y14&gt;0,'C2'!Y14/'C1'!Y14*100,"--")</f>
        <v>3.7551853082422473</v>
      </c>
      <c r="Z38" s="19">
        <f>IF('C1'!Z14&gt;0,'C2'!Z14/'C1'!Z14*100,"--")</f>
        <v>2.8813956574292234</v>
      </c>
      <c r="AA38" s="19">
        <f>IF('C1'!AA14&gt;0,'C2'!AA14/'C1'!AA14*100,"--")</f>
        <v>2.9692854993152986</v>
      </c>
      <c r="AB38" s="19">
        <f>IF('C1'!AB14&gt;0,'C2'!AB14/'C1'!AB14*100,"--")</f>
        <v>3.0179460559226849</v>
      </c>
      <c r="AC38" s="19">
        <f>IF('C1'!AC14&gt;0,'C2'!AC14/'C1'!AC14*100,"--")</f>
        <v>3.0753381552922376</v>
      </c>
      <c r="AD38" s="19">
        <f>IF('C1'!AD14&gt;0,'C2'!AD14/'C1'!AD14*100,"--")</f>
        <v>3.0803838035822579</v>
      </c>
      <c r="AE38" s="19">
        <f>IF('C1'!AE14&gt;0,'C2'!AE14/'C1'!AE14*100,"--")</f>
        <v>2.8672149604134396</v>
      </c>
      <c r="AF38" s="19">
        <f>IF('C1'!AF14&gt;0,'C2'!AF14/'C1'!AF14*100,"--")</f>
        <v>2.9238707937113699</v>
      </c>
      <c r="AG38" s="19">
        <f>IF('C1'!AG14&gt;0,'C2'!AG14/'C1'!AG14*100,"--")</f>
        <v>3.3353976806105501</v>
      </c>
      <c r="AH38" s="19">
        <f>IF('C1'!AH14&gt;0,'C2'!AH14/'C1'!AH14*100,"--")</f>
        <v>3.4273558729620999</v>
      </c>
      <c r="AI38" s="19">
        <f>IF('C1'!AI14&gt;0,'C2'!AI14/'C1'!AI14*100,"--")</f>
        <v>6.4116901679116918</v>
      </c>
    </row>
    <row r="39" spans="1:35" s="2" customFormat="1" x14ac:dyDescent="0.25">
      <c r="A39" s="6"/>
      <c r="B39" s="29" t="s">
        <v>28</v>
      </c>
      <c r="C39" s="19">
        <f>IF('C1'!C15&gt;0,'C2'!C15/'C1'!C15*100,"--")</f>
        <v>7.4363177498124573</v>
      </c>
      <c r="D39" s="19">
        <f>IF('C1'!D15&gt;0,'C2'!D15/'C1'!D15*100,"--")</f>
        <v>7.2329146008614273</v>
      </c>
      <c r="E39" s="19">
        <f>IF('C1'!E15&gt;0,'C2'!E15/'C1'!E15*100,"--")</f>
        <v>7.4450409890900948</v>
      </c>
      <c r="F39" s="19">
        <f>IF('C1'!F15&gt;0,'C2'!F15/'C1'!F15*100,"--")</f>
        <v>7.5438366869693674</v>
      </c>
      <c r="G39" s="19">
        <f>IF('C1'!G15&gt;0,'C2'!G15/'C1'!G15*100,"--")</f>
        <v>6.7501131329809949</v>
      </c>
      <c r="H39" s="19">
        <f>IF('C1'!H15&gt;0,'C2'!H15/'C1'!H15*100,"--")</f>
        <v>6.40193429784635</v>
      </c>
      <c r="I39" s="19">
        <f>IF('C1'!I15&gt;0,'C2'!I15/'C1'!I15*100,"--")</f>
        <v>6.1322217638927947</v>
      </c>
      <c r="J39" s="19">
        <f>IF('C1'!J15&gt;0,'C2'!J15/'C1'!J15*100,"--")</f>
        <v>5.4294591414179338</v>
      </c>
      <c r="K39" s="19">
        <f>IF('C1'!K15&gt;0,'C2'!K15/'C1'!K15*100,"--")</f>
        <v>5.4129156618697669</v>
      </c>
      <c r="L39" s="19">
        <f>IF('C1'!L15&gt;0,'C2'!L15/'C1'!L15*100,"--")</f>
        <v>7.4652671627659721</v>
      </c>
      <c r="M39" s="19">
        <f>IF('C1'!M15&gt;0,'C2'!M15/'C1'!M15*100,"--")</f>
        <v>8.0261475041083195</v>
      </c>
      <c r="N39" s="19">
        <f>IF('C1'!N15&gt;0,'C2'!N15/'C1'!N15*100,"--")</f>
        <v>7.6485124828745974</v>
      </c>
      <c r="O39" s="19">
        <f>IF('C1'!O15&gt;0,'C2'!O15/'C1'!O15*100,"--")</f>
        <v>7.7013673874028159</v>
      </c>
      <c r="P39" s="19">
        <f>IF('C1'!P15&gt;0,'C2'!P15/'C1'!P15*100,"--")</f>
        <v>8.0633646851856291</v>
      </c>
      <c r="Q39" s="19">
        <f>IF('C1'!Q15&gt;0,'C2'!Q15/'C1'!Q15*100,"--")</f>
        <v>7.402353575764165</v>
      </c>
      <c r="R39" s="19">
        <f>IF('C1'!R15&gt;0,'C2'!R15/'C1'!R15*100,"--")</f>
        <v>7.4222526654683358</v>
      </c>
      <c r="S39" s="19">
        <f>IF('C1'!S15&gt;0,'C2'!S15/'C1'!S15*100,"--")</f>
        <v>7.9132622522893437</v>
      </c>
      <c r="T39" s="19">
        <f>IF('C1'!T15&gt;0,'C2'!T15/'C1'!T15*100,"--")</f>
        <v>7.1612512738018168</v>
      </c>
      <c r="U39" s="19">
        <f>IF('C1'!U15&gt;0,'C2'!U15/'C1'!U15*100,"--")</f>
        <v>6.6526343076851848</v>
      </c>
      <c r="V39" s="19">
        <f>IF('C1'!V15&gt;0,'C2'!V15/'C1'!V15*100,"--")</f>
        <v>6.1229255462975019</v>
      </c>
      <c r="W39" s="19">
        <f>IF('C1'!W15&gt;0,'C2'!W15/'C1'!W15*100,"--")</f>
        <v>6.2145595603692625</v>
      </c>
      <c r="X39" s="19">
        <f>IF('C1'!X15&gt;0,'C2'!X15/'C1'!X15*100,"--")</f>
        <v>4.8835711989332937</v>
      </c>
      <c r="Y39" s="19">
        <f>IF('C1'!Y15&gt;0,'C2'!Y15/'C1'!Y15*100,"--")</f>
        <v>5.4689091727744312</v>
      </c>
      <c r="Z39" s="19">
        <f>IF('C1'!Z15&gt;0,'C2'!Z15/'C1'!Z15*100,"--")</f>
        <v>5.299443930061539</v>
      </c>
      <c r="AA39" s="19">
        <f>IF('C1'!AA15&gt;0,'C2'!AA15/'C1'!AA15*100,"--")</f>
        <v>5.2905110560162338</v>
      </c>
      <c r="AB39" s="19">
        <f>IF('C1'!AB15&gt;0,'C2'!AB15/'C1'!AB15*100,"--")</f>
        <v>5.5267869247973946</v>
      </c>
      <c r="AC39" s="19">
        <f>IF('C1'!AC15&gt;0,'C2'!AC15/'C1'!AC15*100,"--")</f>
        <v>5.0309161036908021</v>
      </c>
      <c r="AD39" s="19">
        <f>IF('C1'!AD15&gt;0,'C2'!AD15/'C1'!AD15*100,"--")</f>
        <v>5.0999218592056801</v>
      </c>
      <c r="AE39" s="19">
        <f>IF('C1'!AE15&gt;0,'C2'!AE15/'C1'!AE15*100,"--")</f>
        <v>4.9278215066371924</v>
      </c>
      <c r="AF39" s="19">
        <f>IF('C1'!AF15&gt;0,'C2'!AF15/'C1'!AF15*100,"--")</f>
        <v>4.8350448441425771</v>
      </c>
      <c r="AG39" s="19">
        <f>IF('C1'!AG15&gt;0,'C2'!AG15/'C1'!AG15*100,"--")</f>
        <v>5.3099345015572608</v>
      </c>
      <c r="AH39" s="19">
        <f>IF('C1'!AH15&gt;0,'C2'!AH15/'C1'!AH15*100,"--")</f>
        <v>7.3529947890422083</v>
      </c>
      <c r="AI39" s="19">
        <f>IF('C1'!AI15&gt;0,'C2'!AI15/'C1'!AI15*100,"--")</f>
        <v>6.28601178541577</v>
      </c>
    </row>
    <row r="40" spans="1:35" s="2" customFormat="1" x14ac:dyDescent="0.25">
      <c r="A40" s="8"/>
      <c r="B40" s="9" t="s">
        <v>29</v>
      </c>
      <c r="C40" s="19" t="str">
        <f>IF('C1'!C16&gt;0,'C2'!C16/'C1'!C16*100,"--")</f>
        <v>--</v>
      </c>
      <c r="D40" s="19">
        <f>IF('C1'!D16&gt;0,'C2'!D16/'C1'!D16*100,"--")</f>
        <v>0</v>
      </c>
      <c r="E40" s="19">
        <f>IF('C1'!E16&gt;0,'C2'!E16/'C1'!E16*100,"--")</f>
        <v>2.4871794871794872</v>
      </c>
      <c r="F40" s="19" t="str">
        <f>IF('C1'!F16&gt;0,'C2'!F16/'C1'!F16*100,"--")</f>
        <v>--</v>
      </c>
      <c r="G40" s="19">
        <f>IF('C1'!G16&gt;0,'C2'!G16/'C1'!G16*100,"--")</f>
        <v>15.882864759154511</v>
      </c>
      <c r="H40" s="19">
        <f>IF('C1'!H16&gt;0,'C2'!H16/'C1'!H16*100,"--")</f>
        <v>8.6991983402529591</v>
      </c>
      <c r="I40" s="19">
        <f>IF('C1'!I16&gt;0,'C2'!I16/'C1'!I16*100,"--")</f>
        <v>8.3920353806583616</v>
      </c>
      <c r="J40" s="19">
        <f>IF('C1'!J16&gt;0,'C2'!J16/'C1'!J16*100,"--")</f>
        <v>7.5535303163566585</v>
      </c>
      <c r="K40" s="19">
        <f>IF('C1'!K16&gt;0,'C2'!K16/'C1'!K16*100,"--")</f>
        <v>8.9405330424984264</v>
      </c>
      <c r="L40" s="19">
        <f>IF('C1'!L16&gt;0,'C2'!L16/'C1'!L16*100,"--")</f>
        <v>10.147685602593805</v>
      </c>
      <c r="M40" s="19">
        <f>IF('C1'!M16&gt;0,'C2'!M16/'C1'!M16*100,"--")</f>
        <v>12.021899200228361</v>
      </c>
      <c r="N40" s="19">
        <f>IF('C1'!N16&gt;0,'C2'!N16/'C1'!N16*100,"--")</f>
        <v>9.1779245741320494</v>
      </c>
      <c r="O40" s="19">
        <f>IF('C1'!O16&gt;0,'C2'!O16/'C1'!O16*100,"--")</f>
        <v>8.9127033455062019</v>
      </c>
      <c r="P40" s="19">
        <f>IF('C1'!P16&gt;0,'C2'!P16/'C1'!P16*100,"--")</f>
        <v>7.3428889793137166</v>
      </c>
      <c r="Q40" s="19">
        <f>IF('C1'!Q16&gt;0,'C2'!Q16/'C1'!Q16*100,"--")</f>
        <v>7.0618919486264895</v>
      </c>
      <c r="R40" s="19">
        <f>IF('C1'!R16&gt;0,'C2'!R16/'C1'!R16*100,"--")</f>
        <v>6.5619123014132326</v>
      </c>
      <c r="S40" s="19">
        <f>IF('C1'!S16&gt;0,'C2'!S16/'C1'!S16*100,"--")</f>
        <v>6.106899686270701</v>
      </c>
      <c r="T40" s="19">
        <f>IF('C1'!T16&gt;0,'C2'!T16/'C1'!T16*100,"--")</f>
        <v>5.4986844219512809</v>
      </c>
      <c r="U40" s="19">
        <f>IF('C1'!U16&gt;0,'C2'!U16/'C1'!U16*100,"--")</f>
        <v>5.3962952053562807</v>
      </c>
      <c r="V40" s="19">
        <f>IF('C1'!V16&gt;0,'C2'!V16/'C1'!V16*100,"--")</f>
        <v>4.5034843992116107</v>
      </c>
      <c r="W40" s="19">
        <f>IF('C1'!W16&gt;0,'C2'!W16/'C1'!W16*100,"--")</f>
        <v>4.9903256953490152</v>
      </c>
      <c r="X40" s="19">
        <f>IF('C1'!X16&gt;0,'C2'!X16/'C1'!X16*100,"--")</f>
        <v>3.9270641530730614</v>
      </c>
      <c r="Y40" s="19">
        <f>IF('C1'!Y16&gt;0,'C2'!Y16/'C1'!Y16*100,"--")</f>
        <v>3.9318615909771433</v>
      </c>
      <c r="Z40" s="19">
        <f>IF('C1'!Z16&gt;0,'C2'!Z16/'C1'!Z16*100,"--")</f>
        <v>4.0142452328611276</v>
      </c>
      <c r="AA40" s="19">
        <f>IF('C1'!AA16&gt;0,'C2'!AA16/'C1'!AA16*100,"--")</f>
        <v>3.5227664863101511</v>
      </c>
      <c r="AB40" s="19">
        <f>IF('C1'!AB16&gt;0,'C2'!AB16/'C1'!AB16*100,"--")</f>
        <v>3.7448628424836454</v>
      </c>
      <c r="AC40" s="19">
        <f>IF('C1'!AC16&gt;0,'C2'!AC16/'C1'!AC16*100,"--")</f>
        <v>3.3885524841046912</v>
      </c>
      <c r="AD40" s="19">
        <f>IF('C1'!AD16&gt;0,'C2'!AD16/'C1'!AD16*100,"--")</f>
        <v>3.5034954272775121</v>
      </c>
      <c r="AE40" s="19">
        <f>IF('C1'!AE16&gt;0,'C2'!AE16/'C1'!AE16*100,"--")</f>
        <v>3.493923467584529</v>
      </c>
      <c r="AF40" s="19">
        <f>IF('C1'!AF16&gt;0,'C2'!AF16/'C1'!AF16*100,"--")</f>
        <v>3.2168809706792492</v>
      </c>
      <c r="AG40" s="19">
        <f>IF('C1'!AG16&gt;0,'C2'!AG16/'C1'!AG16*100,"--")</f>
        <v>3.6766678767739607</v>
      </c>
      <c r="AH40" s="19">
        <f>IF('C1'!AH16&gt;0,'C2'!AH16/'C1'!AH16*100,"--")</f>
        <v>6.1199950348304988</v>
      </c>
      <c r="AI40" s="19">
        <f>IF('C1'!AI16&gt;0,'C2'!AI16/'C1'!AI16*100,"--")</f>
        <v>4.3026543468996099</v>
      </c>
    </row>
    <row r="41" spans="1:35" s="2" customFormat="1" x14ac:dyDescent="0.25">
      <c r="A41" s="8"/>
      <c r="B41" s="9" t="s">
        <v>6</v>
      </c>
      <c r="C41" s="19">
        <f>IF('C1'!C17&gt;0,'C2'!C17/'C1'!C17*100,"--")</f>
        <v>5.5382366546493156</v>
      </c>
      <c r="D41" s="19">
        <f>IF('C1'!D17&gt;0,'C2'!D17/'C1'!D17*100,"--")</f>
        <v>5.7326941847640045</v>
      </c>
      <c r="E41" s="19">
        <f>IF('C1'!E17&gt;0,'C2'!E17/'C1'!E17*100,"--")</f>
        <v>5.2649640303404022</v>
      </c>
      <c r="F41" s="19">
        <f>IF('C1'!F17&gt;0,'C2'!F17/'C1'!F17*100,"--")</f>
        <v>5.4950259693509977</v>
      </c>
      <c r="G41" s="19">
        <f>IF('C1'!G17&gt;0,'C2'!G17/'C1'!G17*100,"--")</f>
        <v>5.5873327423830048</v>
      </c>
      <c r="H41" s="19">
        <f>IF('C1'!H17&gt;0,'C2'!H17/'C1'!H17*100,"--")</f>
        <v>5.3242742117558031</v>
      </c>
      <c r="I41" s="19">
        <f>IF('C1'!I17&gt;0,'C2'!I17/'C1'!I17*100,"--")</f>
        <v>5.1989082707538081</v>
      </c>
      <c r="J41" s="19">
        <f>IF('C1'!J17&gt;0,'C2'!J17/'C1'!J17*100,"--")</f>
        <v>4.9483409822162034</v>
      </c>
      <c r="K41" s="19">
        <f>IF('C1'!K17&gt;0,'C2'!K17/'C1'!K17*100,"--")</f>
        <v>5.1196145478603556</v>
      </c>
      <c r="L41" s="19">
        <f>IF('C1'!L17&gt;0,'C2'!L17/'C1'!L17*100,"--")</f>
        <v>6.3690531752583208</v>
      </c>
      <c r="M41" s="19">
        <f>IF('C1'!M17&gt;0,'C2'!M17/'C1'!M17*100,"--")</f>
        <v>6.1367666102111107</v>
      </c>
      <c r="N41" s="19">
        <f>IF('C1'!N17&gt;0,'C2'!N17/'C1'!N17*100,"--")</f>
        <v>5.9403945162667187</v>
      </c>
      <c r="O41" s="19">
        <f>IF('C1'!O17&gt;0,'C2'!O17/'C1'!O17*100,"--")</f>
        <v>6.7288073455300061</v>
      </c>
      <c r="P41" s="19">
        <f>IF('C1'!P17&gt;0,'C2'!P17/'C1'!P17*100,"--")</f>
        <v>7.0230985763626448</v>
      </c>
      <c r="Q41" s="19">
        <f>IF('C1'!Q17&gt;0,'C2'!Q17/'C1'!Q17*100,"--")</f>
        <v>7.202356441538373</v>
      </c>
      <c r="R41" s="19">
        <f>IF('C1'!R17&gt;0,'C2'!R17/'C1'!R17*100,"--")</f>
        <v>6.8154787816655142</v>
      </c>
      <c r="S41" s="19">
        <f>IF('C1'!S17&gt;0,'C2'!S17/'C1'!S17*100,"--")</f>
        <v>6.8496247833357744</v>
      </c>
      <c r="T41" s="19">
        <f>IF('C1'!T17&gt;0,'C2'!T17/'C1'!T17*100,"--")</f>
        <v>6.5508585957077745</v>
      </c>
      <c r="U41" s="19">
        <f>IF('C1'!U17&gt;0,'C2'!U17/'C1'!U17*100,"--")</f>
        <v>6.6585564205131886</v>
      </c>
      <c r="V41" s="19">
        <f>IF('C1'!V17&gt;0,'C2'!V17/'C1'!V17*100,"--")</f>
        <v>6.6864713671336951</v>
      </c>
      <c r="W41" s="19">
        <f>IF('C1'!W17&gt;0,'C2'!W17/'C1'!W17*100,"--")</f>
        <v>6.7223515626981758</v>
      </c>
      <c r="X41" s="19">
        <f>IF('C1'!X17&gt;0,'C2'!X17/'C1'!X17*100,"--")</f>
        <v>5.8780211961837034</v>
      </c>
      <c r="Y41" s="19">
        <f>IF('C1'!Y17&gt;0,'C2'!Y17/'C1'!Y17*100,"--")</f>
        <v>5.8118658748845995</v>
      </c>
      <c r="Z41" s="19">
        <f>IF('C1'!Z17&gt;0,'C2'!Z17/'C1'!Z17*100,"--")</f>
        <v>6.0914179163792541</v>
      </c>
      <c r="AA41" s="19">
        <f>IF('C1'!AA17&gt;0,'C2'!AA17/'C1'!AA17*100,"--")</f>
        <v>5.4320521988684023</v>
      </c>
      <c r="AB41" s="19">
        <f>IF('C1'!AB17&gt;0,'C2'!AB17/'C1'!AB17*100,"--")</f>
        <v>5.4054532321716495</v>
      </c>
      <c r="AC41" s="19">
        <f>IF('C1'!AC17&gt;0,'C2'!AC17/'C1'!AC17*100,"--")</f>
        <v>5.0530192697971508</v>
      </c>
      <c r="AD41" s="19">
        <f>IF('C1'!AD17&gt;0,'C2'!AD17/'C1'!AD17*100,"--")</f>
        <v>5.134845529449934</v>
      </c>
      <c r="AE41" s="19">
        <f>IF('C1'!AE17&gt;0,'C2'!AE17/'C1'!AE17*100,"--")</f>
        <v>5.0305162011243461</v>
      </c>
      <c r="AF41" s="19">
        <f>IF('C1'!AF17&gt;0,'C2'!AF17/'C1'!AF17*100,"--")</f>
        <v>5.1343062878396832</v>
      </c>
      <c r="AG41" s="19">
        <f>IF('C1'!AG17&gt;0,'C2'!AG17/'C1'!AG17*100,"--")</f>
        <v>5.4747973330041413</v>
      </c>
      <c r="AH41" s="19">
        <f>IF('C1'!AH17&gt;0,'C2'!AH17/'C1'!AH17*100,"--")</f>
        <v>7.3168832795846281</v>
      </c>
      <c r="AI41" s="19">
        <f>IF('C1'!AI17&gt;0,'C2'!AI17/'C1'!AI17*100,"--")</f>
        <v>5.9526434797690531</v>
      </c>
    </row>
    <row r="42" spans="1:35" s="2" customFormat="1" x14ac:dyDescent="0.25">
      <c r="A42" s="8"/>
      <c r="B42" s="9" t="s">
        <v>30</v>
      </c>
      <c r="C42" s="19">
        <f>IF('C1'!C18&gt;0,'C2'!C18/'C1'!C18*100,"--")</f>
        <v>6.3866519722338939</v>
      </c>
      <c r="D42" s="19">
        <f>IF('C1'!D18&gt;0,'C2'!D18/'C1'!D18*100,"--")</f>
        <v>6.5705172869850932</v>
      </c>
      <c r="E42" s="19">
        <f>IF('C1'!E18&gt;0,'C2'!E18/'C1'!E18*100,"--")</f>
        <v>6.2407011520805797</v>
      </c>
      <c r="F42" s="19">
        <f>IF('C1'!F18&gt;0,'C2'!F18/'C1'!F18*100,"--")</f>
        <v>6.1750249249848856</v>
      </c>
      <c r="G42" s="19">
        <f>IF('C1'!G18&gt;0,'C2'!G18/'C1'!G18*100,"--")</f>
        <v>6.4742891375687117</v>
      </c>
      <c r="H42" s="19">
        <f>IF('C1'!H18&gt;0,'C2'!H18/'C1'!H18*100,"--")</f>
        <v>6.0622711271545278</v>
      </c>
      <c r="I42" s="19">
        <f>IF('C1'!I18&gt;0,'C2'!I18/'C1'!I18*100,"--")</f>
        <v>5.61999677239388</v>
      </c>
      <c r="J42" s="19">
        <f>IF('C1'!J18&gt;0,'C2'!J18/'C1'!J18*100,"--")</f>
        <v>5.2154948495346627</v>
      </c>
      <c r="K42" s="19">
        <f>IF('C1'!K18&gt;0,'C2'!K18/'C1'!K18*100,"--")</f>
        <v>5.0173574634854265</v>
      </c>
      <c r="L42" s="19">
        <f>IF('C1'!L18&gt;0,'C2'!L18/'C1'!L18*100,"--")</f>
        <v>6.5754024611281148</v>
      </c>
      <c r="M42" s="19">
        <f>IF('C1'!M18&gt;0,'C2'!M18/'C1'!M18*100,"--")</f>
        <v>7.1147078181871422</v>
      </c>
      <c r="N42" s="19">
        <f>IF('C1'!N18&gt;0,'C2'!N18/'C1'!N18*100,"--")</f>
        <v>6.2987749384980392</v>
      </c>
      <c r="O42" s="19">
        <f>IF('C1'!O18&gt;0,'C2'!O18/'C1'!O18*100,"--")</f>
        <v>7.0762393672647388</v>
      </c>
      <c r="P42" s="19">
        <f>IF('C1'!P18&gt;0,'C2'!P18/'C1'!P18*100,"--")</f>
        <v>6.2620664343931498</v>
      </c>
      <c r="Q42" s="19">
        <f>IF('C1'!Q18&gt;0,'C2'!Q18/'C1'!Q18*100,"--")</f>
        <v>6.427716296381182</v>
      </c>
      <c r="R42" s="19">
        <f>IF('C1'!R18&gt;0,'C2'!R18/'C1'!R18*100,"--")</f>
        <v>6.3410833580600583</v>
      </c>
      <c r="S42" s="19">
        <f>IF('C1'!S18&gt;0,'C2'!S18/'C1'!S18*100,"--")</f>
        <v>6.1666357001518231</v>
      </c>
      <c r="T42" s="19">
        <f>IF('C1'!T18&gt;0,'C2'!T18/'C1'!T18*100,"--")</f>
        <v>5.2897479233659785</v>
      </c>
      <c r="U42" s="19">
        <f>IF('C1'!U18&gt;0,'C2'!U18/'C1'!U18*100,"--")</f>
        <v>5.5728155653232099</v>
      </c>
      <c r="V42" s="19">
        <f>IF('C1'!V18&gt;0,'C2'!V18/'C1'!V18*100,"--")</f>
        <v>4.4738824096284988</v>
      </c>
      <c r="W42" s="19">
        <f>IF('C1'!W18&gt;0,'C2'!W18/'C1'!W18*100,"--")</f>
        <v>4.9654672434391163</v>
      </c>
      <c r="X42" s="19">
        <f>IF('C1'!X18&gt;0,'C2'!X18/'C1'!X18*100,"--")</f>
        <v>4.4861199960761597</v>
      </c>
      <c r="Y42" s="19">
        <f>IF('C1'!Y18&gt;0,'C2'!Y18/'C1'!Y18*100,"--")</f>
        <v>4.4255563620355973</v>
      </c>
      <c r="Z42" s="19">
        <f>IF('C1'!Z18&gt;0,'C2'!Z18/'C1'!Z18*100,"--")</f>
        <v>4.1071730437321996</v>
      </c>
      <c r="AA42" s="19">
        <f>IF('C1'!AA18&gt;0,'C2'!AA18/'C1'!AA18*100,"--")</f>
        <v>4.0968322807117357</v>
      </c>
      <c r="AB42" s="19">
        <f>IF('C1'!AB18&gt;0,'C2'!AB18/'C1'!AB18*100,"--")</f>
        <v>4.3196231633092825</v>
      </c>
      <c r="AC42" s="19">
        <f>IF('C1'!AC18&gt;0,'C2'!AC18/'C1'!AC18*100,"--")</f>
        <v>4.3489399848173553</v>
      </c>
      <c r="AD42" s="19">
        <f>IF('C1'!AD18&gt;0,'C2'!AD18/'C1'!AD18*100,"--")</f>
        <v>4.2779961969904736</v>
      </c>
      <c r="AE42" s="19">
        <f>IF('C1'!AE18&gt;0,'C2'!AE18/'C1'!AE18*100,"--")</f>
        <v>4.5855023540267066</v>
      </c>
      <c r="AF42" s="19">
        <f>IF('C1'!AF18&gt;0,'C2'!AF18/'C1'!AF18*100,"--")</f>
        <v>4.7869723108909588</v>
      </c>
      <c r="AG42" s="19">
        <f>IF('C1'!AG18&gt;0,'C2'!AG18/'C1'!AG18*100,"--")</f>
        <v>5.0449587435463172</v>
      </c>
      <c r="AH42" s="19">
        <f>IF('C1'!AH18&gt;0,'C2'!AH18/'C1'!AH18*100,"--")</f>
        <v>7.9094448162788558</v>
      </c>
      <c r="AI42" s="19">
        <f>IF('C1'!AI18&gt;0,'C2'!AI18/'C1'!AI18*100,"--")</f>
        <v>5.6722024108726927</v>
      </c>
    </row>
    <row r="43" spans="1:35" s="2" customFormat="1" x14ac:dyDescent="0.25">
      <c r="A43" s="6"/>
      <c r="B43" s="9" t="s">
        <v>7</v>
      </c>
      <c r="C43" s="19">
        <f>IF('C1'!C19&gt;0,'C2'!C19/'C1'!C19*100,"--")</f>
        <v>3.3715034148668508</v>
      </c>
      <c r="D43" s="19">
        <f>IF('C1'!D19&gt;0,'C2'!D19/'C1'!D19*100,"--")</f>
        <v>3.123876408278071</v>
      </c>
      <c r="E43" s="19">
        <f>IF('C1'!E19&gt;0,'C2'!E19/'C1'!E19*100,"--")</f>
        <v>2.8944009241086421</v>
      </c>
      <c r="F43" s="19">
        <f>IF('C1'!F19&gt;0,'C2'!F19/'C1'!F19*100,"--")</f>
        <v>2.6953568563502492</v>
      </c>
      <c r="G43" s="19">
        <f>IF('C1'!G19&gt;0,'C2'!G19/'C1'!G19*100,"--")</f>
        <v>2.533282621130188</v>
      </c>
      <c r="H43" s="19">
        <f>IF('C1'!H19&gt;0,'C2'!H19/'C1'!H19*100,"--")</f>
        <v>2.161482942783163</v>
      </c>
      <c r="I43" s="19">
        <f>IF('C1'!I19&gt;0,'C2'!I19/'C1'!I19*100,"--")</f>
        <v>1.9542530643154241</v>
      </c>
      <c r="J43" s="19">
        <f>IF('C1'!J19&gt;0,'C2'!J19/'C1'!J19*100,"--")</f>
        <v>1.8331575533619759</v>
      </c>
      <c r="K43" s="19">
        <f>IF('C1'!K19&gt;0,'C2'!K19/'C1'!K19*100,"--")</f>
        <v>1.7167811132826112</v>
      </c>
      <c r="L43" s="19">
        <f>IF('C1'!L19&gt;0,'C2'!L19/'C1'!L19*100,"--")</f>
        <v>1.713040533697616</v>
      </c>
      <c r="M43" s="19">
        <f>IF('C1'!M19&gt;0,'C2'!M19/'C1'!M19*100,"--")</f>
        <v>1.7654469247579296</v>
      </c>
      <c r="N43" s="19">
        <f>IF('C1'!N19&gt;0,'C2'!N19/'C1'!N19*100,"--")</f>
        <v>1.7705704758494849</v>
      </c>
      <c r="O43" s="19">
        <f>IF('C1'!O19&gt;0,'C2'!O19/'C1'!O19*100,"--")</f>
        <v>1.8469407172510055</v>
      </c>
      <c r="P43" s="19">
        <f>IF('C1'!P19&gt;0,'C2'!P19/'C1'!P19*100,"--")</f>
        <v>1.9168096680754512</v>
      </c>
      <c r="Q43" s="19">
        <f>IF('C1'!Q19&gt;0,'C2'!Q19/'C1'!Q19*100,"--")</f>
        <v>2.0645151510474009</v>
      </c>
      <c r="R43" s="19">
        <f>IF('C1'!R19&gt;0,'C2'!R19/'C1'!R19*100,"--")</f>
        <v>2.0458551995127947</v>
      </c>
      <c r="S43" s="19">
        <f>IF('C1'!S19&gt;0,'C2'!S19/'C1'!S19*100,"--")</f>
        <v>2.1314245586459792</v>
      </c>
      <c r="T43" s="19">
        <f>IF('C1'!T19&gt;0,'C2'!T19/'C1'!T19*100,"--")</f>
        <v>2.1191570670705189</v>
      </c>
      <c r="U43" s="19">
        <f>IF('C1'!U19&gt;0,'C2'!U19/'C1'!U19*100,"--")</f>
        <v>2.2373546776225295</v>
      </c>
      <c r="V43" s="19">
        <f>IF('C1'!V19&gt;0,'C2'!V19/'C1'!V19*100,"--")</f>
        <v>2.0791471123803098</v>
      </c>
      <c r="W43" s="19">
        <f>IF('C1'!W19&gt;0,'C2'!W19/'C1'!W19*100,"--")</f>
        <v>2.1488831671585107</v>
      </c>
      <c r="X43" s="19">
        <f>IF('C1'!X19&gt;0,'C2'!X19/'C1'!X19*100,"--")</f>
        <v>2.0159568087425974</v>
      </c>
      <c r="Y43" s="19">
        <f>IF('C1'!Y19&gt;0,'C2'!Y19/'C1'!Y19*100,"--")</f>
        <v>1.9795458993954567</v>
      </c>
      <c r="Z43" s="19">
        <f>IF('C1'!Z19&gt;0,'C2'!Z19/'C1'!Z19*100,"--")</f>
        <v>1.8586384267980676</v>
      </c>
      <c r="AA43" s="19">
        <f>IF('C1'!AA19&gt;0,'C2'!AA19/'C1'!AA19*100,"--")</f>
        <v>1.8135892482885692</v>
      </c>
      <c r="AB43" s="19">
        <f>IF('C1'!AB19&gt;0,'C2'!AB19/'C1'!AB19*100,"--")</f>
        <v>1.876021011114962</v>
      </c>
      <c r="AC43" s="19">
        <f>IF('C1'!AC19&gt;0,'C2'!AC19/'C1'!AC19*100,"--")</f>
        <v>1.8733002109535286</v>
      </c>
      <c r="AD43" s="19">
        <f>IF('C1'!AD19&gt;0,'C2'!AD19/'C1'!AD19*100,"--")</f>
        <v>1.8207739193151069</v>
      </c>
      <c r="AE43" s="19">
        <f>IF('C1'!AE19&gt;0,'C2'!AE19/'C1'!AE19*100,"--")</f>
        <v>1.8929446910799512</v>
      </c>
      <c r="AF43" s="19">
        <f>IF('C1'!AF19&gt;0,'C2'!AF19/'C1'!AF19*100,"--")</f>
        <v>1.9847355566227354</v>
      </c>
      <c r="AG43" s="19">
        <f>IF('C1'!AG19&gt;0,'C2'!AG19/'C1'!AG19*100,"--")</f>
        <v>2.0434934859294778</v>
      </c>
      <c r="AH43" s="19">
        <f>IF('C1'!AH19&gt;0,'C2'!AH19/'C1'!AH19*100,"--")</f>
        <v>2.3019330508224458</v>
      </c>
      <c r="AI43" s="19">
        <f>IF('C1'!AI19&gt;0,'C2'!AI19/'C1'!AI19*100,"--")</f>
        <v>2.0083490896426004</v>
      </c>
    </row>
    <row r="44" spans="1:35" s="2" customFormat="1" x14ac:dyDescent="0.25">
      <c r="A44" s="8"/>
      <c r="B44" s="9" t="s">
        <v>8</v>
      </c>
      <c r="C44" s="19">
        <f>IF('C1'!C20&gt;0,'C2'!C20/'C1'!C20*100,"--")</f>
        <v>3.9593185601204124</v>
      </c>
      <c r="D44" s="19">
        <f>IF('C1'!D20&gt;0,'C2'!D20/'C1'!D20*100,"--")</f>
        <v>3.6763632601316369</v>
      </c>
      <c r="E44" s="19">
        <f>IF('C1'!E20&gt;0,'C2'!E20/'C1'!E20*100,"--")</f>
        <v>3.3129794351575681</v>
      </c>
      <c r="F44" s="19">
        <f>IF('C1'!F20&gt;0,'C2'!F20/'C1'!F20*100,"--")</f>
        <v>3.088905778236573</v>
      </c>
      <c r="G44" s="19">
        <f>IF('C1'!G20&gt;0,'C2'!G20/'C1'!G20*100,"--")</f>
        <v>3.0501359467651961</v>
      </c>
      <c r="H44" s="19">
        <f>IF('C1'!H20&gt;0,'C2'!H20/'C1'!H20*100,"--")</f>
        <v>2.7483449165417539</v>
      </c>
      <c r="I44" s="19">
        <f>IF('C1'!I20&gt;0,'C2'!I20/'C1'!I20*100,"--")</f>
        <v>2.4063156339106357</v>
      </c>
      <c r="J44" s="19">
        <f>IF('C1'!J20&gt;0,'C2'!J20/'C1'!J20*100,"--")</f>
        <v>2.3605881973373442</v>
      </c>
      <c r="K44" s="19">
        <f>IF('C1'!K20&gt;0,'C2'!K20/'C1'!K20*100,"--")</f>
        <v>2.3344332829630017</v>
      </c>
      <c r="L44" s="19">
        <f>IF('C1'!L20&gt;0,'C2'!L20/'C1'!L20*100,"--")</f>
        <v>2.3837408343968596</v>
      </c>
      <c r="M44" s="19">
        <f>IF('C1'!M20&gt;0,'C2'!M20/'C1'!M20*100,"--")</f>
        <v>2.3503367663942019</v>
      </c>
      <c r="N44" s="19">
        <f>IF('C1'!N20&gt;0,'C2'!N20/'C1'!N20*100,"--")</f>
        <v>2.3819851107799268</v>
      </c>
      <c r="O44" s="19">
        <f>IF('C1'!O20&gt;0,'C2'!O20/'C1'!O20*100,"--")</f>
        <v>2.4679964358815361</v>
      </c>
      <c r="P44" s="19">
        <f>IF('C1'!P20&gt;0,'C2'!P20/'C1'!P20*100,"--")</f>
        <v>2.4532887283132565</v>
      </c>
      <c r="Q44" s="19">
        <f>IF('C1'!Q20&gt;0,'C2'!Q20/'C1'!Q20*100,"--")</f>
        <v>2.4971670820910412</v>
      </c>
      <c r="R44" s="19">
        <f>IF('C1'!R20&gt;0,'C2'!R20/'C1'!R20*100,"--")</f>
        <v>2.5421525657492321</v>
      </c>
      <c r="S44" s="19">
        <f>IF('C1'!S20&gt;0,'C2'!S20/'C1'!S20*100,"--")</f>
        <v>2.7379197887482132</v>
      </c>
      <c r="T44" s="19">
        <f>IF('C1'!T20&gt;0,'C2'!T20/'C1'!T20*100,"--")</f>
        <v>2.6303288506544078</v>
      </c>
      <c r="U44" s="19">
        <f>IF('C1'!U20&gt;0,'C2'!U20/'C1'!U20*100,"--")</f>
        <v>2.7391894265390913</v>
      </c>
      <c r="V44" s="19">
        <f>IF('C1'!V20&gt;0,'C2'!V20/'C1'!V20*100,"--")</f>
        <v>2.6590551115941041</v>
      </c>
      <c r="W44" s="19">
        <f>IF('C1'!W20&gt;0,'C2'!W20/'C1'!W20*100,"--")</f>
        <v>2.7655700456386265</v>
      </c>
      <c r="X44" s="19">
        <f>IF('C1'!X20&gt;0,'C2'!X20/'C1'!X20*100,"--")</f>
        <v>2.6041765121993685</v>
      </c>
      <c r="Y44" s="19">
        <f>IF('C1'!Y20&gt;0,'C2'!Y20/'C1'!Y20*100,"--")</f>
        <v>2.4688461404465478</v>
      </c>
      <c r="Z44" s="19">
        <f>IF('C1'!Z20&gt;0,'C2'!Z20/'C1'!Z20*100,"--")</f>
        <v>2.3646279922329989</v>
      </c>
      <c r="AA44" s="19">
        <f>IF('C1'!AA20&gt;0,'C2'!AA20/'C1'!AA20*100,"--")</f>
        <v>2.2588541213029605</v>
      </c>
      <c r="AB44" s="19">
        <f>IF('C1'!AB20&gt;0,'C2'!AB20/'C1'!AB20*100,"--")</f>
        <v>2.4319883358478678</v>
      </c>
      <c r="AC44" s="19">
        <f>IF('C1'!AC20&gt;0,'C2'!AC20/'C1'!AC20*100,"--")</f>
        <v>2.4770430350029744</v>
      </c>
      <c r="AD44" s="19">
        <f>IF('C1'!AD20&gt;0,'C2'!AD20/'C1'!AD20*100,"--")</f>
        <v>2.4124500810919747</v>
      </c>
      <c r="AE44" s="19">
        <f>IF('C1'!AE20&gt;0,'C2'!AE20/'C1'!AE20*100,"--")</f>
        <v>2.5427588103620145</v>
      </c>
      <c r="AF44" s="19">
        <f>IF('C1'!AF20&gt;0,'C2'!AF20/'C1'!AF20*100,"--")</f>
        <v>2.638980045138188</v>
      </c>
      <c r="AG44" s="19">
        <f>IF('C1'!AG20&gt;0,'C2'!AG20/'C1'!AG20*100,"--")</f>
        <v>2.7770603125564222</v>
      </c>
      <c r="AH44" s="19">
        <f>IF('C1'!AH20&gt;0,'C2'!AH20/'C1'!AH20*100,"--")</f>
        <v>3.0415874240566652</v>
      </c>
      <c r="AI44" s="19">
        <f>IF('C1'!AI20&gt;0,'C2'!AI20/'C1'!AI20*100,"--")</f>
        <v>2.5718699954840027</v>
      </c>
    </row>
    <row r="45" spans="1:35" s="2" customFormat="1" x14ac:dyDescent="0.25">
      <c r="A45" s="8"/>
      <c r="B45" s="13" t="s">
        <v>9</v>
      </c>
      <c r="C45" s="19">
        <f>IF('C1'!C21&gt;0,'C2'!C21/'C1'!C21*100,"--")</f>
        <v>3.7811064752957617</v>
      </c>
      <c r="D45" s="19">
        <f>IF('C1'!D21&gt;0,'C2'!D21/'C1'!D21*100,"--")</f>
        <v>3.4986698993310439</v>
      </c>
      <c r="E45" s="19">
        <f>IF('C1'!E21&gt;0,'C2'!E21/'C1'!E21*100,"--")</f>
        <v>3.0235507993987425</v>
      </c>
      <c r="F45" s="19">
        <f>IF('C1'!F21&gt;0,'C2'!F21/'C1'!F21*100,"--")</f>
        <v>2.7847244073635928</v>
      </c>
      <c r="G45" s="19">
        <f>IF('C1'!G21&gt;0,'C2'!G21/'C1'!G21*100,"--")</f>
        <v>2.6990193036705556</v>
      </c>
      <c r="H45" s="19">
        <f>IF('C1'!H21&gt;0,'C2'!H21/'C1'!H21*100,"--")</f>
        <v>2.4536331910192875</v>
      </c>
      <c r="I45" s="19">
        <f>IF('C1'!I21&gt;0,'C2'!I21/'C1'!I21*100,"--")</f>
        <v>2.213733051187865</v>
      </c>
      <c r="J45" s="19">
        <f>IF('C1'!J21&gt;0,'C2'!J21/'C1'!J21*100,"--")</f>
        <v>2.1736359082322876</v>
      </c>
      <c r="K45" s="19">
        <f>IF('C1'!K21&gt;0,'C2'!K21/'C1'!K21*100,"--")</f>
        <v>1.8811442377905392</v>
      </c>
      <c r="L45" s="19">
        <f>IF('C1'!L21&gt;0,'C2'!L21/'C1'!L21*100,"--")</f>
        <v>2.1525009785277662</v>
      </c>
      <c r="M45" s="19">
        <f>IF('C1'!M21&gt;0,'C2'!M21/'C1'!M21*100,"--")</f>
        <v>2.3041627535179678</v>
      </c>
      <c r="N45" s="19">
        <f>IF('C1'!N21&gt;0,'C2'!N21/'C1'!N21*100,"--")</f>
        <v>2.5696360272236825</v>
      </c>
      <c r="O45" s="19">
        <f>IF('C1'!O21&gt;0,'C2'!O21/'C1'!O21*100,"--")</f>
        <v>2.5604718996622768</v>
      </c>
      <c r="P45" s="19">
        <f>IF('C1'!P21&gt;0,'C2'!P21/'C1'!P21*100,"--")</f>
        <v>2.2087346430255508</v>
      </c>
      <c r="Q45" s="19">
        <f>IF('C1'!Q21&gt;0,'C2'!Q21/'C1'!Q21*100,"--")</f>
        <v>1.809284125596327</v>
      </c>
      <c r="R45" s="19">
        <f>IF('C1'!R21&gt;0,'C2'!R21/'C1'!R21*100,"--")</f>
        <v>1.9244628134977293</v>
      </c>
      <c r="S45" s="19">
        <f>IF('C1'!S21&gt;0,'C2'!S21/'C1'!S21*100,"--")</f>
        <v>2.3963162524405202</v>
      </c>
      <c r="T45" s="19">
        <f>IF('C1'!T21&gt;0,'C2'!T21/'C1'!T21*100,"--")</f>
        <v>2.2094097978411291</v>
      </c>
      <c r="U45" s="19">
        <f>IF('C1'!U21&gt;0,'C2'!U21/'C1'!U21*100,"--")</f>
        <v>2.2962983157548482</v>
      </c>
      <c r="V45" s="19">
        <f>IF('C1'!V21&gt;0,'C2'!V21/'C1'!V21*100,"--")</f>
        <v>2.233830679469317</v>
      </c>
      <c r="W45" s="19">
        <f>IF('C1'!W21&gt;0,'C2'!W21/'C1'!W21*100,"--")</f>
        <v>2.2746486449762759</v>
      </c>
      <c r="X45" s="19">
        <f>IF('C1'!X21&gt;0,'C2'!X21/'C1'!X21*100,"--")</f>
        <v>2.2630282458545299</v>
      </c>
      <c r="Y45" s="19">
        <f>IF('C1'!Y21&gt;0,'C2'!Y21/'C1'!Y21*100,"--")</f>
        <v>2.1681774222289762</v>
      </c>
      <c r="Z45" s="19">
        <f>IF('C1'!Z21&gt;0,'C2'!Z21/'C1'!Z21*100,"--")</f>
        <v>2.7114122783966517</v>
      </c>
      <c r="AA45" s="19">
        <f>IF('C1'!AA21&gt;0,'C2'!AA21/'C1'!AA21*100,"--")</f>
        <v>2.9841470353043449</v>
      </c>
      <c r="AB45" s="19">
        <f>IF('C1'!AB21&gt;0,'C2'!AB21/'C1'!AB21*100,"--")</f>
        <v>2.6172388013649988</v>
      </c>
      <c r="AC45" s="19">
        <f>IF('C1'!AC21&gt;0,'C2'!AC21/'C1'!AC21*100,"--")</f>
        <v>2.6321408212509878</v>
      </c>
      <c r="AD45" s="19">
        <f>IF('C1'!AD21&gt;0,'C2'!AD21/'C1'!AD21*100,"--")</f>
        <v>2.393338846830527</v>
      </c>
      <c r="AE45" s="19">
        <f>IF('C1'!AE21&gt;0,'C2'!AE21/'C1'!AE21*100,"--")</f>
        <v>0.49210104998357701</v>
      </c>
      <c r="AF45" s="19">
        <f>IF('C1'!AF21&gt;0,'C2'!AF21/'C1'!AF21*100,"--")</f>
        <v>1.6781865336198747</v>
      </c>
      <c r="AG45" s="19">
        <f>IF('C1'!AG21&gt;0,'C2'!AG21/'C1'!AG21*100,"--")</f>
        <v>2.8521495022877139</v>
      </c>
      <c r="AH45" s="19">
        <f>IF('C1'!AH21&gt;0,'C2'!AH21/'C1'!AH21*100,"--")</f>
        <v>2.3332236477076931</v>
      </c>
      <c r="AI45" s="19">
        <f>IF('C1'!AI21&gt;0,'C2'!AI21/'C1'!AI21*100,"--")</f>
        <v>2.4104809731058943</v>
      </c>
    </row>
    <row r="46" spans="1:35" s="2" customFormat="1" x14ac:dyDescent="0.25">
      <c r="A46" s="8"/>
      <c r="B46" s="13" t="s">
        <v>10</v>
      </c>
      <c r="C46" s="19">
        <f>IF('C1'!C22&gt;0,'C2'!C22/'C1'!C22*100,"--")</f>
        <v>4.0569972716562974</v>
      </c>
      <c r="D46" s="19">
        <f>IF('C1'!D22&gt;0,'C2'!D22/'C1'!D22*100,"--")</f>
        <v>3.5030886623609474</v>
      </c>
      <c r="E46" s="19">
        <f>IF('C1'!E22&gt;0,'C2'!E22/'C1'!E22*100,"--")</f>
        <v>3.4516343452532205</v>
      </c>
      <c r="F46" s="19">
        <f>IF('C1'!F22&gt;0,'C2'!F22/'C1'!F22*100,"--")</f>
        <v>3.3788706990061717</v>
      </c>
      <c r="G46" s="19">
        <f>IF('C1'!G22&gt;0,'C2'!G22/'C1'!G22*100,"--")</f>
        <v>3.5037206830510716</v>
      </c>
      <c r="H46" s="19">
        <f>IF('C1'!H22&gt;0,'C2'!H22/'C1'!H22*100,"--")</f>
        <v>3.0158096076939054</v>
      </c>
      <c r="I46" s="19">
        <f>IF('C1'!I22&gt;0,'C2'!I22/'C1'!I22*100,"--")</f>
        <v>2.5747043505521767</v>
      </c>
      <c r="J46" s="19">
        <f>IF('C1'!J22&gt;0,'C2'!J22/'C1'!J22*100,"--")</f>
        <v>2.4324198673916451</v>
      </c>
      <c r="K46" s="19">
        <f>IF('C1'!K22&gt;0,'C2'!K22/'C1'!K22*100,"--")</f>
        <v>2.4136815872315998</v>
      </c>
      <c r="L46" s="19">
        <f>IF('C1'!L22&gt;0,'C2'!L22/'C1'!L22*100,"--")</f>
        <v>2.4162080976055869</v>
      </c>
      <c r="M46" s="19">
        <f>IF('C1'!M22&gt;0,'C2'!M22/'C1'!M22*100,"--")</f>
        <v>2.4538736436720052</v>
      </c>
      <c r="N46" s="19">
        <f>IF('C1'!N22&gt;0,'C2'!N22/'C1'!N22*100,"--")</f>
        <v>2.352846042032108</v>
      </c>
      <c r="O46" s="19">
        <f>IF('C1'!O22&gt;0,'C2'!O22/'C1'!O22*100,"--")</f>
        <v>2.2642644934870444</v>
      </c>
      <c r="P46" s="19">
        <f>IF('C1'!P22&gt;0,'C2'!P22/'C1'!P22*100,"--")</f>
        <v>2.288113405938466</v>
      </c>
      <c r="Q46" s="19">
        <f>IF('C1'!Q22&gt;0,'C2'!Q22/'C1'!Q22*100,"--")</f>
        <v>2.3551722162955193</v>
      </c>
      <c r="R46" s="19">
        <f>IF('C1'!R22&gt;0,'C2'!R22/'C1'!R22*100,"--")</f>
        <v>2.4660271599223074</v>
      </c>
      <c r="S46" s="19">
        <f>IF('C1'!S22&gt;0,'C2'!S22/'C1'!S22*100,"--")</f>
        <v>2.6089449063814327</v>
      </c>
      <c r="T46" s="19">
        <f>IF('C1'!T22&gt;0,'C2'!T22/'C1'!T22*100,"--")</f>
        <v>2.5507784317303139</v>
      </c>
      <c r="U46" s="19">
        <f>IF('C1'!U22&gt;0,'C2'!U22/'C1'!U22*100,"--")</f>
        <v>2.6693168564064704</v>
      </c>
      <c r="V46" s="19">
        <f>IF('C1'!V22&gt;0,'C2'!V22/'C1'!V22*100,"--")</f>
        <v>2.4825378529466948</v>
      </c>
      <c r="W46" s="19">
        <f>IF('C1'!W22&gt;0,'C2'!W22/'C1'!W22*100,"--")</f>
        <v>2.6059815451157329</v>
      </c>
      <c r="X46" s="19">
        <f>IF('C1'!X22&gt;0,'C2'!X22/'C1'!X22*100,"--")</f>
        <v>2.5629955375472115</v>
      </c>
      <c r="Y46" s="19">
        <f>IF('C1'!Y22&gt;0,'C2'!Y22/'C1'!Y22*100,"--")</f>
        <v>2.3627812492596036</v>
      </c>
      <c r="Z46" s="19">
        <f>IF('C1'!Z22&gt;0,'C2'!Z22/'C1'!Z22*100,"--")</f>
        <v>2.3861327364802092</v>
      </c>
      <c r="AA46" s="19">
        <f>IF('C1'!AA22&gt;0,'C2'!AA22/'C1'!AA22*100,"--")</f>
        <v>2.2411897996018166</v>
      </c>
      <c r="AB46" s="19">
        <f>IF('C1'!AB22&gt;0,'C2'!AB22/'C1'!AB22*100,"--")</f>
        <v>2.4968844406272166</v>
      </c>
      <c r="AC46" s="19">
        <f>IF('C1'!AC22&gt;0,'C2'!AC22/'C1'!AC22*100,"--")</f>
        <v>2.4090958717611031</v>
      </c>
      <c r="AD46" s="19">
        <f>IF('C1'!AD22&gt;0,'C2'!AD22/'C1'!AD22*100,"--")</f>
        <v>2.1230078266567567</v>
      </c>
      <c r="AE46" s="19">
        <f>IF('C1'!AE22&gt;0,'C2'!AE22/'C1'!AE22*100,"--")</f>
        <v>2.2104109174930535</v>
      </c>
      <c r="AF46" s="19">
        <f>IF('C1'!AF22&gt;0,'C2'!AF22/'C1'!AF22*100,"--")</f>
        <v>2.3640377692584003</v>
      </c>
      <c r="AG46" s="19">
        <f>IF('C1'!AG22&gt;0,'C2'!AG22/'C1'!AG22*100,"--")</f>
        <v>2.9000232381419462</v>
      </c>
      <c r="AH46" s="19">
        <f>IF('C1'!AH22&gt;0,'C2'!AH22/'C1'!AH22*100,"--")</f>
        <v>3.8004739899507376</v>
      </c>
      <c r="AI46" s="19">
        <f>IF('C1'!AI22&gt;0,'C2'!AI22/'C1'!AI22*100,"--")</f>
        <v>2.5165020834726768</v>
      </c>
    </row>
    <row r="47" spans="1:35" s="2" customFormat="1" x14ac:dyDescent="0.25">
      <c r="A47" s="8"/>
      <c r="B47" s="13" t="s">
        <v>11</v>
      </c>
      <c r="C47" s="19">
        <f>IF('C1'!C23&gt;0,'C2'!C23/'C1'!C23*100,"--")</f>
        <v>4.9844634711950251</v>
      </c>
      <c r="D47" s="19">
        <f>IF('C1'!D23&gt;0,'C2'!D23/'C1'!D23*100,"--")</f>
        <v>4.6277272002569694</v>
      </c>
      <c r="E47" s="19">
        <f>IF('C1'!E23&gt;0,'C2'!E23/'C1'!E23*100,"--")</f>
        <v>4.261504886501652</v>
      </c>
      <c r="F47" s="19">
        <f>IF('C1'!F23&gt;0,'C2'!F23/'C1'!F23*100,"--")</f>
        <v>3.8898016371669293</v>
      </c>
      <c r="G47" s="19">
        <f>IF('C1'!G23&gt;0,'C2'!G23/'C1'!G23*100,"--")</f>
        <v>3.6953172035139605</v>
      </c>
      <c r="H47" s="19">
        <f>IF('C1'!H23&gt;0,'C2'!H23/'C1'!H23*100,"--")</f>
        <v>3.1968880401030546</v>
      </c>
      <c r="I47" s="19">
        <f>IF('C1'!I23&gt;0,'C2'!I23/'C1'!I23*100,"--")</f>
        <v>2.7951477063653081</v>
      </c>
      <c r="J47" s="19">
        <f>IF('C1'!J23&gt;0,'C2'!J23/'C1'!J23*100,"--")</f>
        <v>2.7515822299205817</v>
      </c>
      <c r="K47" s="19">
        <f>IF('C1'!K23&gt;0,'C2'!K23/'C1'!K23*100,"--")</f>
        <v>2.9184617110164148</v>
      </c>
      <c r="L47" s="19">
        <f>IF('C1'!L23&gt;0,'C2'!L23/'C1'!L23*100,"--")</f>
        <v>2.9806802526265654</v>
      </c>
      <c r="M47" s="19">
        <f>IF('C1'!M23&gt;0,'C2'!M23/'C1'!M23*100,"--")</f>
        <v>2.8829304292013607</v>
      </c>
      <c r="N47" s="19">
        <f>IF('C1'!N23&gt;0,'C2'!N23/'C1'!N23*100,"--")</f>
        <v>2.8955695738243117</v>
      </c>
      <c r="O47" s="19">
        <f>IF('C1'!O23&gt;0,'C2'!O23/'C1'!O23*100,"--")</f>
        <v>3.0678505404385921</v>
      </c>
      <c r="P47" s="19">
        <f>IF('C1'!P23&gt;0,'C2'!P23/'C1'!P23*100,"--")</f>
        <v>2.9952703926323463</v>
      </c>
      <c r="Q47" s="19">
        <f>IF('C1'!Q23&gt;0,'C2'!Q23/'C1'!Q23*100,"--")</f>
        <v>3.1176866176858815</v>
      </c>
      <c r="R47" s="19">
        <f>IF('C1'!R23&gt;0,'C2'!R23/'C1'!R23*100,"--")</f>
        <v>3.0988435346331578</v>
      </c>
      <c r="S47" s="19">
        <f>IF('C1'!S23&gt;0,'C2'!S23/'C1'!S23*100,"--")</f>
        <v>3.4033866024484256</v>
      </c>
      <c r="T47" s="19">
        <f>IF('C1'!T23&gt;0,'C2'!T23/'C1'!T23*100,"--")</f>
        <v>3.173857337405587</v>
      </c>
      <c r="U47" s="19">
        <f>IF('C1'!U23&gt;0,'C2'!U23/'C1'!U23*100,"--")</f>
        <v>3.1590906828558243</v>
      </c>
      <c r="V47" s="19">
        <f>IF('C1'!V23&gt;0,'C2'!V23/'C1'!V23*100,"--")</f>
        <v>3.2976070222047098</v>
      </c>
      <c r="W47" s="19">
        <f>IF('C1'!W23&gt;0,'C2'!W23/'C1'!W23*100,"--")</f>
        <v>3.1714559314321646</v>
      </c>
      <c r="X47" s="19">
        <f>IF('C1'!X23&gt;0,'C2'!X23/'C1'!X23*100,"--")</f>
        <v>2.8824545476589565</v>
      </c>
      <c r="Y47" s="19">
        <f>IF('C1'!Y23&gt;0,'C2'!Y23/'C1'!Y23*100,"--")</f>
        <v>2.8925295876374197</v>
      </c>
      <c r="Z47" s="19">
        <f>IF('C1'!Z23&gt;0,'C2'!Z23/'C1'!Z23*100,"--")</f>
        <v>2.7611041093960962</v>
      </c>
      <c r="AA47" s="19">
        <f>IF('C1'!AA23&gt;0,'C2'!AA23/'C1'!AA23*100,"--")</f>
        <v>2.8592551876795529</v>
      </c>
      <c r="AB47" s="19">
        <f>IF('C1'!AB23&gt;0,'C2'!AB23/'C1'!AB23*100,"--")</f>
        <v>2.8979809848770555</v>
      </c>
      <c r="AC47" s="19">
        <f>IF('C1'!AC23&gt;0,'C2'!AC23/'C1'!AC23*100,"--")</f>
        <v>2.9546101301411518</v>
      </c>
      <c r="AD47" s="19">
        <f>IF('C1'!AD23&gt;0,'C2'!AD23/'C1'!AD23*100,"--")</f>
        <v>2.9320850793396165</v>
      </c>
      <c r="AE47" s="19">
        <f>IF('C1'!AE23&gt;0,'C2'!AE23/'C1'!AE23*100,"--")</f>
        <v>2.8974027320846205</v>
      </c>
      <c r="AF47" s="19">
        <f>IF('C1'!AF23&gt;0,'C2'!AF23/'C1'!AF23*100,"--")</f>
        <v>2.8091730460340716</v>
      </c>
      <c r="AG47" s="19">
        <f>IF('C1'!AG23&gt;0,'C2'!AG23/'C1'!AG23*100,"--")</f>
        <v>2.8540306593183686</v>
      </c>
      <c r="AH47" s="19">
        <f>IF('C1'!AH23&gt;0,'C2'!AH23/'C1'!AH23*100,"--")</f>
        <v>2.9842889643489103</v>
      </c>
      <c r="AI47" s="19">
        <f>IF('C1'!AI23&gt;0,'C2'!AI23/'C1'!AI23*100,"--")</f>
        <v>3.0561677320919545</v>
      </c>
    </row>
    <row r="48" spans="1:35" s="2" customFormat="1" x14ac:dyDescent="0.25">
      <c r="A48" s="8"/>
      <c r="B48" s="13" t="s">
        <v>12</v>
      </c>
      <c r="C48" s="19">
        <f>IF('C1'!C24&gt;0,'C2'!C24/'C1'!C24*100,"--")</f>
        <v>2.8882841232187944</v>
      </c>
      <c r="D48" s="19">
        <f>IF('C1'!D24&gt;0,'C2'!D24/'C1'!D24*100,"--")</f>
        <v>2.6017789183992273</v>
      </c>
      <c r="E48" s="19">
        <f>IF('C1'!E24&gt;0,'C2'!E24/'C1'!E24*100,"--")</f>
        <v>2.5294411834410093</v>
      </c>
      <c r="F48" s="19">
        <f>IF('C1'!F24&gt;0,'C2'!F24/'C1'!F24*100,"--")</f>
        <v>2.3818810055624429</v>
      </c>
      <c r="G48" s="19">
        <f>IF('C1'!G24&gt;0,'C2'!G24/'C1'!G24*100,"--")</f>
        <v>2.4821876029823517</v>
      </c>
      <c r="H48" s="19">
        <f>IF('C1'!H24&gt;0,'C2'!H24/'C1'!H24*100,"--")</f>
        <v>2.4455317578413398</v>
      </c>
      <c r="I48" s="19">
        <f>IF('C1'!I24&gt;0,'C2'!I24/'C1'!I24*100,"--")</f>
        <v>2.1250429094169849</v>
      </c>
      <c r="J48" s="19">
        <f>IF('C1'!J24&gt;0,'C2'!J24/'C1'!J24*100,"--")</f>
        <v>2.1632639932806841</v>
      </c>
      <c r="K48" s="19">
        <f>IF('C1'!K24&gt;0,'C2'!K24/'C1'!K24*100,"--")</f>
        <v>2.1245828831707327</v>
      </c>
      <c r="L48" s="19">
        <f>IF('C1'!L24&gt;0,'C2'!L24/'C1'!L24*100,"--")</f>
        <v>2.0880780691286391</v>
      </c>
      <c r="M48" s="19">
        <f>IF('C1'!M24&gt;0,'C2'!M24/'C1'!M24*100,"--")</f>
        <v>1.926541636731852</v>
      </c>
      <c r="N48" s="19">
        <f>IF('C1'!N24&gt;0,'C2'!N24/'C1'!N24*100,"--")</f>
        <v>1.9377448841492717</v>
      </c>
      <c r="O48" s="19">
        <f>IF('C1'!O24&gt;0,'C2'!O24/'C1'!O24*100,"--")</f>
        <v>2.0841212818172838</v>
      </c>
      <c r="P48" s="19">
        <f>IF('C1'!P24&gt;0,'C2'!P24/'C1'!P24*100,"--")</f>
        <v>2.1475273078344688</v>
      </c>
      <c r="Q48" s="19">
        <f>IF('C1'!Q24&gt;0,'C2'!Q24/'C1'!Q24*100,"--")</f>
        <v>2.111765107473623</v>
      </c>
      <c r="R48" s="19">
        <f>IF('C1'!R24&gt;0,'C2'!R24/'C1'!R24*100,"--")</f>
        <v>2.2318927109611524</v>
      </c>
      <c r="S48" s="19">
        <f>IF('C1'!S24&gt;0,'C2'!S24/'C1'!S24*100,"--")</f>
        <v>2.4112667329962711</v>
      </c>
      <c r="T48" s="19">
        <f>IF('C1'!T24&gt;0,'C2'!T24/'C1'!T24*100,"--")</f>
        <v>2.4131625595050279</v>
      </c>
      <c r="U48" s="19">
        <f>IF('C1'!U24&gt;0,'C2'!U24/'C1'!U24*100,"--")</f>
        <v>2.4984808422636422</v>
      </c>
      <c r="V48" s="19">
        <f>IF('C1'!V24&gt;0,'C2'!V24/'C1'!V24*100,"--")</f>
        <v>2.3706782331784693</v>
      </c>
      <c r="W48" s="19">
        <f>IF('C1'!W24&gt;0,'C2'!W24/'C1'!W24*100,"--")</f>
        <v>2.6009916378128413</v>
      </c>
      <c r="X48" s="19">
        <f>IF('C1'!X24&gt;0,'C2'!X24/'C1'!X24*100,"--")</f>
        <v>2.3893124317901449</v>
      </c>
      <c r="Y48" s="19">
        <f>IF('C1'!Y24&gt;0,'C2'!Y24/'C1'!Y24*100,"--")</f>
        <v>2.3419953123703285</v>
      </c>
      <c r="Z48" s="19">
        <f>IF('C1'!Z24&gt;0,'C2'!Z24/'C1'!Z24*100,"--")</f>
        <v>2.1575871674361458</v>
      </c>
      <c r="AA48" s="19">
        <f>IF('C1'!AA24&gt;0,'C2'!AA24/'C1'!AA24*100,"--")</f>
        <v>2.0117677083774392</v>
      </c>
      <c r="AB48" s="19">
        <f>IF('C1'!AB24&gt;0,'C2'!AB24/'C1'!AB24*100,"--")</f>
        <v>2.0963187511115793</v>
      </c>
      <c r="AC48" s="19">
        <f>IF('C1'!AC24&gt;0,'C2'!AC24/'C1'!AC24*100,"--")</f>
        <v>2.2472602897861216</v>
      </c>
      <c r="AD48" s="19">
        <f>IF('C1'!AD24&gt;0,'C2'!AD24/'C1'!AD24*100,"--")</f>
        <v>2.3361718113896655</v>
      </c>
      <c r="AE48" s="19">
        <f>IF('C1'!AE24&gt;0,'C2'!AE24/'C1'!AE24*100,"--")</f>
        <v>2.3778249057546903</v>
      </c>
      <c r="AF48" s="19">
        <f>IF('C1'!AF24&gt;0,'C2'!AF24/'C1'!AF24*100,"--")</f>
        <v>2.5742970396390352</v>
      </c>
      <c r="AG48" s="19">
        <f>IF('C1'!AG24&gt;0,'C2'!AG24/'C1'!AG24*100,"--")</f>
        <v>2.7059242155912053</v>
      </c>
      <c r="AH48" s="19">
        <f>IF('C1'!AH24&gt;0,'C2'!AH24/'C1'!AH24*100,"--")</f>
        <v>2.699906057231634</v>
      </c>
      <c r="AI48" s="19">
        <f>IF('C1'!AI24&gt;0,'C2'!AI24/'C1'!AI24*100,"--")</f>
        <v>2.2910461971232792</v>
      </c>
    </row>
    <row r="49" spans="1:35" s="2" customFormat="1" x14ac:dyDescent="0.25">
      <c r="A49" s="8"/>
      <c r="B49" s="13" t="s">
        <v>13</v>
      </c>
      <c r="C49" s="19">
        <f>IF('C1'!C25&gt;0,'C2'!C25/'C1'!C25*100,"--")</f>
        <v>11.494846692325575</v>
      </c>
      <c r="D49" s="19">
        <f>IF('C1'!D25&gt;0,'C2'!D25/'C1'!D25*100,"--")</f>
        <v>5.228947468763665</v>
      </c>
      <c r="E49" s="19">
        <f>IF('C1'!E25&gt;0,'C2'!E25/'C1'!E25*100,"--")</f>
        <v>5.3224383417754835</v>
      </c>
      <c r="F49" s="19">
        <f>IF('C1'!F25&gt;0,'C2'!F25/'C1'!F25*100,"--")</f>
        <v>4.9650813622762406</v>
      </c>
      <c r="G49" s="19">
        <f>IF('C1'!G25&gt;0,'C2'!G25/'C1'!G25*100,"--")</f>
        <v>4.0248604735818239</v>
      </c>
      <c r="H49" s="19">
        <f>IF('C1'!H25&gt;0,'C2'!H25/'C1'!H25*100,"--")</f>
        <v>3.1598134497721619</v>
      </c>
      <c r="I49" s="19">
        <f>IF('C1'!I25&gt;0,'C2'!I25/'C1'!I25*100,"--")</f>
        <v>2.7827790109783068</v>
      </c>
      <c r="J49" s="19">
        <f>IF('C1'!J25&gt;0,'C2'!J25/'C1'!J25*100,"--")</f>
        <v>2.5579124740431123</v>
      </c>
      <c r="K49" s="19">
        <f>IF('C1'!K25&gt;0,'C2'!K25/'C1'!K25*100,"--")</f>
        <v>2.363884219920692</v>
      </c>
      <c r="L49" s="19">
        <f>IF('C1'!L25&gt;0,'C2'!L25/'C1'!L25*100,"--")</f>
        <v>2.5503075180633754</v>
      </c>
      <c r="M49" s="19">
        <f>IF('C1'!M25&gt;0,'C2'!M25/'C1'!M25*100,"--")</f>
        <v>2.5810260951310373</v>
      </c>
      <c r="N49" s="19">
        <f>IF('C1'!N25&gt;0,'C2'!N25/'C1'!N25*100,"--")</f>
        <v>2.7502260016122531</v>
      </c>
      <c r="O49" s="19">
        <f>IF('C1'!O25&gt;0,'C2'!O25/'C1'!O25*100,"--")</f>
        <v>2.9916768037615125</v>
      </c>
      <c r="P49" s="19">
        <f>IF('C1'!P25&gt;0,'C2'!P25/'C1'!P25*100,"--")</f>
        <v>2.9686327454325627</v>
      </c>
      <c r="Q49" s="19">
        <f>IF('C1'!Q25&gt;0,'C2'!Q25/'C1'!Q25*100,"--")</f>
        <v>3.2488234732320396</v>
      </c>
      <c r="R49" s="19">
        <f>IF('C1'!R25&gt;0,'C2'!R25/'C1'!R25*100,"--")</f>
        <v>2.870569219341458</v>
      </c>
      <c r="S49" s="19">
        <f>IF('C1'!S25&gt;0,'C2'!S25/'C1'!S25*100,"--")</f>
        <v>2.7856797565545737</v>
      </c>
      <c r="T49" s="19">
        <f>IF('C1'!T25&gt;0,'C2'!T25/'C1'!T25*100,"--")</f>
        <v>2.6950245776819997</v>
      </c>
      <c r="U49" s="19">
        <f>IF('C1'!U25&gt;0,'C2'!U25/'C1'!U25*100,"--")</f>
        <v>3.0642417312529422</v>
      </c>
      <c r="V49" s="19">
        <f>IF('C1'!V25&gt;0,'C2'!V25/'C1'!V25*100,"--")</f>
        <v>2.9121800866164165</v>
      </c>
      <c r="W49" s="19">
        <f>IF('C1'!W25&gt;0,'C2'!W25/'C1'!W25*100,"--")</f>
        <v>3.0540930748457003</v>
      </c>
      <c r="X49" s="19">
        <f>IF('C1'!X25&gt;0,'C2'!X25/'C1'!X25*100,"--")</f>
        <v>2.8628275623395165</v>
      </c>
      <c r="Y49" s="19">
        <f>IF('C1'!Y25&gt;0,'C2'!Y25/'C1'!Y25*100,"--")</f>
        <v>2.5157682068546539</v>
      </c>
      <c r="Z49" s="19">
        <f>IF('C1'!Z25&gt;0,'C2'!Z25/'C1'!Z25*100,"--")</f>
        <v>2.3029382298581069</v>
      </c>
      <c r="AA49" s="19">
        <f>IF('C1'!AA25&gt;0,'C2'!AA25/'C1'!AA25*100,"--")</f>
        <v>2.1130172678109491</v>
      </c>
      <c r="AB49" s="19">
        <f>IF('C1'!AB25&gt;0,'C2'!AB25/'C1'!AB25*100,"--")</f>
        <v>2.5066397043217616</v>
      </c>
      <c r="AC49" s="19">
        <f>IF('C1'!AC25&gt;0,'C2'!AC25/'C1'!AC25*100,"--")</f>
        <v>2.515933189769449</v>
      </c>
      <c r="AD49" s="19">
        <f>IF('C1'!AD25&gt;0,'C2'!AD25/'C1'!AD25*100,"--")</f>
        <v>2.4488913707303035</v>
      </c>
      <c r="AE49" s="19">
        <f>IF('C1'!AE25&gt;0,'C2'!AE25/'C1'!AE25*100,"--")</f>
        <v>3.0274247990105656</v>
      </c>
      <c r="AF49" s="19">
        <f>IF('C1'!AF25&gt;0,'C2'!AF25/'C1'!AF25*100,"--")</f>
        <v>2.9469235951507136</v>
      </c>
      <c r="AG49" s="19">
        <f>IF('C1'!AG25&gt;0,'C2'!AG25/'C1'!AG25*100,"--")</f>
        <v>2.6839286907767983</v>
      </c>
      <c r="AH49" s="19">
        <f>IF('C1'!AH25&gt;0,'C2'!AH25/'C1'!AH25*100,"--")</f>
        <v>2.9023844294232792</v>
      </c>
      <c r="AI49" s="19">
        <f>IF('C1'!AI25&gt;0,'C2'!AI25/'C1'!AI25*100,"--")</f>
        <v>2.7213891707986422</v>
      </c>
    </row>
    <row r="50" spans="1:35" s="2" customFormat="1" x14ac:dyDescent="0.25">
      <c r="A50" s="8"/>
      <c r="B50" s="13" t="s">
        <v>14</v>
      </c>
      <c r="C50" s="19">
        <f>IF('C1'!C26&gt;0,'C2'!C26/'C1'!C26*100,"--")</f>
        <v>3.7014268132698689</v>
      </c>
      <c r="D50" s="19">
        <f>IF('C1'!D26&gt;0,'C2'!D26/'C1'!D26*100,"--")</f>
        <v>3.3922574530933192</v>
      </c>
      <c r="E50" s="19">
        <f>IF('C1'!E26&gt;0,'C2'!E26/'C1'!E26*100,"--")</f>
        <v>2.9609950069300335</v>
      </c>
      <c r="F50" s="19">
        <f>IF('C1'!F26&gt;0,'C2'!F26/'C1'!F26*100,"--")</f>
        <v>3.4523629451680469</v>
      </c>
      <c r="G50" s="19">
        <f>IF('C1'!G26&gt;0,'C2'!G26/'C1'!G26*100,"--")</f>
        <v>3.3781476288102303</v>
      </c>
      <c r="H50" s="19">
        <f>IF('C1'!H26&gt;0,'C2'!H26/'C1'!H26*100,"--")</f>
        <v>3.0933533206938395</v>
      </c>
      <c r="I50" s="19">
        <f>IF('C1'!I26&gt;0,'C2'!I26/'C1'!I26*100,"--")</f>
        <v>2.3511892700754169</v>
      </c>
      <c r="J50" s="19">
        <f>IF('C1'!J26&gt;0,'C2'!J26/'C1'!J26*100,"--")</f>
        <v>2.6677403515967679</v>
      </c>
      <c r="K50" s="19">
        <f>IF('C1'!K26&gt;0,'C2'!K26/'C1'!K26*100,"--")</f>
        <v>3.772811362610677</v>
      </c>
      <c r="L50" s="19">
        <f>IF('C1'!L26&gt;0,'C2'!L26/'C1'!L26*100,"--")</f>
        <v>3.5612390983288638</v>
      </c>
      <c r="M50" s="19">
        <f>IF('C1'!M26&gt;0,'C2'!M26/'C1'!M26*100,"--")</f>
        <v>4.9679578038539924</v>
      </c>
      <c r="N50" s="19">
        <f>IF('C1'!N26&gt;0,'C2'!N26/'C1'!N26*100,"--")</f>
        <v>4.0121686507609233</v>
      </c>
      <c r="O50" s="19">
        <f>IF('C1'!O26&gt;0,'C2'!O26/'C1'!O26*100,"--")</f>
        <v>4.4853030045415361</v>
      </c>
      <c r="P50" s="19">
        <f>IF('C1'!P26&gt;0,'C2'!P26/'C1'!P26*100,"--")</f>
        <v>4.6886805003888963</v>
      </c>
      <c r="Q50" s="19">
        <f>IF('C1'!Q26&gt;0,'C2'!Q26/'C1'!Q26*100,"--")</f>
        <v>4.5080366214644911</v>
      </c>
      <c r="R50" s="19">
        <f>IF('C1'!R26&gt;0,'C2'!R26/'C1'!R26*100,"--")</f>
        <v>6.4691615346429465</v>
      </c>
      <c r="S50" s="19">
        <f>IF('C1'!S26&gt;0,'C2'!S26/'C1'!S26*100,"--")</f>
        <v>8.8468783502780948</v>
      </c>
      <c r="T50" s="19">
        <f>IF('C1'!T26&gt;0,'C2'!T26/'C1'!T26*100,"--")</f>
        <v>7.8738403569893816</v>
      </c>
      <c r="U50" s="19">
        <f>IF('C1'!U26&gt;0,'C2'!U26/'C1'!U26*100,"--")</f>
        <v>6.3798938334235551</v>
      </c>
      <c r="V50" s="19">
        <f>IF('C1'!V26&gt;0,'C2'!V26/'C1'!V26*100,"--")</f>
        <v>5.0235394944677392</v>
      </c>
      <c r="W50" s="19">
        <f>IF('C1'!W26&gt;0,'C2'!W26/'C1'!W26*100,"--")</f>
        <v>7.0493074604804971</v>
      </c>
      <c r="X50" s="19">
        <f>IF('C1'!X26&gt;0,'C2'!X26/'C1'!X26*100,"--")</f>
        <v>3.9939851981419308</v>
      </c>
      <c r="Y50" s="19">
        <f>IF('C1'!Y26&gt;0,'C2'!Y26/'C1'!Y26*100,"--")</f>
        <v>7.4227530049741208</v>
      </c>
      <c r="Z50" s="19">
        <f>IF('C1'!Z26&gt;0,'C2'!Z26/'C1'!Z26*100,"--")</f>
        <v>4.5391971068556209</v>
      </c>
      <c r="AA50" s="19">
        <f>IF('C1'!AA26&gt;0,'C2'!AA26/'C1'!AA26*100,"--")</f>
        <v>4.9150033655846217</v>
      </c>
      <c r="AB50" s="19">
        <f>IF('C1'!AB26&gt;0,'C2'!AB26/'C1'!AB26*100,"--")</f>
        <v>2.7061848419891867</v>
      </c>
      <c r="AC50" s="19">
        <f>IF('C1'!AC26&gt;0,'C2'!AC26/'C1'!AC26*100,"--")</f>
        <v>1.9992419935569457</v>
      </c>
      <c r="AD50" s="19">
        <f>IF('C1'!AD26&gt;0,'C2'!AD26/'C1'!AD26*100,"--")</f>
        <v>1.6487834415580864</v>
      </c>
      <c r="AE50" s="19">
        <f>IF('C1'!AE26&gt;0,'C2'!AE26/'C1'!AE26*100,"--")</f>
        <v>4.7489171456442669</v>
      </c>
      <c r="AF50" s="19">
        <f>IF('C1'!AF26&gt;0,'C2'!AF26/'C1'!AF26*100,"--")</f>
        <v>6.4021886964396506</v>
      </c>
      <c r="AG50" s="19">
        <f>IF('C1'!AG26&gt;0,'C2'!AG26/'C1'!AG26*100,"--")</f>
        <v>3.7262185637663445</v>
      </c>
      <c r="AH50" s="19">
        <f>IF('C1'!AH26&gt;0,'C2'!AH26/'C1'!AH26*100,"--")</f>
        <v>7.6128234815753899</v>
      </c>
      <c r="AI50" s="19">
        <f>IF('C1'!AI26&gt;0,'C2'!AI26/'C1'!AI26*100,"--")</f>
        <v>3.588495549178389</v>
      </c>
    </row>
    <row r="51" spans="1:35" s="2" customFormat="1" x14ac:dyDescent="0.25">
      <c r="A51" s="8"/>
      <c r="B51" s="9" t="s">
        <v>15</v>
      </c>
      <c r="C51" s="19">
        <f>IF('C1'!C27&gt;0,'C2'!C27/'C1'!C27*100,"--")</f>
        <v>5.3097436773855797</v>
      </c>
      <c r="D51" s="19">
        <f>IF('C1'!D27&gt;0,'C2'!D27/'C1'!D27*100,"--")</f>
        <v>5.2372135098302195</v>
      </c>
      <c r="E51" s="19">
        <f>IF('C1'!E27&gt;0,'C2'!E27/'C1'!E27*100,"--")</f>
        <v>5.0117764898387858</v>
      </c>
      <c r="F51" s="19">
        <f>IF('C1'!F27&gt;0,'C2'!F27/'C1'!F27*100,"--")</f>
        <v>5.0297245102421408</v>
      </c>
      <c r="G51" s="19">
        <f>IF('C1'!G27&gt;0,'C2'!G27/'C1'!G27*100,"--")</f>
        <v>4.7660537911954393</v>
      </c>
      <c r="H51" s="19">
        <f>IF('C1'!H27&gt;0,'C2'!H27/'C1'!H27*100,"--")</f>
        <v>4.1841433412360969</v>
      </c>
      <c r="I51" s="19">
        <f>IF('C1'!I27&gt;0,'C2'!I27/'C1'!I27*100,"--")</f>
        <v>3.7825053063684013</v>
      </c>
      <c r="J51" s="19">
        <f>IF('C1'!J27&gt;0,'C2'!J27/'C1'!J27*100,"--")</f>
        <v>3.451485200481283</v>
      </c>
      <c r="K51" s="19">
        <f>IF('C1'!K27&gt;0,'C2'!K27/'C1'!K27*100,"--")</f>
        <v>3.3217886767203857</v>
      </c>
      <c r="L51" s="19">
        <f>IF('C1'!L27&gt;0,'C2'!L27/'C1'!L27*100,"--")</f>
        <v>3.8405569425152457</v>
      </c>
      <c r="M51" s="19">
        <f>IF('C1'!M27&gt;0,'C2'!M27/'C1'!M27*100,"--")</f>
        <v>3.9722603029552799</v>
      </c>
      <c r="N51" s="19">
        <f>IF('C1'!N27&gt;0,'C2'!N27/'C1'!N27*100,"--")</f>
        <v>3.8077240766332334</v>
      </c>
      <c r="O51" s="19">
        <f>IF('C1'!O27&gt;0,'C2'!O27/'C1'!O27*100,"--")</f>
        <v>4.337665238118996</v>
      </c>
      <c r="P51" s="19">
        <f>IF('C1'!P27&gt;0,'C2'!P27/'C1'!P27*100,"--")</f>
        <v>4.7232687709526102</v>
      </c>
      <c r="Q51" s="19">
        <f>IF('C1'!Q27&gt;0,'C2'!Q27/'C1'!Q27*100,"--")</f>
        <v>5.0722027615586578</v>
      </c>
      <c r="R51" s="19">
        <f>IF('C1'!R27&gt;0,'C2'!R27/'C1'!R27*100,"--")</f>
        <v>5.3403005735467604</v>
      </c>
      <c r="S51" s="19">
        <f>IF('C1'!S27&gt;0,'C2'!S27/'C1'!S27*100,"--")</f>
        <v>5.2803064141674305</v>
      </c>
      <c r="T51" s="19">
        <f>IF('C1'!T27&gt;0,'C2'!T27/'C1'!T27*100,"--")</f>
        <v>5.0938984098138631</v>
      </c>
      <c r="U51" s="19">
        <f>IF('C1'!U27&gt;0,'C2'!U27/'C1'!U27*100,"--")</f>
        <v>5.0429272700147587</v>
      </c>
      <c r="V51" s="19">
        <f>IF('C1'!V27&gt;0,'C2'!V27/'C1'!V27*100,"--")</f>
        <v>4.386248537609978</v>
      </c>
      <c r="W51" s="19">
        <f>IF('C1'!W27&gt;0,'C2'!W27/'C1'!W27*100,"--")</f>
        <v>4.9751019092394655</v>
      </c>
      <c r="X51" s="19">
        <f>IF('C1'!X27&gt;0,'C2'!X27/'C1'!X27*100,"--")</f>
        <v>6.2261946472898879</v>
      </c>
      <c r="Y51" s="19">
        <f>IF('C1'!Y27&gt;0,'C2'!Y27/'C1'!Y27*100,"--")</f>
        <v>4.1880145546146021</v>
      </c>
      <c r="Z51" s="19">
        <f>IF('C1'!Z27&gt;0,'C2'!Z27/'C1'!Z27*100,"--")</f>
        <v>4.1371204718664014</v>
      </c>
      <c r="AA51" s="19">
        <f>IF('C1'!AA27&gt;0,'C2'!AA27/'C1'!AA27*100,"--")</f>
        <v>3.9590868357630926</v>
      </c>
      <c r="AB51" s="19">
        <f>IF('C1'!AB27&gt;0,'C2'!AB27/'C1'!AB27*100,"--")</f>
        <v>4.1104884839710643</v>
      </c>
      <c r="AC51" s="19">
        <f>IF('C1'!AC27&gt;0,'C2'!AC27/'C1'!AC27*100,"--")</f>
        <v>3.887191647386635</v>
      </c>
      <c r="AD51" s="19">
        <f>IF('C1'!AD27&gt;0,'C2'!AD27/'C1'!AD27*100,"--")</f>
        <v>4.0766432080589299</v>
      </c>
      <c r="AE51" s="19">
        <f>IF('C1'!AE27&gt;0,'C2'!AE27/'C1'!AE27*100,"--")</f>
        <v>4.1242860392352192</v>
      </c>
      <c r="AF51" s="19">
        <f>IF('C1'!AF27&gt;0,'C2'!AF27/'C1'!AF27*100,"--")</f>
        <v>4.0758086773759814</v>
      </c>
      <c r="AG51" s="19">
        <f>IF('C1'!AG27&gt;0,'C2'!AG27/'C1'!AG27*100,"--")</f>
        <v>4.5980594513626221</v>
      </c>
      <c r="AH51" s="19">
        <f>IF('C1'!AH27&gt;0,'C2'!AH27/'C1'!AH27*100,"--")</f>
        <v>6.6820182636491019</v>
      </c>
      <c r="AI51" s="19">
        <f>IF('C1'!AI27&gt;0,'C2'!AI27/'C1'!AI27*100,"--")</f>
        <v>4.5858441453425085</v>
      </c>
    </row>
    <row r="52" spans="1:35" s="2" customFormat="1" x14ac:dyDescent="0.25">
      <c r="A52" s="8"/>
      <c r="B52" s="9" t="s">
        <v>16</v>
      </c>
      <c r="C52" s="19">
        <f>IF('C1'!C28&gt;0,'C2'!C28/'C1'!C28*100,"--")</f>
        <v>6.0845641642841395</v>
      </c>
      <c r="D52" s="19">
        <f>IF('C1'!D28&gt;0,'C2'!D28/'C1'!D28*100,"--")</f>
        <v>6.053323202184635</v>
      </c>
      <c r="E52" s="19">
        <f>IF('C1'!E28&gt;0,'C2'!E28/'C1'!E28*100,"--")</f>
        <v>5.8959580147051254</v>
      </c>
      <c r="F52" s="19">
        <f>IF('C1'!F28&gt;0,'C2'!F28/'C1'!F28*100,"--")</f>
        <v>5.8906409247579665</v>
      </c>
      <c r="G52" s="19">
        <f>IF('C1'!G28&gt;0,'C2'!G28/'C1'!G28*100,"--")</f>
        <v>5.8552882349212458</v>
      </c>
      <c r="H52" s="19">
        <f>IF('C1'!H28&gt;0,'C2'!H28/'C1'!H28*100,"--")</f>
        <v>5.4931682009791407</v>
      </c>
      <c r="I52" s="19">
        <f>IF('C1'!I28&gt;0,'C2'!I28/'C1'!I28*100,"--")</f>
        <v>5.2315514417883913</v>
      </c>
      <c r="J52" s="19">
        <f>IF('C1'!J28&gt;0,'C2'!J28/'C1'!J28*100,"--")</f>
        <v>5.0470553636841213</v>
      </c>
      <c r="K52" s="19">
        <f>IF('C1'!K28&gt;0,'C2'!K28/'C1'!K28*100,"--")</f>
        <v>4.8487761297585044</v>
      </c>
      <c r="L52" s="19">
        <f>IF('C1'!L28&gt;0,'C2'!L28/'C1'!L28*100,"--")</f>
        <v>5.7280911644518735</v>
      </c>
      <c r="M52" s="19">
        <f>IF('C1'!M28&gt;0,'C2'!M28/'C1'!M28*100,"--")</f>
        <v>5.9646132867464452</v>
      </c>
      <c r="N52" s="19">
        <f>IF('C1'!N28&gt;0,'C2'!N28/'C1'!N28*100,"--")</f>
        <v>5.3444213057002967</v>
      </c>
      <c r="O52" s="19">
        <f>IF('C1'!O28&gt;0,'C2'!O28/'C1'!O28*100,"--")</f>
        <v>5.9665496845679016</v>
      </c>
      <c r="P52" s="19">
        <f>IF('C1'!P28&gt;0,'C2'!P28/'C1'!P28*100,"--")</f>
        <v>5.7636596233198052</v>
      </c>
      <c r="Q52" s="19">
        <f>IF('C1'!Q28&gt;0,'C2'!Q28/'C1'!Q28*100,"--")</f>
        <v>5.8325007784498419</v>
      </c>
      <c r="R52" s="19">
        <f>IF('C1'!R28&gt;0,'C2'!R28/'C1'!R28*100,"--")</f>
        <v>5.6181420083639644</v>
      </c>
      <c r="S52" s="19">
        <f>IF('C1'!S28&gt;0,'C2'!S28/'C1'!S28*100,"--")</f>
        <v>5.6477189003148425</v>
      </c>
      <c r="T52" s="19">
        <f>IF('C1'!T28&gt;0,'C2'!T28/'C1'!T28*100,"--")</f>
        <v>5.2125673152824588</v>
      </c>
      <c r="U52" s="19">
        <f>IF('C1'!U28&gt;0,'C2'!U28/'C1'!U28*100,"--")</f>
        <v>5.197267657068962</v>
      </c>
      <c r="V52" s="19">
        <f>IF('C1'!V28&gt;0,'C2'!V28/'C1'!V28*100,"--")</f>
        <v>4.5556114140651909</v>
      </c>
      <c r="W52" s="19">
        <f>IF('C1'!W28&gt;0,'C2'!W28/'C1'!W28*100,"--")</f>
        <v>4.8929653330422518</v>
      </c>
      <c r="X52" s="19">
        <f>IF('C1'!X28&gt;0,'C2'!X28/'C1'!X28*100,"--")</f>
        <v>-2.7613252793402303</v>
      </c>
      <c r="Y52" s="19">
        <f>IF('C1'!Y28&gt;0,'C2'!Y28/'C1'!Y28*100,"--")</f>
        <v>4.1544599668891351</v>
      </c>
      <c r="Z52" s="19">
        <f>IF('C1'!Z28&gt;0,'C2'!Z28/'C1'!Z28*100,"--")</f>
        <v>4.0833822097502459</v>
      </c>
      <c r="AA52" s="19">
        <f>IF('C1'!AA28&gt;0,'C2'!AA28/'C1'!AA28*100,"--")</f>
        <v>3.8675382846866135</v>
      </c>
      <c r="AB52" s="19">
        <f>IF('C1'!AB28&gt;0,'C2'!AB28/'C1'!AB28*100,"--")</f>
        <v>4.0211875104591286</v>
      </c>
      <c r="AC52" s="19">
        <f>IF('C1'!AC28&gt;0,'C2'!AC28/'C1'!AC28*100,"--")</f>
        <v>3.7846591982548099</v>
      </c>
      <c r="AD52" s="19">
        <f>IF('C1'!AD28&gt;0,'C2'!AD28/'C1'!AD28*100,"--")</f>
        <v>3.8180185960277084</v>
      </c>
      <c r="AE52" s="19">
        <f>IF('C1'!AE28&gt;0,'C2'!AE28/'C1'!AE28*100,"--")</f>
        <v>3.8376542126616924</v>
      </c>
      <c r="AF52" s="19">
        <f>IF('C1'!AF28&gt;0,'C2'!AF28/'C1'!AF28*100,"--")</f>
        <v>3.767127417409259</v>
      </c>
      <c r="AG52" s="19">
        <f>IF('C1'!AG28&gt;0,'C2'!AG28/'C1'!AG28*100,"--")</f>
        <v>4.1936676078998927</v>
      </c>
      <c r="AH52" s="19">
        <f>IF('C1'!AH28&gt;0,'C2'!AH28/'C1'!AH28*100,"--")</f>
        <v>5.8370699384223945</v>
      </c>
      <c r="AI52" s="19">
        <f>IF('C1'!AI28&gt;0,'C2'!AI28/'C1'!AI28*100,"--")</f>
        <v>4.7937096073772096</v>
      </c>
    </row>
    <row r="53" spans="1:35" s="2" customFormat="1" x14ac:dyDescent="0.25">
      <c r="A53" s="8"/>
      <c r="B53" s="9" t="s">
        <v>17</v>
      </c>
      <c r="C53" s="19">
        <f>IF('C1'!C29&gt;0,'C2'!C29/'C1'!C29*100,"--")</f>
        <v>5.7094272119291531</v>
      </c>
      <c r="D53" s="19">
        <f>IF('C1'!D29&gt;0,'C2'!D29/'C1'!D29*100,"--")</f>
        <v>5.643698543613521</v>
      </c>
      <c r="E53" s="19">
        <f>IF('C1'!E29&gt;0,'C2'!E29/'C1'!E29*100,"--")</f>
        <v>5.4324660035957058</v>
      </c>
      <c r="F53" s="19">
        <f>IF('C1'!F29&gt;0,'C2'!F29/'C1'!F29*100,"--")</f>
        <v>5.4169185780431395</v>
      </c>
      <c r="G53" s="19">
        <f>IF('C1'!G29&gt;0,'C2'!G29/'C1'!G29*100,"--")</f>
        <v>5.2540210876313651</v>
      </c>
      <c r="H53" s="19">
        <f>IF('C1'!H29&gt;0,'C2'!H29/'C1'!H29*100,"--")</f>
        <v>4.756457912302678</v>
      </c>
      <c r="I53" s="19">
        <f>IF('C1'!I29&gt;0,'C2'!I29/'C1'!I29*100,"--")</f>
        <v>4.381017494280055</v>
      </c>
      <c r="J53" s="19">
        <f>IF('C1'!J29&gt;0,'C2'!J29/'C1'!J29*100,"--")</f>
        <v>4.0710819286769704</v>
      </c>
      <c r="K53" s="19">
        <f>IF('C1'!K29&gt;0,'C2'!K29/'C1'!K29*100,"--")</f>
        <v>3.9184049491534081</v>
      </c>
      <c r="L53" s="19">
        <f>IF('C1'!L29&gt;0,'C2'!L29/'C1'!L29*100,"--")</f>
        <v>4.5570610697840088</v>
      </c>
      <c r="M53" s="19">
        <f>IF('C1'!M29&gt;0,'C2'!M29/'C1'!M29*100,"--")</f>
        <v>4.7422375369781253</v>
      </c>
      <c r="N53" s="19">
        <f>IF('C1'!N29&gt;0,'C2'!N29/'C1'!N29*100,"--")</f>
        <v>4.4069009086108686</v>
      </c>
      <c r="O53" s="19">
        <f>IF('C1'!O29&gt;0,'C2'!O29/'C1'!O29*100,"--")</f>
        <v>4.9341006049351153</v>
      </c>
      <c r="P53" s="19">
        <f>IF('C1'!P29&gt;0,'C2'!P29/'C1'!P29*100,"--")</f>
        <v>5.0901976443000585</v>
      </c>
      <c r="Q53" s="19">
        <f>IF('C1'!Q29&gt;0,'C2'!Q29/'C1'!Q29*100,"--")</f>
        <v>5.3314151393427993</v>
      </c>
      <c r="R53" s="19">
        <f>IF('C1'!R29&gt;0,'C2'!R29/'C1'!R29*100,"--")</f>
        <v>5.424564759716473</v>
      </c>
      <c r="S53" s="19">
        <f>IF('C1'!S29&gt;0,'C2'!S29/'C1'!S29*100,"--")</f>
        <v>5.3887787829249874</v>
      </c>
      <c r="T53" s="19">
        <f>IF('C1'!T29&gt;0,'C2'!T29/'C1'!T29*100,"--")</f>
        <v>5.1266230861647308</v>
      </c>
      <c r="U53" s="19">
        <f>IF('C1'!U29&gt;0,'C2'!U29/'C1'!U29*100,"--")</f>
        <v>5.0836725692104192</v>
      </c>
      <c r="V53" s="19">
        <f>IF('C1'!V29&gt;0,'C2'!V29/'C1'!V29*100,"--")</f>
        <v>4.4259056520997175</v>
      </c>
      <c r="W53" s="19">
        <f>IF('C1'!W29&gt;0,'C2'!W29/'C1'!W29*100,"--")</f>
        <v>4.9568903819536301</v>
      </c>
      <c r="X53" s="19">
        <f>IF('C1'!X29&gt;0,'C2'!X29/'C1'!X29*100,"--")</f>
        <v>4.1547041561029348</v>
      </c>
      <c r="Y53" s="19">
        <f>IF('C1'!Y29&gt;0,'C2'!Y29/'C1'!Y29*100,"--")</f>
        <v>4.1802606351361788</v>
      </c>
      <c r="Z53" s="19">
        <f>IF('C1'!Z29&gt;0,'C2'!Z29/'C1'!Z29*100,"--")</f>
        <v>4.1247181723995938</v>
      </c>
      <c r="AA53" s="19">
        <f>IF('C1'!AA29&gt;0,'C2'!AA29/'C1'!AA29*100,"--")</f>
        <v>3.9381239220044737</v>
      </c>
      <c r="AB53" s="19">
        <f>IF('C1'!AB29&gt;0,'C2'!AB29/'C1'!AB29*100,"--")</f>
        <v>4.0899339074263308</v>
      </c>
      <c r="AC53" s="19">
        <f>IF('C1'!AC29&gt;0,'C2'!AC29/'C1'!AC29*100,"--")</f>
        <v>3.8635495363031742</v>
      </c>
      <c r="AD53" s="19">
        <f>IF('C1'!AD29&gt;0,'C2'!AD29/'C1'!AD29*100,"--")</f>
        <v>4.0173969636281726</v>
      </c>
      <c r="AE53" s="19">
        <f>IF('C1'!AE29&gt;0,'C2'!AE29/'C1'!AE29*100,"--")</f>
        <v>4.0580779842356876</v>
      </c>
      <c r="AF53" s="19">
        <f>IF('C1'!AF29&gt;0,'C2'!AF29/'C1'!AF29*100,"--")</f>
        <v>3.9986639879384964</v>
      </c>
      <c r="AG53" s="19">
        <f>IF('C1'!AG29&gt;0,'C2'!AG29/'C1'!AG29*100,"--")</f>
        <v>4.5015657743974362</v>
      </c>
      <c r="AH53" s="19">
        <f>IF('C1'!AH29&gt;0,'C2'!AH29/'C1'!AH29*100,"--")</f>
        <v>6.4560228944481084</v>
      </c>
      <c r="AI53" s="19">
        <f>IF('C1'!AI29&gt;0,'C2'!AI29/'C1'!AI29*100,"--")</f>
        <v>4.6470052627231411</v>
      </c>
    </row>
    <row r="54" spans="1:35" ht="12.75" customHeight="1" thickBot="1" x14ac:dyDescent="0.3">
      <c r="A54" s="20"/>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row>
    <row r="55" spans="1:35" ht="12.75" customHeight="1" thickTop="1" x14ac:dyDescent="0.25">
      <c r="A55" s="90" t="s">
        <v>1217</v>
      </c>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row>
    <row r="56" spans="1:35" ht="12.75" customHeight="1" x14ac:dyDescent="0.25">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row>
    <row r="58" spans="1:35" ht="12.75" customHeight="1" x14ac:dyDescent="0.25">
      <c r="A58" s="24"/>
    </row>
    <row r="59" spans="1:35" ht="12.75" customHeight="1" x14ac:dyDescent="0.25">
      <c r="A59" s="25"/>
    </row>
    <row r="60" spans="1:35" ht="12.75" customHeight="1" x14ac:dyDescent="0.25">
      <c r="A60" s="25"/>
    </row>
    <row r="61" spans="1:35" ht="12.75" customHeight="1" x14ac:dyDescent="0.25">
      <c r="A61" s="25"/>
    </row>
  </sheetData>
  <mergeCells count="6">
    <mergeCell ref="A56:AI56"/>
    <mergeCell ref="A2:AI2"/>
    <mergeCell ref="A4:AI4"/>
    <mergeCell ref="B7:AI7"/>
    <mergeCell ref="B31:AI31"/>
    <mergeCell ref="A55:AI55"/>
  </mergeCells>
  <hyperlinks>
    <hyperlink ref="A1" location="Índice!A1" display="Índice" xr:uid="{129ED50C-5950-433D-B486-E4676DF017B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B9233-F666-47E2-A0EF-3A2DFF42A517}">
  <dimension ref="A1:AZ85"/>
  <sheetViews>
    <sheetView showGridLines="0" zoomScale="90" zoomScaleNormal="90" workbookViewId="0"/>
  </sheetViews>
  <sheetFormatPr baseColWidth="10" defaultColWidth="190.109375" defaultRowHeight="13.2" x14ac:dyDescent="0.25"/>
  <cols>
    <col min="1" max="1" width="3.6640625" style="26" customWidth="1"/>
    <col min="2" max="2" width="32" style="24" customWidth="1"/>
    <col min="3" max="3" width="10.109375" style="24" customWidth="1"/>
    <col min="4" max="6" width="10.33203125" style="24" customWidth="1"/>
    <col min="7" max="7" width="10.109375" style="24" customWidth="1"/>
    <col min="8" max="14" width="10.33203125" style="24" customWidth="1"/>
    <col min="15" max="15" width="10.109375" style="24" customWidth="1"/>
    <col min="16" max="28" width="10.33203125" style="24" customWidth="1"/>
    <col min="29" max="29" width="10.44140625" style="24" customWidth="1"/>
    <col min="30" max="35" width="10.33203125" style="24" customWidth="1"/>
    <col min="36" max="37" width="14.33203125" style="23" customWidth="1"/>
    <col min="38" max="52" width="14.88671875" style="23" customWidth="1"/>
    <col min="53" max="81" width="6.33203125" style="24" customWidth="1"/>
    <col min="82" max="16384" width="190.109375" style="24"/>
  </cols>
  <sheetData>
    <row r="1" spans="1:35" s="2" customFormat="1" ht="14.4" x14ac:dyDescent="0.25">
      <c r="A1" s="1" t="s">
        <v>0</v>
      </c>
    </row>
    <row r="2" spans="1:35" s="2" customFormat="1" x14ac:dyDescent="0.25">
      <c r="A2" s="91" t="s">
        <v>22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row>
    <row r="3" spans="1:35" s="2" customFormat="1" x14ac:dyDescent="0.25">
      <c r="A3" s="3"/>
      <c r="B3" s="3"/>
      <c r="C3" s="3"/>
      <c r="D3" s="3"/>
      <c r="E3" s="3"/>
      <c r="F3" s="3"/>
      <c r="G3" s="3"/>
      <c r="H3" s="3"/>
      <c r="I3" s="3"/>
      <c r="J3" s="3"/>
      <c r="K3" s="3"/>
      <c r="L3" s="3"/>
      <c r="M3" s="3"/>
      <c r="N3" s="3"/>
      <c r="O3" s="3"/>
      <c r="P3" s="3"/>
      <c r="Q3" s="3"/>
      <c r="R3" s="3"/>
      <c r="S3" s="3"/>
      <c r="T3" s="3"/>
      <c r="U3" s="3"/>
      <c r="V3" s="3"/>
      <c r="W3" s="3"/>
      <c r="X3" s="3"/>
      <c r="Y3" s="3"/>
      <c r="AC3" s="4"/>
    </row>
    <row r="4" spans="1:35" s="2" customFormat="1" x14ac:dyDescent="0.25">
      <c r="A4" s="91" t="s">
        <v>1178</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row>
    <row r="5" spans="1:35" s="2" customFormat="1" ht="13.8" thickBot="1" x14ac:dyDescent="0.3">
      <c r="A5" s="5"/>
      <c r="B5" s="5"/>
      <c r="C5" s="5"/>
      <c r="D5" s="5"/>
      <c r="E5" s="5"/>
      <c r="F5" s="5"/>
      <c r="G5" s="5"/>
      <c r="H5" s="5"/>
      <c r="I5" s="5"/>
      <c r="J5" s="5"/>
      <c r="K5" s="5"/>
      <c r="L5" s="5"/>
      <c r="M5" s="5"/>
      <c r="N5" s="5"/>
      <c r="O5" s="5"/>
      <c r="P5" s="5"/>
      <c r="Q5" s="5"/>
      <c r="R5" s="5"/>
      <c r="S5" s="5"/>
      <c r="T5" s="5"/>
      <c r="U5" s="5"/>
      <c r="V5" s="5"/>
      <c r="W5" s="5"/>
      <c r="X5" s="5"/>
      <c r="Y5" s="5"/>
    </row>
    <row r="6" spans="1:35" s="2" customFormat="1" ht="13.8" thickTop="1" x14ac:dyDescent="0.25">
      <c r="A6" s="6"/>
      <c r="B6" s="7"/>
      <c r="C6" s="7">
        <v>1990</v>
      </c>
      <c r="D6" s="7">
        <v>1991</v>
      </c>
      <c r="E6" s="7">
        <v>1992</v>
      </c>
      <c r="F6" s="7">
        <v>1993</v>
      </c>
      <c r="G6" s="7">
        <v>1994</v>
      </c>
      <c r="H6" s="7">
        <v>1995</v>
      </c>
      <c r="I6" s="7">
        <v>1996</v>
      </c>
      <c r="J6" s="7">
        <v>1997</v>
      </c>
      <c r="K6" s="7">
        <v>1998</v>
      </c>
      <c r="L6" s="7">
        <v>1999</v>
      </c>
      <c r="M6" s="7">
        <v>2000</v>
      </c>
      <c r="N6" s="7">
        <v>2001</v>
      </c>
      <c r="O6" s="7">
        <v>2002</v>
      </c>
      <c r="P6" s="7">
        <v>2003</v>
      </c>
      <c r="Q6" s="7">
        <v>2004</v>
      </c>
      <c r="R6" s="7">
        <v>2005</v>
      </c>
      <c r="S6" s="7">
        <v>2006</v>
      </c>
      <c r="T6" s="7">
        <v>2007</v>
      </c>
      <c r="U6" s="7">
        <v>2008</v>
      </c>
      <c r="V6" s="7">
        <v>2009</v>
      </c>
      <c r="W6" s="7">
        <v>2010</v>
      </c>
      <c r="X6" s="7">
        <v>2011</v>
      </c>
      <c r="Y6" s="7">
        <v>2012</v>
      </c>
      <c r="Z6" s="7">
        <v>2013</v>
      </c>
      <c r="AA6" s="7">
        <v>2014</v>
      </c>
      <c r="AB6" s="7">
        <v>2015</v>
      </c>
      <c r="AC6" s="7">
        <v>2016</v>
      </c>
      <c r="AD6" s="7">
        <v>2017</v>
      </c>
      <c r="AE6" s="7">
        <v>2018</v>
      </c>
      <c r="AF6" s="7">
        <v>2019</v>
      </c>
      <c r="AG6" s="7">
        <v>2020</v>
      </c>
      <c r="AH6" s="7">
        <v>2021</v>
      </c>
      <c r="AI6" s="7" t="s">
        <v>1218</v>
      </c>
    </row>
    <row r="7" spans="1:35" s="2" customFormat="1" ht="13.8" thickBot="1" x14ac:dyDescent="0.3">
      <c r="A7" s="6"/>
      <c r="B7" s="92" t="s">
        <v>23</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row>
    <row r="8" spans="1:35" s="2" customFormat="1" ht="13.8" thickTop="1" x14ac:dyDescent="0.25">
      <c r="A8" s="6"/>
      <c r="B8" s="3"/>
      <c r="C8" s="3"/>
      <c r="D8" s="3"/>
      <c r="E8" s="3"/>
      <c r="F8" s="3"/>
      <c r="G8" s="3"/>
      <c r="H8" s="3"/>
      <c r="I8" s="3"/>
      <c r="J8" s="3"/>
      <c r="K8" s="3"/>
      <c r="L8" s="3"/>
      <c r="M8" s="3"/>
      <c r="N8" s="3"/>
      <c r="O8" s="3"/>
      <c r="P8" s="3"/>
      <c r="Q8" s="3"/>
      <c r="R8" s="3"/>
      <c r="S8" s="3"/>
      <c r="T8" s="3"/>
      <c r="U8" s="3"/>
      <c r="V8" s="3"/>
      <c r="W8" s="3"/>
      <c r="X8" s="3"/>
      <c r="Y8" s="3"/>
    </row>
    <row r="9" spans="1:35" s="2" customFormat="1" x14ac:dyDescent="0.25">
      <c r="A9" s="6"/>
      <c r="B9" s="9" t="s">
        <v>1174</v>
      </c>
      <c r="C9" s="10">
        <f>SUM(C10:C11)</f>
        <v>27.361164000000002</v>
      </c>
      <c r="D9" s="10">
        <f t="shared" ref="D9:AH9" si="0">SUM(D10:D11)</f>
        <v>20.247285999999995</v>
      </c>
      <c r="E9" s="10">
        <f t="shared" si="0"/>
        <v>28.023554000000004</v>
      </c>
      <c r="F9" s="10">
        <f t="shared" si="0"/>
        <v>53.574491999999999</v>
      </c>
      <c r="G9" s="10">
        <f t="shared" si="0"/>
        <v>64.659686999999991</v>
      </c>
      <c r="H9" s="10">
        <f t="shared" si="0"/>
        <v>82.880008000000004</v>
      </c>
      <c r="I9" s="10">
        <f t="shared" si="0"/>
        <v>123.86676</v>
      </c>
      <c r="J9" s="10">
        <f t="shared" si="0"/>
        <v>174.36701499999998</v>
      </c>
      <c r="K9" s="10">
        <f t="shared" si="0"/>
        <v>293.33997100000005</v>
      </c>
      <c r="L9" s="10">
        <f t="shared" si="0"/>
        <v>455.87794100000002</v>
      </c>
      <c r="M9" s="10">
        <f t="shared" si="0"/>
        <v>694.06364399999995</v>
      </c>
      <c r="N9" s="10">
        <f t="shared" si="0"/>
        <v>773.80715599999996</v>
      </c>
      <c r="O9" s="10">
        <f t="shared" si="0"/>
        <v>799.83671500000003</v>
      </c>
      <c r="P9" s="10">
        <f t="shared" si="0"/>
        <v>780.48676599999999</v>
      </c>
      <c r="Q9" s="10">
        <f t="shared" si="0"/>
        <v>778.58347199999992</v>
      </c>
      <c r="R9" s="10">
        <f t="shared" si="0"/>
        <v>822.24350000000004</v>
      </c>
      <c r="S9" s="10">
        <f t="shared" si="0"/>
        <v>776.365813</v>
      </c>
      <c r="T9" s="10">
        <f t="shared" si="0"/>
        <v>674.65547400000014</v>
      </c>
      <c r="U9" s="10">
        <f t="shared" si="0"/>
        <v>532.062679</v>
      </c>
      <c r="V9" s="10">
        <f t="shared" si="0"/>
        <v>444.94484899999998</v>
      </c>
      <c r="W9" s="10">
        <f t="shared" si="0"/>
        <v>446.95312299999995</v>
      </c>
      <c r="X9" s="10">
        <f t="shared" si="0"/>
        <v>472.90293100000002</v>
      </c>
      <c r="Y9" s="10">
        <f t="shared" si="0"/>
        <v>458.72949200000005</v>
      </c>
      <c r="Z9" s="10">
        <f t="shared" si="0"/>
        <v>458.81549599999994</v>
      </c>
      <c r="AA9" s="10">
        <f t="shared" si="0"/>
        <v>465.93211299999996</v>
      </c>
      <c r="AB9" s="10">
        <f t="shared" si="0"/>
        <v>419.85689600000001</v>
      </c>
      <c r="AC9" s="10">
        <f t="shared" si="0"/>
        <v>377.66412500000007</v>
      </c>
      <c r="AD9" s="10">
        <f t="shared" si="0"/>
        <v>365.15467399999983</v>
      </c>
      <c r="AE9" s="10">
        <f t="shared" si="0"/>
        <v>400.02036900000002</v>
      </c>
      <c r="AF9" s="10">
        <f t="shared" si="0"/>
        <v>406.18781999999999</v>
      </c>
      <c r="AG9" s="10">
        <f t="shared" si="0"/>
        <v>314.25118000000015</v>
      </c>
      <c r="AH9" s="10">
        <f t="shared" si="0"/>
        <v>316.30752500000011</v>
      </c>
      <c r="AI9" s="10">
        <f>SUM(C9:AH9)</f>
        <v>13304.023689999996</v>
      </c>
    </row>
    <row r="10" spans="1:35" s="2" customFormat="1" x14ac:dyDescent="0.25">
      <c r="A10" s="8"/>
      <c r="B10" s="13" t="s">
        <v>3</v>
      </c>
      <c r="C10" s="10">
        <v>9.9689E-2</v>
      </c>
      <c r="D10" s="10">
        <v>1.0733159999999999</v>
      </c>
      <c r="E10" s="10">
        <v>3.1904260000000004</v>
      </c>
      <c r="F10" s="10">
        <v>2.5887380000000002</v>
      </c>
      <c r="G10" s="10">
        <v>1.5989390000000001</v>
      </c>
      <c r="H10" s="10">
        <v>2.2399849999999994</v>
      </c>
      <c r="I10" s="10">
        <v>1.560068</v>
      </c>
      <c r="J10" s="10">
        <v>2.8665060000000007</v>
      </c>
      <c r="K10" s="10">
        <v>3.2981470000000006</v>
      </c>
      <c r="L10" s="10">
        <v>2.3346769999999997</v>
      </c>
      <c r="M10" s="10">
        <v>3.9307129999999999</v>
      </c>
      <c r="N10" s="10">
        <v>4.506367</v>
      </c>
      <c r="O10" s="10">
        <v>6.1990100000000004</v>
      </c>
      <c r="P10" s="10">
        <v>2.6899649999999999</v>
      </c>
      <c r="Q10" s="10">
        <v>4.8393180000000005</v>
      </c>
      <c r="R10" s="10">
        <v>2.3462239999999999</v>
      </c>
      <c r="S10" s="10">
        <v>1.7903209999999998</v>
      </c>
      <c r="T10" s="10">
        <v>0.73368900000000004</v>
      </c>
      <c r="U10" s="10">
        <v>0.63558599999999998</v>
      </c>
      <c r="V10" s="10">
        <v>0.44703999999999994</v>
      </c>
      <c r="W10" s="10">
        <v>0.69259099999999996</v>
      </c>
      <c r="X10" s="10">
        <v>0.53813100000000003</v>
      </c>
      <c r="Y10" s="10">
        <v>0.95692199999999994</v>
      </c>
      <c r="Z10" s="10">
        <v>1.7323770000000001</v>
      </c>
      <c r="AA10" s="10">
        <v>1.4599769999999999</v>
      </c>
      <c r="AB10" s="10">
        <v>1.377073</v>
      </c>
      <c r="AC10" s="10">
        <v>1.7955649999999999</v>
      </c>
      <c r="AD10" s="10">
        <v>9.5067640000000004</v>
      </c>
      <c r="AE10" s="10">
        <v>5.7987339999999996</v>
      </c>
      <c r="AF10" s="10">
        <v>2.400004</v>
      </c>
      <c r="AG10" s="10">
        <v>3.8339850000000002</v>
      </c>
      <c r="AH10" s="10">
        <v>5.7756990000000012</v>
      </c>
      <c r="AI10" s="10">
        <f t="shared" ref="AI10:AI29" si="1">SUM(C10:AH10)</f>
        <v>84.836545999999998</v>
      </c>
    </row>
    <row r="11" spans="1:35" s="2" customFormat="1" x14ac:dyDescent="0.25">
      <c r="A11" s="8"/>
      <c r="B11" s="13" t="s">
        <v>4</v>
      </c>
      <c r="C11" s="10">
        <v>27.261475000000001</v>
      </c>
      <c r="D11" s="10">
        <v>19.173969999999997</v>
      </c>
      <c r="E11" s="10">
        <v>24.833128000000002</v>
      </c>
      <c r="F11" s="10">
        <v>50.985754</v>
      </c>
      <c r="G11" s="10">
        <v>63.060747999999997</v>
      </c>
      <c r="H11" s="10">
        <v>80.640022999999999</v>
      </c>
      <c r="I11" s="10">
        <v>122.306692</v>
      </c>
      <c r="J11" s="10">
        <v>171.50050899999999</v>
      </c>
      <c r="K11" s="10">
        <v>290.04182400000002</v>
      </c>
      <c r="L11" s="10">
        <v>453.54326400000002</v>
      </c>
      <c r="M11" s="10">
        <v>690.13293099999999</v>
      </c>
      <c r="N11" s="10">
        <v>769.30078900000001</v>
      </c>
      <c r="O11" s="10">
        <v>793.63770499999998</v>
      </c>
      <c r="P11" s="10">
        <v>777.79680099999996</v>
      </c>
      <c r="Q11" s="10">
        <v>773.74415399999987</v>
      </c>
      <c r="R11" s="10">
        <v>819.89727600000003</v>
      </c>
      <c r="S11" s="10">
        <v>774.57549200000005</v>
      </c>
      <c r="T11" s="10">
        <v>673.92178500000011</v>
      </c>
      <c r="U11" s="10">
        <v>531.42709300000001</v>
      </c>
      <c r="V11" s="10">
        <v>444.49780899999996</v>
      </c>
      <c r="W11" s="10">
        <v>446.26053199999996</v>
      </c>
      <c r="X11" s="10">
        <v>472.3648</v>
      </c>
      <c r="Y11" s="10">
        <v>457.77257000000003</v>
      </c>
      <c r="Z11" s="10">
        <v>457.08311899999995</v>
      </c>
      <c r="AA11" s="10">
        <v>464.47213599999998</v>
      </c>
      <c r="AB11" s="10">
        <v>418.47982300000001</v>
      </c>
      <c r="AC11" s="10">
        <v>375.86856000000006</v>
      </c>
      <c r="AD11" s="10">
        <v>355.64790999999985</v>
      </c>
      <c r="AE11" s="10">
        <v>394.22163499999999</v>
      </c>
      <c r="AF11" s="10">
        <v>403.78781599999996</v>
      </c>
      <c r="AG11" s="10">
        <v>310.41719500000016</v>
      </c>
      <c r="AH11" s="10">
        <v>310.53182600000014</v>
      </c>
      <c r="AI11" s="10">
        <f t="shared" si="1"/>
        <v>13219.187144000001</v>
      </c>
    </row>
    <row r="12" spans="1:35" s="2" customFormat="1" x14ac:dyDescent="0.25">
      <c r="A12" s="6"/>
      <c r="B12" s="9" t="s">
        <v>5</v>
      </c>
      <c r="C12" s="10">
        <v>3491.5415320000002</v>
      </c>
      <c r="D12" s="10">
        <v>3848.6136369999995</v>
      </c>
      <c r="E12" s="10">
        <v>4956.30753</v>
      </c>
      <c r="F12" s="10">
        <v>5652.8412470000003</v>
      </c>
      <c r="G12" s="10">
        <v>5996.3993479999999</v>
      </c>
      <c r="H12" s="10">
        <v>5896.9271229999995</v>
      </c>
      <c r="I12" s="10">
        <v>5926.1711759999998</v>
      </c>
      <c r="J12" s="10">
        <v>7281.7797809999993</v>
      </c>
      <c r="K12" s="10">
        <v>7424.3997529999997</v>
      </c>
      <c r="L12" s="10">
        <v>7497.1872549999989</v>
      </c>
      <c r="M12" s="10">
        <v>8330.0273319999997</v>
      </c>
      <c r="N12" s="10">
        <v>8850.8774909999993</v>
      </c>
      <c r="O12" s="10">
        <v>10507.02902</v>
      </c>
      <c r="P12" s="10">
        <v>13767.699704999999</v>
      </c>
      <c r="Q12" s="10">
        <v>17174.020333</v>
      </c>
      <c r="R12" s="10">
        <v>24396.218295999999</v>
      </c>
      <c r="S12" s="10">
        <v>28942.844729999997</v>
      </c>
      <c r="T12" s="10">
        <v>34461.668783000001</v>
      </c>
      <c r="U12" s="10">
        <v>34995.705913999998</v>
      </c>
      <c r="V12" s="10">
        <v>34067.670914000002</v>
      </c>
      <c r="W12" s="10">
        <v>40858.816537999999</v>
      </c>
      <c r="X12" s="10">
        <v>44582.228213000002</v>
      </c>
      <c r="Y12" s="10">
        <v>43170.896602000001</v>
      </c>
      <c r="Z12" s="10">
        <v>43889.388945999999</v>
      </c>
      <c r="AA12" s="10">
        <v>44004.898979999998</v>
      </c>
      <c r="AB12" s="10">
        <v>45254.784477000001</v>
      </c>
      <c r="AC12" s="10">
        <v>42311.127460999996</v>
      </c>
      <c r="AD12" s="48">
        <v>41851.197341999985</v>
      </c>
      <c r="AE12" s="48">
        <v>44249.840716000006</v>
      </c>
      <c r="AF12" s="48">
        <v>39883.839619999999</v>
      </c>
      <c r="AG12" s="48">
        <v>36158.800279000003</v>
      </c>
      <c r="AH12" s="48">
        <v>36968.996952000001</v>
      </c>
      <c r="AI12" s="10">
        <f t="shared" si="1"/>
        <v>776650.74702599994</v>
      </c>
    </row>
    <row r="13" spans="1:35" s="2" customFormat="1" x14ac:dyDescent="0.25">
      <c r="A13" s="8"/>
      <c r="B13" s="9" t="s">
        <v>26</v>
      </c>
      <c r="C13" s="10">
        <v>372.97389599999991</v>
      </c>
      <c r="D13" s="10">
        <v>483.14712600000018</v>
      </c>
      <c r="E13" s="10">
        <v>659.72898900000018</v>
      </c>
      <c r="F13" s="10">
        <v>736.75418799999966</v>
      </c>
      <c r="G13" s="10">
        <v>914.31004400000006</v>
      </c>
      <c r="H13" s="10">
        <v>1157.7689139999995</v>
      </c>
      <c r="I13" s="10">
        <v>1209.5760359999999</v>
      </c>
      <c r="J13" s="10">
        <v>1448.1695360000001</v>
      </c>
      <c r="K13" s="10">
        <v>1683.1022350000003</v>
      </c>
      <c r="L13" s="10">
        <v>1722.1163820000002</v>
      </c>
      <c r="M13" s="10">
        <v>1955.4293630000002</v>
      </c>
      <c r="N13" s="10">
        <v>2101.0374140000004</v>
      </c>
      <c r="O13" s="10">
        <v>2289.2616619999999</v>
      </c>
      <c r="P13" s="10">
        <v>2598.5666590000005</v>
      </c>
      <c r="Q13" s="10">
        <v>3063.353685</v>
      </c>
      <c r="R13" s="10">
        <v>3700.4282199999998</v>
      </c>
      <c r="S13" s="10">
        <v>4179.2992289999993</v>
      </c>
      <c r="T13" s="10">
        <v>4438.0949209999999</v>
      </c>
      <c r="U13" s="10">
        <v>4534.3188730000011</v>
      </c>
      <c r="V13" s="10">
        <v>3993.8741920000002</v>
      </c>
      <c r="W13" s="10">
        <v>4754.8974459999999</v>
      </c>
      <c r="X13" s="10">
        <v>5344.3423239999993</v>
      </c>
      <c r="Y13" s="10">
        <v>5183.5339260000001</v>
      </c>
      <c r="Z13" s="10">
        <v>5549.2977219999993</v>
      </c>
      <c r="AA13" s="10">
        <v>6022.9309379999986</v>
      </c>
      <c r="AB13" s="10">
        <v>6472.8824939999995</v>
      </c>
      <c r="AC13" s="10">
        <v>6479.563873000001</v>
      </c>
      <c r="AD13" s="10">
        <v>6661.5338960000008</v>
      </c>
      <c r="AE13" s="10">
        <v>7102.4289020000006</v>
      </c>
      <c r="AF13" s="10">
        <v>7459.9437450000023</v>
      </c>
      <c r="AG13" s="10">
        <v>6756.3617869999998</v>
      </c>
      <c r="AH13" s="10">
        <v>9690.1504909999967</v>
      </c>
      <c r="AI13" s="10">
        <f t="shared" si="1"/>
        <v>120719.17910800001</v>
      </c>
    </row>
    <row r="14" spans="1:35" s="2" customFormat="1" x14ac:dyDescent="0.25">
      <c r="A14" s="8"/>
      <c r="B14" s="9" t="s">
        <v>27</v>
      </c>
      <c r="C14" s="10">
        <v>309.40079300000014</v>
      </c>
      <c r="D14" s="10">
        <v>289.61215399999998</v>
      </c>
      <c r="E14" s="10">
        <v>329.03254099999992</v>
      </c>
      <c r="F14" s="10">
        <v>1278.783938</v>
      </c>
      <c r="G14" s="10">
        <v>382.65104300000007</v>
      </c>
      <c r="H14" s="10">
        <v>446.05674600000003</v>
      </c>
      <c r="I14" s="10">
        <v>483.93577399999992</v>
      </c>
      <c r="J14" s="10">
        <v>523.33316400000001</v>
      </c>
      <c r="K14" s="10">
        <v>566.75233399999968</v>
      </c>
      <c r="L14" s="10">
        <v>545.00080499999979</v>
      </c>
      <c r="M14" s="10">
        <v>623.20408399999985</v>
      </c>
      <c r="N14" s="10">
        <v>637.65167599999984</v>
      </c>
      <c r="O14" s="10">
        <v>641.66932400000042</v>
      </c>
      <c r="P14" s="10">
        <v>694.4705100000001</v>
      </c>
      <c r="Q14" s="10">
        <v>694.27543199999991</v>
      </c>
      <c r="R14" s="10">
        <v>616.21166700000003</v>
      </c>
      <c r="S14" s="10">
        <v>535.87043500000004</v>
      </c>
      <c r="T14" s="10">
        <v>570.33884299999966</v>
      </c>
      <c r="U14" s="10">
        <v>532.11071900000002</v>
      </c>
      <c r="V14" s="10">
        <v>333.70667600000007</v>
      </c>
      <c r="W14" s="10">
        <v>382.62986400000017</v>
      </c>
      <c r="X14" s="10">
        <v>432.19392899999991</v>
      </c>
      <c r="Y14" s="10">
        <v>444.84922900000004</v>
      </c>
      <c r="Z14" s="10">
        <v>475.89880399999998</v>
      </c>
      <c r="AA14" s="10">
        <v>539.83283399999971</v>
      </c>
      <c r="AB14" s="10">
        <v>507.95321599999994</v>
      </c>
      <c r="AC14" s="10">
        <v>499.43096799999995</v>
      </c>
      <c r="AD14" s="10">
        <v>479.28754600000002</v>
      </c>
      <c r="AE14" s="10">
        <v>516.54570700000011</v>
      </c>
      <c r="AF14" s="10">
        <v>523.31706599999995</v>
      </c>
      <c r="AG14" s="10">
        <v>491.75674800000013</v>
      </c>
      <c r="AH14" s="10">
        <v>624.55143099999998</v>
      </c>
      <c r="AI14" s="10">
        <f t="shared" si="1"/>
        <v>16952.315999999999</v>
      </c>
    </row>
    <row r="15" spans="1:35" s="2" customFormat="1" x14ac:dyDescent="0.25">
      <c r="A15" s="6"/>
      <c r="B15" s="29" t="s">
        <v>28</v>
      </c>
      <c r="C15" s="10">
        <v>354.20491000000004</v>
      </c>
      <c r="D15" s="10">
        <v>399.68038700000005</v>
      </c>
      <c r="E15" s="10">
        <v>554.87621799999977</v>
      </c>
      <c r="F15" s="10">
        <v>579.04294099999993</v>
      </c>
      <c r="G15" s="10">
        <v>710.59918800000014</v>
      </c>
      <c r="H15" s="10">
        <v>894.55224299999998</v>
      </c>
      <c r="I15" s="10">
        <v>950.73152200000004</v>
      </c>
      <c r="J15" s="10">
        <v>1110.5164769999999</v>
      </c>
      <c r="K15" s="10">
        <v>1344.2089909999995</v>
      </c>
      <c r="L15" s="10">
        <v>1362.4141499999998</v>
      </c>
      <c r="M15" s="10">
        <v>1703.3221909999993</v>
      </c>
      <c r="N15" s="10">
        <v>1823.1381000000003</v>
      </c>
      <c r="O15" s="10">
        <v>1896.0662980000002</v>
      </c>
      <c r="P15" s="10">
        <v>2128.1765890000006</v>
      </c>
      <c r="Q15" s="10">
        <v>2486.5327750000006</v>
      </c>
      <c r="R15" s="10">
        <v>2831.9523919999992</v>
      </c>
      <c r="S15" s="10">
        <v>3155.1883850000004</v>
      </c>
      <c r="T15" s="10">
        <v>3129.3645399999996</v>
      </c>
      <c r="U15" s="10">
        <v>3082.7002560000001</v>
      </c>
      <c r="V15" s="10">
        <v>2735.3551689999999</v>
      </c>
      <c r="W15" s="10">
        <v>3070.6285569999991</v>
      </c>
      <c r="X15" s="10">
        <v>3430.0360029999993</v>
      </c>
      <c r="Y15" s="10">
        <v>3020.9785629999997</v>
      </c>
      <c r="Z15" s="10">
        <v>3097.0378309999996</v>
      </c>
      <c r="AA15" s="10">
        <v>3112.8061959999995</v>
      </c>
      <c r="AB15" s="10">
        <v>3114.0398060000016</v>
      </c>
      <c r="AC15" s="10">
        <v>2804.0472399999999</v>
      </c>
      <c r="AD15" s="10">
        <v>2806.5552890000008</v>
      </c>
      <c r="AE15" s="10">
        <v>2929.7877889999995</v>
      </c>
      <c r="AF15" s="10">
        <v>3118.2188010000004</v>
      </c>
      <c r="AG15" s="10">
        <v>3093.9842600000002</v>
      </c>
      <c r="AH15" s="10">
        <v>4371.349572000001</v>
      </c>
      <c r="AI15" s="10">
        <f t="shared" si="1"/>
        <v>71202.09362900001</v>
      </c>
    </row>
    <row r="16" spans="1:35" s="2" customFormat="1" x14ac:dyDescent="0.25">
      <c r="A16" s="8"/>
      <c r="B16" s="9" t="s">
        <v>29</v>
      </c>
      <c r="C16" s="10">
        <v>0</v>
      </c>
      <c r="D16" s="10">
        <v>0</v>
      </c>
      <c r="E16" s="10">
        <v>7.7999999999999996E-3</v>
      </c>
      <c r="F16" s="10">
        <v>0</v>
      </c>
      <c r="G16" s="10">
        <v>2.5235690000000002</v>
      </c>
      <c r="H16" s="10">
        <v>17.112514000000001</v>
      </c>
      <c r="I16" s="10">
        <v>22.103228000000001</v>
      </c>
      <c r="J16" s="10">
        <v>24.088089</v>
      </c>
      <c r="K16" s="10">
        <v>26.127367</v>
      </c>
      <c r="L16" s="10">
        <v>34.206514000000006</v>
      </c>
      <c r="M16" s="10">
        <v>44.473584000000002</v>
      </c>
      <c r="N16" s="10">
        <v>46.005462000000001</v>
      </c>
      <c r="O16" s="10">
        <v>773.31852500000002</v>
      </c>
      <c r="P16" s="10">
        <v>2137.3743870000003</v>
      </c>
      <c r="Q16" s="10">
        <v>2378.7286119999999</v>
      </c>
      <c r="R16" s="10">
        <v>2554.863492</v>
      </c>
      <c r="S16" s="10">
        <v>2979.8545010000003</v>
      </c>
      <c r="T16" s="10">
        <v>4069.0073160000002</v>
      </c>
      <c r="U16" s="10">
        <v>4915.6471540000002</v>
      </c>
      <c r="V16" s="10">
        <v>4931.219333</v>
      </c>
      <c r="W16" s="10">
        <v>5800.3846379999995</v>
      </c>
      <c r="X16" s="10">
        <v>6895.6331380000001</v>
      </c>
      <c r="Y16" s="10">
        <v>7163.1333910000003</v>
      </c>
      <c r="Z16" s="10">
        <v>8224.7360320000007</v>
      </c>
      <c r="AA16" s="10">
        <v>9380.0782309999995</v>
      </c>
      <c r="AB16" s="10">
        <v>10401.562726</v>
      </c>
      <c r="AC16" s="10">
        <v>10633.833903000001</v>
      </c>
      <c r="AD16" s="10">
        <v>11070.464815000008</v>
      </c>
      <c r="AE16" s="10">
        <v>11796.68894399999</v>
      </c>
      <c r="AF16" s="10">
        <v>13415.356236000005</v>
      </c>
      <c r="AG16" s="10">
        <v>13077.819099000002</v>
      </c>
      <c r="AH16" s="10">
        <v>13917.444132000002</v>
      </c>
      <c r="AI16" s="10">
        <f t="shared" si="1"/>
        <v>146733.79673200005</v>
      </c>
    </row>
    <row r="17" spans="1:36" s="2" customFormat="1" x14ac:dyDescent="0.25">
      <c r="A17" s="8"/>
      <c r="B17" s="9" t="s">
        <v>6</v>
      </c>
      <c r="C17" s="10">
        <v>2483.2039579999996</v>
      </c>
      <c r="D17" s="10">
        <v>2170.9089210000006</v>
      </c>
      <c r="E17" s="10">
        <v>2235.0828439999991</v>
      </c>
      <c r="F17" s="10">
        <v>2211.2311179999992</v>
      </c>
      <c r="G17" s="10">
        <v>2198.9547059999991</v>
      </c>
      <c r="H17" s="10">
        <v>2080.6774870000004</v>
      </c>
      <c r="I17" s="10">
        <v>1849.2462899999996</v>
      </c>
      <c r="J17" s="10">
        <v>2103.6177930000008</v>
      </c>
      <c r="K17" s="10">
        <v>2549.0038279999999</v>
      </c>
      <c r="L17" s="10">
        <v>2571.1500939999987</v>
      </c>
      <c r="M17" s="10">
        <v>2834.5850359999995</v>
      </c>
      <c r="N17" s="10">
        <v>2812.2301260000008</v>
      </c>
      <c r="O17" s="10">
        <v>2661.3897609999999</v>
      </c>
      <c r="P17" s="10">
        <v>2527.5930790000002</v>
      </c>
      <c r="Q17" s="10">
        <v>2597.0832370000007</v>
      </c>
      <c r="R17" s="10">
        <v>2093.5620989999998</v>
      </c>
      <c r="S17" s="10">
        <v>1895.1241140000002</v>
      </c>
      <c r="T17" s="10">
        <v>1632.4341239999997</v>
      </c>
      <c r="U17" s="10">
        <v>1444.0400070000003</v>
      </c>
      <c r="V17" s="10">
        <v>1015.5236990000001</v>
      </c>
      <c r="W17" s="10">
        <v>1167.0789360000001</v>
      </c>
      <c r="X17" s="10">
        <v>1271.9026130000002</v>
      </c>
      <c r="Y17" s="10">
        <v>1306.5112339999994</v>
      </c>
      <c r="Z17" s="10">
        <v>1258.2063639999997</v>
      </c>
      <c r="AA17" s="10">
        <v>1303.1388629999999</v>
      </c>
      <c r="AB17" s="10">
        <v>1285.0694820000001</v>
      </c>
      <c r="AC17" s="10">
        <v>1230.601674</v>
      </c>
      <c r="AD17" s="10">
        <v>1192.8559760000001</v>
      </c>
      <c r="AE17" s="10">
        <v>1279.1098710000003</v>
      </c>
      <c r="AF17" s="10">
        <v>1341.1771650000001</v>
      </c>
      <c r="AG17" s="10">
        <v>1255.7005599999998</v>
      </c>
      <c r="AH17" s="10">
        <v>1544.957034</v>
      </c>
      <c r="AI17" s="10">
        <f t="shared" si="1"/>
        <v>59402.952092999985</v>
      </c>
    </row>
    <row r="18" spans="1:36" s="2" customFormat="1" x14ac:dyDescent="0.25">
      <c r="A18" s="8"/>
      <c r="B18" s="9" t="s">
        <v>30</v>
      </c>
      <c r="C18" s="10">
        <v>532.77656899999999</v>
      </c>
      <c r="D18" s="10">
        <v>613.75547000000006</v>
      </c>
      <c r="E18" s="10">
        <v>869.47770400000002</v>
      </c>
      <c r="F18" s="10">
        <v>1021.177964</v>
      </c>
      <c r="G18" s="10">
        <v>1068.780982</v>
      </c>
      <c r="H18" s="10">
        <v>1224.5850150000001</v>
      </c>
      <c r="I18" s="10">
        <v>1141.321038</v>
      </c>
      <c r="J18" s="10">
        <v>1384.8103880000001</v>
      </c>
      <c r="K18" s="10">
        <v>1735.20588</v>
      </c>
      <c r="L18" s="10">
        <v>1791.2739189999998</v>
      </c>
      <c r="M18" s="10">
        <v>2009.4312629999999</v>
      </c>
      <c r="N18" s="10">
        <v>2185.7361980000001</v>
      </c>
      <c r="O18" s="10">
        <v>1847.0578569999998</v>
      </c>
      <c r="P18" s="10">
        <v>1807.7858469999999</v>
      </c>
      <c r="Q18" s="10">
        <v>1859.9439069999999</v>
      </c>
      <c r="R18" s="10">
        <v>1861.3095829999997</v>
      </c>
      <c r="S18" s="10">
        <v>1860.2858189999999</v>
      </c>
      <c r="T18" s="10">
        <v>1896.3327299999999</v>
      </c>
      <c r="U18" s="10">
        <v>1872.8914630000002</v>
      </c>
      <c r="V18" s="10">
        <v>1416.2314799999999</v>
      </c>
      <c r="W18" s="10">
        <v>1425.3429680000002</v>
      </c>
      <c r="X18" s="10">
        <v>1373.1262959999999</v>
      </c>
      <c r="Y18" s="10">
        <v>1230.749313</v>
      </c>
      <c r="Z18" s="10">
        <v>1264.0832129999999</v>
      </c>
      <c r="AA18" s="10">
        <v>1226.132989</v>
      </c>
      <c r="AB18" s="10">
        <v>1184.844529</v>
      </c>
      <c r="AC18" s="10">
        <v>1041.594533</v>
      </c>
      <c r="AD18" s="10">
        <v>971.18357700000024</v>
      </c>
      <c r="AE18" s="10">
        <v>1055.8687660000001</v>
      </c>
      <c r="AF18" s="10">
        <v>1209.549512</v>
      </c>
      <c r="AG18" s="10">
        <v>1093.9932620000002</v>
      </c>
      <c r="AH18" s="10">
        <v>1178.3927509999999</v>
      </c>
      <c r="AI18" s="10">
        <f t="shared" si="1"/>
        <v>44255.032785000003</v>
      </c>
    </row>
    <row r="19" spans="1:36" s="2" customFormat="1" x14ac:dyDescent="0.25">
      <c r="A19" s="6"/>
      <c r="B19" s="9" t="s">
        <v>7</v>
      </c>
      <c r="C19" s="10">
        <v>2020.9035829999993</v>
      </c>
      <c r="D19" s="10">
        <v>2427.5401489999999</v>
      </c>
      <c r="E19" s="10">
        <v>3124.9864890000008</v>
      </c>
      <c r="F19" s="10">
        <v>3814.0806239999988</v>
      </c>
      <c r="G19" s="10">
        <v>4312.6419389999992</v>
      </c>
      <c r="H19" s="10">
        <v>5237.1846019999957</v>
      </c>
      <c r="I19" s="10">
        <v>6046.0816279999963</v>
      </c>
      <c r="J19" s="10">
        <v>7565.1505319999987</v>
      </c>
      <c r="K19" s="10">
        <v>8376.9782070000056</v>
      </c>
      <c r="L19" s="10">
        <v>9093.1865259999904</v>
      </c>
      <c r="M19" s="10">
        <v>10437.226592000006</v>
      </c>
      <c r="N19" s="10">
        <v>10653.480900000006</v>
      </c>
      <c r="O19" s="10">
        <v>10656.848202000001</v>
      </c>
      <c r="P19" s="10">
        <v>11180.029780000001</v>
      </c>
      <c r="Q19" s="10">
        <v>11546.688958999997</v>
      </c>
      <c r="R19" s="10">
        <v>11656.177460999999</v>
      </c>
      <c r="S19" s="10">
        <v>10875.400530000004</v>
      </c>
      <c r="T19" s="10">
        <v>10252.983239999992</v>
      </c>
      <c r="U19" s="10">
        <v>9693.1091510000024</v>
      </c>
      <c r="V19" s="10">
        <v>7966.926114999992</v>
      </c>
      <c r="W19" s="10">
        <v>8859.4256409999944</v>
      </c>
      <c r="X19" s="10">
        <v>9928.1652180000074</v>
      </c>
      <c r="Y19" s="10">
        <v>9825.5312920000015</v>
      </c>
      <c r="Z19" s="10">
        <v>9947.6439660000015</v>
      </c>
      <c r="AA19" s="10">
        <v>10273.530602999997</v>
      </c>
      <c r="AB19" s="10">
        <v>10271.351508</v>
      </c>
      <c r="AC19" s="10">
        <v>9994.2617190000037</v>
      </c>
      <c r="AD19" s="48">
        <v>9790.6705750000056</v>
      </c>
      <c r="AE19" s="48">
        <v>10300.507871999998</v>
      </c>
      <c r="AF19" s="48">
        <v>10797.311132999999</v>
      </c>
      <c r="AG19" s="48">
        <v>8094.6761959999994</v>
      </c>
      <c r="AH19" s="48">
        <v>10854.292896999996</v>
      </c>
      <c r="AI19" s="10">
        <f t="shared" si="1"/>
        <v>275874.97382899997</v>
      </c>
    </row>
    <row r="20" spans="1:36" s="2" customFormat="1" x14ac:dyDescent="0.25">
      <c r="A20" s="8"/>
      <c r="B20" s="9" t="s">
        <v>8</v>
      </c>
      <c r="C20" s="11">
        <f>SUM(C21:C26)</f>
        <v>552.59569599999975</v>
      </c>
      <c r="D20" s="11">
        <f t="shared" ref="D20:AH20" si="2">SUM(D21:D26)</f>
        <v>795.60074399999996</v>
      </c>
      <c r="E20" s="11">
        <f t="shared" si="2"/>
        <v>1178.0461419999999</v>
      </c>
      <c r="F20" s="11">
        <f t="shared" si="2"/>
        <v>1480.9014369999995</v>
      </c>
      <c r="G20" s="11">
        <f t="shared" si="2"/>
        <v>1775.9650900000001</v>
      </c>
      <c r="H20" s="11">
        <f t="shared" si="2"/>
        <v>2415.7461129999997</v>
      </c>
      <c r="I20" s="11">
        <f t="shared" si="2"/>
        <v>3085.4718399999997</v>
      </c>
      <c r="J20" s="11">
        <f t="shared" si="2"/>
        <v>4156.7775140000003</v>
      </c>
      <c r="K20" s="11">
        <f t="shared" si="2"/>
        <v>4698.8001279999999</v>
      </c>
      <c r="L20" s="11">
        <f t="shared" si="2"/>
        <v>5221.1577679999982</v>
      </c>
      <c r="M20" s="11">
        <f t="shared" si="2"/>
        <v>6159.8318769999996</v>
      </c>
      <c r="N20" s="11">
        <f t="shared" si="2"/>
        <v>6486.7937729999994</v>
      </c>
      <c r="O20" s="11">
        <f t="shared" si="2"/>
        <v>6609.2071430000005</v>
      </c>
      <c r="P20" s="11">
        <f t="shared" si="2"/>
        <v>6782.957429</v>
      </c>
      <c r="Q20" s="11">
        <f t="shared" si="2"/>
        <v>7100.3542559999996</v>
      </c>
      <c r="R20" s="11">
        <f t="shared" si="2"/>
        <v>7035.6685120000002</v>
      </c>
      <c r="S20" s="11">
        <f t="shared" si="2"/>
        <v>6668.3994910000001</v>
      </c>
      <c r="T20" s="11">
        <f t="shared" si="2"/>
        <v>6726.243579</v>
      </c>
      <c r="U20" s="11">
        <f t="shared" si="2"/>
        <v>6686.1774570000007</v>
      </c>
      <c r="V20" s="11">
        <f t="shared" si="2"/>
        <v>5478.8729589999984</v>
      </c>
      <c r="W20" s="11">
        <f t="shared" si="2"/>
        <v>6320.4482430000007</v>
      </c>
      <c r="X20" s="11">
        <f t="shared" si="2"/>
        <v>7175.0921179999987</v>
      </c>
      <c r="Y20" s="11">
        <f t="shared" si="2"/>
        <v>7157.8890100000008</v>
      </c>
      <c r="Z20" s="11">
        <f t="shared" si="2"/>
        <v>7198.9597160000003</v>
      </c>
      <c r="AA20" s="11">
        <f t="shared" si="2"/>
        <v>7408.0983019999985</v>
      </c>
      <c r="AB20" s="11">
        <f t="shared" si="2"/>
        <v>7441.7600779999984</v>
      </c>
      <c r="AC20" s="11">
        <f t="shared" si="2"/>
        <v>7285.1931669999994</v>
      </c>
      <c r="AD20" s="11">
        <f t="shared" si="2"/>
        <v>7149.5394629999982</v>
      </c>
      <c r="AE20" s="11">
        <f t="shared" si="2"/>
        <v>4933.4457680000005</v>
      </c>
      <c r="AF20" s="11">
        <f t="shared" si="2"/>
        <v>5122.3002670000005</v>
      </c>
      <c r="AG20" s="11">
        <f t="shared" si="2"/>
        <v>4030.2425829999997</v>
      </c>
      <c r="AH20" s="11">
        <f t="shared" si="2"/>
        <v>8175.0573209999993</v>
      </c>
      <c r="AI20" s="10">
        <f t="shared" si="1"/>
        <v>170493.59498400002</v>
      </c>
      <c r="AJ20" s="12"/>
    </row>
    <row r="21" spans="1:36" s="2" customFormat="1" x14ac:dyDescent="0.25">
      <c r="A21" s="8"/>
      <c r="B21" s="13" t="s">
        <v>9</v>
      </c>
      <c r="C21" s="11">
        <v>239.74913699999991</v>
      </c>
      <c r="D21" s="11">
        <v>275.741716</v>
      </c>
      <c r="E21" s="11">
        <v>373.61754600000006</v>
      </c>
      <c r="F21" s="11">
        <v>413.49548899999991</v>
      </c>
      <c r="G21" s="11">
        <v>431.17693000000003</v>
      </c>
      <c r="H21" s="11">
        <v>493.10386200000011</v>
      </c>
      <c r="I21" s="11">
        <v>545.02318700000001</v>
      </c>
      <c r="J21" s="11">
        <v>670.32026799999937</v>
      </c>
      <c r="K21" s="11">
        <v>672.95448400000009</v>
      </c>
      <c r="L21" s="11">
        <v>658.47561799999971</v>
      </c>
      <c r="M21" s="11">
        <v>731.82770700000037</v>
      </c>
      <c r="N21" s="11">
        <v>718.78229799999997</v>
      </c>
      <c r="O21" s="10">
        <v>680.13390900000036</v>
      </c>
      <c r="P21" s="10">
        <v>563.34929199999988</v>
      </c>
      <c r="Q21" s="10">
        <v>488.36984699999988</v>
      </c>
      <c r="R21" s="10">
        <v>469.56360600000011</v>
      </c>
      <c r="S21" s="10">
        <v>460.36678900000004</v>
      </c>
      <c r="T21" s="10">
        <v>414.6288429999999</v>
      </c>
      <c r="U21" s="10">
        <v>306.67237799999992</v>
      </c>
      <c r="V21" s="10">
        <v>209.67559399999999</v>
      </c>
      <c r="W21" s="10">
        <v>182.572102</v>
      </c>
      <c r="X21" s="10">
        <v>192.16967400000001</v>
      </c>
      <c r="Y21" s="10">
        <v>203.52525499999996</v>
      </c>
      <c r="Z21" s="10">
        <v>139.342637</v>
      </c>
      <c r="AA21" s="10">
        <v>121.73034400000002</v>
      </c>
      <c r="AB21" s="10">
        <v>81.246192000000008</v>
      </c>
      <c r="AC21" s="10">
        <v>81.790974999999989</v>
      </c>
      <c r="AD21" s="10">
        <v>87.035917999999995</v>
      </c>
      <c r="AE21" s="10">
        <v>89.846548000000013</v>
      </c>
      <c r="AF21" s="10">
        <v>99.360507000000013</v>
      </c>
      <c r="AG21" s="10">
        <v>82.886623999999998</v>
      </c>
      <c r="AH21" s="10">
        <v>95.417533999999989</v>
      </c>
      <c r="AI21" s="10">
        <f t="shared" si="1"/>
        <v>11273.952809999999</v>
      </c>
    </row>
    <row r="22" spans="1:36" s="2" customFormat="1" x14ac:dyDescent="0.25">
      <c r="A22" s="8"/>
      <c r="B22" s="13" t="s">
        <v>10</v>
      </c>
      <c r="C22" s="11">
        <v>37.469269999999995</v>
      </c>
      <c r="D22" s="11">
        <v>63.369767999999993</v>
      </c>
      <c r="E22" s="11">
        <v>113.082703</v>
      </c>
      <c r="F22" s="11">
        <v>181.349084</v>
      </c>
      <c r="G22" s="11">
        <v>298.97245800000002</v>
      </c>
      <c r="H22" s="11">
        <v>473.74715300000003</v>
      </c>
      <c r="I22" s="11">
        <v>601.04127000000005</v>
      </c>
      <c r="J22" s="11">
        <v>916.870949</v>
      </c>
      <c r="K22" s="11">
        <v>1060.3112659999999</v>
      </c>
      <c r="L22" s="11">
        <v>1218.3296870000001</v>
      </c>
      <c r="M22" s="11">
        <v>1490.6450139999999</v>
      </c>
      <c r="N22" s="11">
        <v>1560.4901430000002</v>
      </c>
      <c r="O22" s="14">
        <v>1595.8860710000001</v>
      </c>
      <c r="P22" s="14">
        <v>1659.542655</v>
      </c>
      <c r="Q22" s="14">
        <v>1633.5718650000001</v>
      </c>
      <c r="R22" s="14">
        <v>1569.9169539999998</v>
      </c>
      <c r="S22" s="14">
        <v>1349.1152440000001</v>
      </c>
      <c r="T22" s="14">
        <v>1447.4017940000001</v>
      </c>
      <c r="U22" s="14">
        <v>1508.308982</v>
      </c>
      <c r="V22" s="14">
        <v>1290.9326619999999</v>
      </c>
      <c r="W22" s="14">
        <v>1627.5806969999999</v>
      </c>
      <c r="X22" s="14">
        <v>1732.850179</v>
      </c>
      <c r="Y22" s="10">
        <v>1815.4741040000001</v>
      </c>
      <c r="Z22" s="10">
        <v>1810.669785</v>
      </c>
      <c r="AA22" s="10">
        <v>1863.7662159999998</v>
      </c>
      <c r="AB22" s="10">
        <v>1890.101046</v>
      </c>
      <c r="AC22" s="10">
        <v>1894.923487</v>
      </c>
      <c r="AD22" s="10">
        <v>1857.870484</v>
      </c>
      <c r="AE22" s="10">
        <v>1881.4693690000006</v>
      </c>
      <c r="AF22" s="10">
        <v>1834.0105870000009</v>
      </c>
      <c r="AG22" s="10">
        <v>1310.9526210000001</v>
      </c>
      <c r="AH22" s="10">
        <v>1762.2378199999985</v>
      </c>
      <c r="AI22" s="10">
        <f t="shared" si="1"/>
        <v>41352.261387000006</v>
      </c>
    </row>
    <row r="23" spans="1:36" s="2" customFormat="1" x14ac:dyDescent="0.25">
      <c r="A23" s="8"/>
      <c r="B23" s="13" t="s">
        <v>11</v>
      </c>
      <c r="C23" s="11">
        <v>135.105681</v>
      </c>
      <c r="D23" s="11">
        <v>236.44576499999999</v>
      </c>
      <c r="E23" s="11">
        <v>332.45135499999998</v>
      </c>
      <c r="F23" s="11">
        <v>418.08069799999998</v>
      </c>
      <c r="G23" s="11">
        <v>464.84446700000001</v>
      </c>
      <c r="H23" s="11">
        <v>556.60377300000005</v>
      </c>
      <c r="I23" s="11">
        <v>655.45215999999994</v>
      </c>
      <c r="J23" s="11">
        <v>836.35234099999991</v>
      </c>
      <c r="K23" s="11">
        <v>987.350818</v>
      </c>
      <c r="L23" s="11">
        <v>1055.722786</v>
      </c>
      <c r="M23" s="11">
        <v>1310.5514189999999</v>
      </c>
      <c r="N23" s="11">
        <v>1480.4292640000001</v>
      </c>
      <c r="O23" s="14">
        <v>1505.3716499999998</v>
      </c>
      <c r="P23" s="14">
        <v>1618.336816</v>
      </c>
      <c r="Q23" s="14">
        <v>1774.150713</v>
      </c>
      <c r="R23" s="14">
        <v>1678.744792</v>
      </c>
      <c r="S23" s="14">
        <v>1545.5575300000003</v>
      </c>
      <c r="T23" s="14">
        <v>1373.3525740000002</v>
      </c>
      <c r="U23" s="14">
        <v>1314.3065749999998</v>
      </c>
      <c r="V23" s="14">
        <v>1023.5913519999999</v>
      </c>
      <c r="W23" s="14">
        <v>1081.7294610000001</v>
      </c>
      <c r="X23" s="14">
        <v>1239.503506</v>
      </c>
      <c r="Y23" s="10">
        <v>1180.995711</v>
      </c>
      <c r="Z23" s="10">
        <v>1262.416007</v>
      </c>
      <c r="AA23" s="10">
        <v>1269.7281799999998</v>
      </c>
      <c r="AB23" s="10">
        <v>1321.181458</v>
      </c>
      <c r="AC23" s="10">
        <v>1279.098853</v>
      </c>
      <c r="AD23" s="10">
        <v>1241.1998009999995</v>
      </c>
      <c r="AE23" s="10">
        <v>1366.6924170000007</v>
      </c>
      <c r="AF23" s="10">
        <v>1349.3724519999996</v>
      </c>
      <c r="AG23" s="10">
        <v>1176.4910190000005</v>
      </c>
      <c r="AH23" s="10">
        <v>1573.1558130000001</v>
      </c>
      <c r="AI23" s="10">
        <f t="shared" si="1"/>
        <v>35644.367206999988</v>
      </c>
    </row>
    <row r="24" spans="1:36" s="2" customFormat="1" x14ac:dyDescent="0.25">
      <c r="A24" s="8"/>
      <c r="B24" s="13" t="s">
        <v>12</v>
      </c>
      <c r="C24" s="11">
        <v>92.364689999999953</v>
      </c>
      <c r="D24" s="11">
        <v>169.37390399999998</v>
      </c>
      <c r="E24" s="11">
        <v>317.83684899999997</v>
      </c>
      <c r="F24" s="11">
        <v>430.17318199999983</v>
      </c>
      <c r="G24" s="11">
        <v>536.23865999999987</v>
      </c>
      <c r="H24" s="11">
        <v>800.91457799999978</v>
      </c>
      <c r="I24" s="11">
        <v>1131.334607</v>
      </c>
      <c r="J24" s="11">
        <v>1559.1686670000006</v>
      </c>
      <c r="K24" s="11">
        <v>1764.0902540000006</v>
      </c>
      <c r="L24" s="11">
        <v>2040.571506999999</v>
      </c>
      <c r="M24" s="11">
        <v>2324.0080589999989</v>
      </c>
      <c r="N24" s="11">
        <v>2381.1035139999999</v>
      </c>
      <c r="O24" s="14">
        <v>2439.2471590000005</v>
      </c>
      <c r="P24" s="14">
        <v>2501.1682780000001</v>
      </c>
      <c r="Q24" s="14">
        <v>2656.0117679999994</v>
      </c>
      <c r="R24" s="14">
        <v>2641.4232100000008</v>
      </c>
      <c r="S24" s="14">
        <v>2461.2190310000005</v>
      </c>
      <c r="T24" s="14">
        <v>2545.4525659999995</v>
      </c>
      <c r="U24" s="14">
        <v>2643.5067420000009</v>
      </c>
      <c r="V24" s="14">
        <v>2082.6803259999988</v>
      </c>
      <c r="W24" s="14">
        <v>2444.6519540000004</v>
      </c>
      <c r="X24" s="14">
        <v>2677.7560779999999</v>
      </c>
      <c r="Y24" s="10">
        <v>2634.7402650000013</v>
      </c>
      <c r="Z24" s="10">
        <v>2577.6623910000003</v>
      </c>
      <c r="AA24" s="10">
        <v>2662.1394829999995</v>
      </c>
      <c r="AB24" s="10">
        <v>2697.757009999998</v>
      </c>
      <c r="AC24" s="10">
        <v>2572.5206249999997</v>
      </c>
      <c r="AD24" s="10">
        <v>2498.6457769999988</v>
      </c>
      <c r="AE24" s="10">
        <v>63.473322000000003</v>
      </c>
      <c r="AF24" s="10">
        <v>74.950903999999952</v>
      </c>
      <c r="AG24" s="10">
        <v>55.935724999999991</v>
      </c>
      <c r="AH24" s="10">
        <v>2770.3173810000003</v>
      </c>
      <c r="AI24" s="10">
        <f t="shared" si="1"/>
        <v>57248.438466</v>
      </c>
    </row>
    <row r="25" spans="1:36" s="2" customFormat="1" x14ac:dyDescent="0.25">
      <c r="A25" s="8"/>
      <c r="B25" s="13" t="s">
        <v>13</v>
      </c>
      <c r="C25" s="11">
        <v>3.8712999999999997E-2</v>
      </c>
      <c r="D25" s="11">
        <v>0.20245000000000002</v>
      </c>
      <c r="E25" s="11">
        <v>1.2208950000000001</v>
      </c>
      <c r="F25" s="11">
        <v>5.1752760000000002</v>
      </c>
      <c r="G25" s="11">
        <v>20.736984999999997</v>
      </c>
      <c r="H25" s="11">
        <v>66.721439999999987</v>
      </c>
      <c r="I25" s="11">
        <v>130.622939</v>
      </c>
      <c r="J25" s="11">
        <v>159.65343299999998</v>
      </c>
      <c r="K25" s="11">
        <v>208.275237</v>
      </c>
      <c r="L25" s="11">
        <v>243.94404899999998</v>
      </c>
      <c r="M25" s="11">
        <v>301.25764700000002</v>
      </c>
      <c r="N25" s="11">
        <v>342.65625199999999</v>
      </c>
      <c r="O25" s="14">
        <v>385.34328900000003</v>
      </c>
      <c r="P25" s="14">
        <v>437.66387900000001</v>
      </c>
      <c r="Q25" s="14">
        <v>545.52562499999988</v>
      </c>
      <c r="R25" s="14">
        <v>673.74403400000006</v>
      </c>
      <c r="S25" s="14">
        <v>850.33856899999989</v>
      </c>
      <c r="T25" s="14">
        <v>943.70995799999992</v>
      </c>
      <c r="U25" s="14">
        <v>911.41482099999996</v>
      </c>
      <c r="V25" s="14">
        <v>870.58094499999993</v>
      </c>
      <c r="W25" s="14">
        <v>983.06850400000008</v>
      </c>
      <c r="X25" s="14">
        <v>1331.667267</v>
      </c>
      <c r="Y25" s="10">
        <v>1322.639142</v>
      </c>
      <c r="Z25" s="10">
        <v>1408.1461720000002</v>
      </c>
      <c r="AA25" s="10">
        <v>1490.2056210000001</v>
      </c>
      <c r="AB25" s="10">
        <v>1450.0942920000002</v>
      </c>
      <c r="AC25" s="10">
        <v>1455.7825699999999</v>
      </c>
      <c r="AD25" s="10">
        <v>1462.9532289999997</v>
      </c>
      <c r="AE25" s="10">
        <v>1531.1949249999996</v>
      </c>
      <c r="AF25" s="10">
        <v>1761.524439</v>
      </c>
      <c r="AG25" s="10">
        <v>1401.1918829999997</v>
      </c>
      <c r="AH25" s="10">
        <v>1972.6881120000005</v>
      </c>
      <c r="AI25" s="10">
        <f t="shared" si="1"/>
        <v>24669.982592</v>
      </c>
    </row>
    <row r="26" spans="1:36" s="2" customFormat="1" x14ac:dyDescent="0.25">
      <c r="A26" s="8"/>
      <c r="B26" s="13" t="s">
        <v>14</v>
      </c>
      <c r="C26" s="11">
        <v>47.868204999999982</v>
      </c>
      <c r="D26" s="11">
        <v>50.467141000000005</v>
      </c>
      <c r="E26" s="11">
        <v>39.83679399999999</v>
      </c>
      <c r="F26" s="11">
        <v>32.627707999999998</v>
      </c>
      <c r="G26" s="11">
        <v>23.99559</v>
      </c>
      <c r="H26" s="11">
        <v>24.655307000000001</v>
      </c>
      <c r="I26" s="11">
        <v>21.997676999999999</v>
      </c>
      <c r="J26" s="11">
        <v>14.411856000000002</v>
      </c>
      <c r="K26" s="11">
        <v>5.8180689999999995</v>
      </c>
      <c r="L26" s="11">
        <v>4.1141210000000008</v>
      </c>
      <c r="M26" s="11">
        <v>1.5420310000000004</v>
      </c>
      <c r="N26" s="11">
        <v>3.3323020000000012</v>
      </c>
      <c r="O26" s="14">
        <v>3.2250650000000007</v>
      </c>
      <c r="P26" s="14">
        <v>2.896509</v>
      </c>
      <c r="Q26" s="14">
        <v>2.7244379999999997</v>
      </c>
      <c r="R26" s="14">
        <v>2.2759159999999996</v>
      </c>
      <c r="S26" s="14">
        <v>1.8023280000000002</v>
      </c>
      <c r="T26" s="14">
        <v>1.6978440000000001</v>
      </c>
      <c r="U26" s="14">
        <v>1.967959</v>
      </c>
      <c r="V26" s="14">
        <v>1.4120800000000004</v>
      </c>
      <c r="W26" s="14">
        <v>0.84552499999999997</v>
      </c>
      <c r="X26" s="14">
        <v>1.1454139999999999</v>
      </c>
      <c r="Y26" s="10">
        <v>0.51453300000000002</v>
      </c>
      <c r="Z26" s="10">
        <v>0.72272399999999992</v>
      </c>
      <c r="AA26" s="10">
        <v>0.52845799999999998</v>
      </c>
      <c r="AB26" s="10">
        <v>1.3800800000000002</v>
      </c>
      <c r="AC26" s="10">
        <v>1.076657</v>
      </c>
      <c r="AD26" s="10">
        <v>1.8342539999999998</v>
      </c>
      <c r="AE26" s="10">
        <v>0.76918700000000007</v>
      </c>
      <c r="AF26" s="10">
        <v>3.081378</v>
      </c>
      <c r="AG26" s="10">
        <v>2.7847110000000002</v>
      </c>
      <c r="AH26" s="10">
        <v>1.240661</v>
      </c>
      <c r="AI26" s="10">
        <f t="shared" si="1"/>
        <v>304.59252200000003</v>
      </c>
    </row>
    <row r="27" spans="1:36" s="2" customFormat="1" x14ac:dyDescent="0.25">
      <c r="A27" s="8"/>
      <c r="B27" s="9" t="s">
        <v>15</v>
      </c>
      <c r="C27" s="11">
        <f>SUM(C10,C12:C19)</f>
        <v>9565.1049299999995</v>
      </c>
      <c r="D27" s="11">
        <f t="shared" ref="D27:AE27" si="3">SUM(D10,D12:D19)</f>
        <v>10234.331160000002</v>
      </c>
      <c r="E27" s="11">
        <f t="shared" si="3"/>
        <v>12732.690541</v>
      </c>
      <c r="F27" s="11">
        <f t="shared" si="3"/>
        <v>15296.500757999998</v>
      </c>
      <c r="G27" s="11">
        <f t="shared" si="3"/>
        <v>15588.459757999999</v>
      </c>
      <c r="H27" s="11">
        <f t="shared" si="3"/>
        <v>16957.104628999994</v>
      </c>
      <c r="I27" s="11">
        <f t="shared" si="3"/>
        <v>17630.726759999994</v>
      </c>
      <c r="J27" s="11">
        <f t="shared" si="3"/>
        <v>21444.332265999998</v>
      </c>
      <c r="K27" s="11">
        <f t="shared" si="3"/>
        <v>23709.076742000005</v>
      </c>
      <c r="L27" s="11">
        <f t="shared" si="3"/>
        <v>24618.870321999988</v>
      </c>
      <c r="M27" s="11">
        <f t="shared" si="3"/>
        <v>27941.630158</v>
      </c>
      <c r="N27" s="11">
        <f t="shared" si="3"/>
        <v>29114.663734000005</v>
      </c>
      <c r="O27" s="11">
        <f t="shared" si="3"/>
        <v>31278.839659000001</v>
      </c>
      <c r="P27" s="11">
        <f t="shared" si="3"/>
        <v>36844.386521000008</v>
      </c>
      <c r="Q27" s="11">
        <f t="shared" si="3"/>
        <v>41805.466258</v>
      </c>
      <c r="R27" s="11">
        <f t="shared" si="3"/>
        <v>49713.069434000005</v>
      </c>
      <c r="S27" s="11">
        <f t="shared" si="3"/>
        <v>54425.658063999996</v>
      </c>
      <c r="T27" s="11">
        <f t="shared" si="3"/>
        <v>60450.958185999996</v>
      </c>
      <c r="U27" s="11">
        <f t="shared" si="3"/>
        <v>61071.159122999998</v>
      </c>
      <c r="V27" s="11">
        <f t="shared" si="3"/>
        <v>56460.954618000003</v>
      </c>
      <c r="W27" s="11">
        <f t="shared" si="3"/>
        <v>66319.897178999992</v>
      </c>
      <c r="X27" s="11">
        <f t="shared" si="3"/>
        <v>73258.165865000003</v>
      </c>
      <c r="Y27" s="11">
        <f t="shared" si="3"/>
        <v>71347.140471999999</v>
      </c>
      <c r="Z27" s="11">
        <f t="shared" si="3"/>
        <v>73708.025255</v>
      </c>
      <c r="AA27" s="11">
        <f t="shared" si="3"/>
        <v>75864.80961099999</v>
      </c>
      <c r="AB27" s="11">
        <f t="shared" si="3"/>
        <v>78493.865311000001</v>
      </c>
      <c r="AC27" s="11">
        <f t="shared" si="3"/>
        <v>74996.256936000005</v>
      </c>
      <c r="AD27" s="11">
        <f t="shared" si="3"/>
        <v>74833.255780000007</v>
      </c>
      <c r="AE27" s="11">
        <f t="shared" si="3"/>
        <v>79236.577300999998</v>
      </c>
      <c r="AF27" s="11">
        <f t="shared" ref="AF27:AG27" si="4">SUM(AF10,AF12:AF19)</f>
        <v>77751.113282000006</v>
      </c>
      <c r="AG27" s="11">
        <f t="shared" si="4"/>
        <v>70026.926175999994</v>
      </c>
      <c r="AH27" s="11">
        <f t="shared" ref="AH27" si="5">SUM(AH10,AH12:AH19)</f>
        <v>79155.910959000001</v>
      </c>
      <c r="AI27" s="10">
        <f t="shared" si="1"/>
        <v>1511875.9277479998</v>
      </c>
    </row>
    <row r="28" spans="1:36" s="2" customFormat="1" x14ac:dyDescent="0.25">
      <c r="A28" s="8"/>
      <c r="B28" s="9" t="s">
        <v>16</v>
      </c>
      <c r="C28" s="11">
        <f>C29-C27</f>
        <v>12339.665762000002</v>
      </c>
      <c r="D28" s="11">
        <f t="shared" ref="D28:AE28" si="6">D29-D27</f>
        <v>12627.430886999999</v>
      </c>
      <c r="E28" s="11">
        <f t="shared" si="6"/>
        <v>14446.920074999998</v>
      </c>
      <c r="F28" s="11">
        <f t="shared" si="6"/>
        <v>13989.233231000002</v>
      </c>
      <c r="G28" s="11">
        <f t="shared" si="6"/>
        <v>16162.580114999999</v>
      </c>
      <c r="H28" s="11">
        <f t="shared" si="6"/>
        <v>17339.921691000003</v>
      </c>
      <c r="I28" s="11">
        <f t="shared" si="6"/>
        <v>16871.329947000002</v>
      </c>
      <c r="J28" s="11">
        <f t="shared" si="6"/>
        <v>18439.914079000002</v>
      </c>
      <c r="K28" s="11">
        <f t="shared" si="6"/>
        <v>21293.263053999995</v>
      </c>
      <c r="L28" s="11">
        <f t="shared" si="6"/>
        <v>21272.745968000017</v>
      </c>
      <c r="M28" s="11">
        <f t="shared" si="6"/>
        <v>24307.316210999998</v>
      </c>
      <c r="N28" s="11">
        <f t="shared" si="6"/>
        <v>25710.263790999994</v>
      </c>
      <c r="O28" s="11">
        <f t="shared" si="6"/>
        <v>23229.550214999999</v>
      </c>
      <c r="P28" s="11">
        <f t="shared" si="6"/>
        <v>24692.750803999988</v>
      </c>
      <c r="Q28" s="11">
        <f t="shared" si="6"/>
        <v>25492.086496000004</v>
      </c>
      <c r="R28" s="11">
        <f t="shared" si="6"/>
        <v>24946.406484999985</v>
      </c>
      <c r="S28" s="11">
        <f t="shared" si="6"/>
        <v>25390.412470000003</v>
      </c>
      <c r="T28" s="11">
        <f t="shared" si="6"/>
        <v>25105.758762000005</v>
      </c>
      <c r="U28" s="11">
        <f t="shared" si="6"/>
        <v>23540.717949999998</v>
      </c>
      <c r="V28" s="11">
        <f t="shared" si="6"/>
        <v>18374.309487000006</v>
      </c>
      <c r="W28" s="11">
        <f t="shared" si="6"/>
        <v>19788.090909000006</v>
      </c>
      <c r="X28" s="11">
        <f t="shared" si="6"/>
        <v>22892.860566000003</v>
      </c>
      <c r="Y28" s="11">
        <f t="shared" si="6"/>
        <v>22810.778334000017</v>
      </c>
      <c r="Z28" s="11">
        <f t="shared" si="6"/>
        <v>23402.063295999993</v>
      </c>
      <c r="AA28" s="11">
        <f t="shared" si="6"/>
        <v>23927.839768000005</v>
      </c>
      <c r="AB28" s="11">
        <f t="shared" si="6"/>
        <v>24421.311100000006</v>
      </c>
      <c r="AC28" s="11">
        <f t="shared" si="6"/>
        <v>23285.985702000005</v>
      </c>
      <c r="AD28" s="11">
        <f t="shared" si="6"/>
        <v>22988.879228000005</v>
      </c>
      <c r="AE28" s="11">
        <f t="shared" si="6"/>
        <v>24399.126849000007</v>
      </c>
      <c r="AF28" s="11">
        <f t="shared" ref="AF28:AG28" si="7">AF29-AF27</f>
        <v>27149.051404999977</v>
      </c>
      <c r="AG28" s="11">
        <f t="shared" si="7"/>
        <v>25355.203479000003</v>
      </c>
      <c r="AH28" s="11">
        <f t="shared" ref="AH28" si="8">AH29-AH27</f>
        <v>30341.030483999988</v>
      </c>
      <c r="AI28" s="10">
        <f t="shared" si="1"/>
        <v>696334.79859999998</v>
      </c>
    </row>
    <row r="29" spans="1:36" s="2" customFormat="1" x14ac:dyDescent="0.25">
      <c r="A29" s="8"/>
      <c r="B29" s="9" t="s">
        <v>17</v>
      </c>
      <c r="C29" s="28">
        <v>21904.770692000002</v>
      </c>
      <c r="D29" s="11">
        <v>22861.762047</v>
      </c>
      <c r="E29" s="11">
        <v>27179.610615999998</v>
      </c>
      <c r="F29" s="11">
        <v>29285.733989</v>
      </c>
      <c r="G29" s="11">
        <v>31751.039872999998</v>
      </c>
      <c r="H29" s="11">
        <v>34297.026319999997</v>
      </c>
      <c r="I29" s="11">
        <v>34502.056706999996</v>
      </c>
      <c r="J29" s="11">
        <v>39884.246345</v>
      </c>
      <c r="K29" s="11">
        <v>45002.339796</v>
      </c>
      <c r="L29" s="11">
        <v>45891.616290000005</v>
      </c>
      <c r="M29" s="11">
        <v>52248.946368999998</v>
      </c>
      <c r="N29" s="11">
        <v>54824.927524999999</v>
      </c>
      <c r="O29" s="11">
        <v>54508.389874</v>
      </c>
      <c r="P29" s="11">
        <v>61537.137324999996</v>
      </c>
      <c r="Q29" s="11">
        <v>67297.552754000004</v>
      </c>
      <c r="R29" s="11">
        <v>74659.47591899999</v>
      </c>
      <c r="S29" s="11">
        <v>79816.070533999999</v>
      </c>
      <c r="T29" s="11">
        <v>85556.716948000001</v>
      </c>
      <c r="U29" s="11">
        <v>84611.877072999996</v>
      </c>
      <c r="V29" s="11">
        <v>74835.264105000009</v>
      </c>
      <c r="W29" s="11">
        <v>86107.988087999998</v>
      </c>
      <c r="X29" s="11">
        <v>96151.026431000006</v>
      </c>
      <c r="Y29" s="11">
        <v>94157.918806000016</v>
      </c>
      <c r="Z29" s="11">
        <v>97110.088550999993</v>
      </c>
      <c r="AA29" s="11">
        <v>99792.649378999995</v>
      </c>
      <c r="AB29" s="11">
        <v>102915.17641100001</v>
      </c>
      <c r="AC29" s="11">
        <v>98282.242638000011</v>
      </c>
      <c r="AD29" s="11">
        <v>97822.135008000012</v>
      </c>
      <c r="AE29" s="11">
        <v>103635.70415000001</v>
      </c>
      <c r="AF29" s="11">
        <v>104900.16468699998</v>
      </c>
      <c r="AG29" s="11">
        <v>95382.129654999997</v>
      </c>
      <c r="AH29" s="11">
        <v>109496.94144299999</v>
      </c>
      <c r="AI29" s="10">
        <f t="shared" si="1"/>
        <v>2208210.7263480006</v>
      </c>
    </row>
    <row r="30" spans="1:36" s="2" customFormat="1" x14ac:dyDescent="0.25">
      <c r="A30" s="6"/>
      <c r="B30" s="15"/>
      <c r="C30" s="15"/>
      <c r="D30" s="15"/>
      <c r="E30" s="15"/>
      <c r="F30" s="15"/>
      <c r="G30" s="15"/>
      <c r="H30" s="15"/>
      <c r="I30" s="15"/>
      <c r="J30" s="15"/>
      <c r="K30" s="16"/>
      <c r="L30" s="16"/>
      <c r="M30" s="16"/>
      <c r="N30" s="16"/>
      <c r="O30" s="16"/>
      <c r="P30" s="16"/>
      <c r="Q30" s="16"/>
      <c r="R30" s="16"/>
      <c r="S30" s="16"/>
      <c r="T30" s="16"/>
      <c r="U30" s="16"/>
      <c r="V30" s="16"/>
      <c r="W30" s="16"/>
      <c r="X30" s="16"/>
      <c r="Y30" s="16"/>
    </row>
    <row r="31" spans="1:36" s="2" customFormat="1" x14ac:dyDescent="0.25">
      <c r="A31" s="6"/>
      <c r="B31" s="93" t="s">
        <v>24</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row>
    <row r="32" spans="1:36" s="2" customFormat="1" x14ac:dyDescent="0.25">
      <c r="A32" s="6"/>
      <c r="B32" s="3"/>
      <c r="C32" s="3"/>
      <c r="D32" s="3"/>
      <c r="E32" s="3"/>
      <c r="F32" s="3"/>
      <c r="G32" s="3"/>
      <c r="H32" s="3"/>
      <c r="I32" s="3"/>
      <c r="J32" s="3"/>
      <c r="K32" s="3"/>
      <c r="L32" s="3"/>
      <c r="M32" s="3"/>
      <c r="N32" s="3"/>
      <c r="O32" s="3"/>
      <c r="P32" s="3"/>
      <c r="Q32" s="3"/>
      <c r="R32" s="3"/>
      <c r="S32" s="3"/>
      <c r="T32" s="3"/>
      <c r="U32" s="3"/>
      <c r="V32" s="3"/>
      <c r="W32" s="3"/>
      <c r="X32" s="3"/>
      <c r="Y32" s="3"/>
    </row>
    <row r="33" spans="1:35" s="2" customFormat="1" x14ac:dyDescent="0.25">
      <c r="A33" s="6"/>
      <c r="B33" s="9" t="s">
        <v>1174</v>
      </c>
      <c r="C33" s="10">
        <f>SUM(C34:C35)</f>
        <v>1.4680999999999997</v>
      </c>
      <c r="D33" s="10">
        <f t="shared" ref="D33" si="9">SUM(D34:D35)</f>
        <v>0.90312400000000004</v>
      </c>
      <c r="E33" s="10">
        <f t="shared" ref="E33" si="10">SUM(E34:E35)</f>
        <v>0.9512759999999999</v>
      </c>
      <c r="F33" s="10">
        <f t="shared" ref="F33" si="11">SUM(F34:F35)</f>
        <v>1.3361900000000002</v>
      </c>
      <c r="G33" s="10">
        <f t="shared" ref="G33" si="12">SUM(G34:G35)</f>
        <v>1.377502</v>
      </c>
      <c r="H33" s="10">
        <f t="shared" ref="H33" si="13">SUM(H34:H35)</f>
        <v>2.1098850000000002</v>
      </c>
      <c r="I33" s="10">
        <f t="shared" ref="I33" si="14">SUM(I34:I35)</f>
        <v>3.6942980000000003</v>
      </c>
      <c r="J33" s="10">
        <f t="shared" ref="J33" si="15">SUM(J34:J35)</f>
        <v>4.5562529999999999</v>
      </c>
      <c r="K33" s="10">
        <f t="shared" ref="K33" si="16">SUM(K34:K35)</f>
        <v>6.2188049999999997</v>
      </c>
      <c r="L33" s="10">
        <f t="shared" ref="L33" si="17">SUM(L34:L35)</f>
        <v>9.6922189999999997</v>
      </c>
      <c r="M33" s="10">
        <f t="shared" ref="M33" si="18">SUM(M34:M35)</f>
        <v>15.606640000000002</v>
      </c>
      <c r="N33" s="10">
        <f t="shared" ref="N33" si="19">SUM(N34:N35)</f>
        <v>17.762658999999999</v>
      </c>
      <c r="O33" s="10">
        <f t="shared" ref="O33" si="20">SUM(O34:O35)</f>
        <v>18.508946000000002</v>
      </c>
      <c r="P33" s="10">
        <f t="shared" ref="P33" si="21">SUM(P34:P35)</f>
        <v>16.362570000000002</v>
      </c>
      <c r="Q33" s="10">
        <f t="shared" ref="Q33" si="22">SUM(Q34:Q35)</f>
        <v>16.244681</v>
      </c>
      <c r="R33" s="10">
        <f t="shared" ref="R33" si="23">SUM(R34:R35)</f>
        <v>16.798529000000002</v>
      </c>
      <c r="S33" s="10">
        <f t="shared" ref="S33" si="24">SUM(S34:S35)</f>
        <v>17.126372</v>
      </c>
      <c r="T33" s="10">
        <f t="shared" ref="T33" si="25">SUM(T34:T35)</f>
        <v>14.394020000000001</v>
      </c>
      <c r="U33" s="10">
        <f t="shared" ref="U33" si="26">SUM(U34:U35)</f>
        <v>13.086428</v>
      </c>
      <c r="V33" s="10">
        <f t="shared" ref="V33" si="27">SUM(V34:V35)</f>
        <v>11.068390999999998</v>
      </c>
      <c r="W33" s="10">
        <f t="shared" ref="W33" si="28">SUM(W34:W35)</f>
        <v>13.099966</v>
      </c>
      <c r="X33" s="10">
        <f t="shared" ref="X33" si="29">SUM(X34:X35)</f>
        <v>14.816404</v>
      </c>
      <c r="Y33" s="10">
        <f t="shared" ref="Y33" si="30">SUM(Y34:Y35)</f>
        <v>11.765639</v>
      </c>
      <c r="Z33" s="10">
        <f t="shared" ref="Z33" si="31">SUM(Z34:Z35)</f>
        <v>10.478884000000001</v>
      </c>
      <c r="AA33" s="10">
        <f t="shared" ref="AA33" si="32">SUM(AA34:AA35)</f>
        <v>11.055699000000001</v>
      </c>
      <c r="AB33" s="10">
        <f t="shared" ref="AB33" si="33">SUM(AB34:AB35)</f>
        <v>9.9119810000000008</v>
      </c>
      <c r="AC33" s="10">
        <f t="shared" ref="AC33" si="34">SUM(AC34:AC35)</f>
        <v>9.9867349999999995</v>
      </c>
      <c r="AD33" s="10">
        <f t="shared" ref="AD33" si="35">SUM(AD34:AD35)</f>
        <v>9.7612649999999981</v>
      </c>
      <c r="AE33" s="10">
        <f t="shared" ref="AE33" si="36">SUM(AE34:AE35)</f>
        <v>8.4411190000000023</v>
      </c>
      <c r="AF33" s="10">
        <f t="shared" ref="AF33" si="37">SUM(AF34:AF35)</f>
        <v>7.2267639999999984</v>
      </c>
      <c r="AG33" s="10">
        <f t="shared" ref="AG33:AH33" si="38">SUM(AG34:AG35)</f>
        <v>4.6004550000000011</v>
      </c>
      <c r="AH33" s="10">
        <f t="shared" si="38"/>
        <v>5.878093999999999</v>
      </c>
      <c r="AI33" s="10">
        <f>SUM(C33:AH33)</f>
        <v>306.28989300000001</v>
      </c>
    </row>
    <row r="34" spans="1:35" s="2" customFormat="1" x14ac:dyDescent="0.25">
      <c r="A34" s="17"/>
      <c r="B34" s="13" t="s">
        <v>3</v>
      </c>
      <c r="C34" s="10">
        <v>6.6109999999999997E-3</v>
      </c>
      <c r="D34" s="10">
        <v>3.5772999999999999E-2</v>
      </c>
      <c r="E34" s="10">
        <v>8.8482999999999978E-2</v>
      </c>
      <c r="F34" s="10">
        <v>6.4190000000000011E-2</v>
      </c>
      <c r="G34" s="10">
        <v>3.9398000000000002E-2</v>
      </c>
      <c r="H34" s="10">
        <v>5.8620999999999993E-2</v>
      </c>
      <c r="I34" s="10">
        <v>4.7392000000000011E-2</v>
      </c>
      <c r="J34" s="10">
        <v>0.10562700000000001</v>
      </c>
      <c r="K34" s="10">
        <v>0.10481799999999999</v>
      </c>
      <c r="L34" s="10">
        <v>0.10298999999999998</v>
      </c>
      <c r="M34" s="10">
        <v>0.15686400000000003</v>
      </c>
      <c r="N34" s="10">
        <v>0.157385</v>
      </c>
      <c r="O34" s="10">
        <v>0.17921500000000007</v>
      </c>
      <c r="P34" s="10">
        <v>0.110508</v>
      </c>
      <c r="Q34" s="10">
        <v>0.47179799999999988</v>
      </c>
      <c r="R34" s="10">
        <v>8.2615999999999995E-2</v>
      </c>
      <c r="S34" s="10">
        <v>3.9396E-2</v>
      </c>
      <c r="T34" s="10">
        <v>3.1940000000000003E-2</v>
      </c>
      <c r="U34" s="10">
        <v>3.9946999999999996E-2</v>
      </c>
      <c r="V34" s="10">
        <v>1.9566E-2</v>
      </c>
      <c r="W34" s="10">
        <v>3.0331999999999998E-2</v>
      </c>
      <c r="X34" s="10">
        <v>1.992E-2</v>
      </c>
      <c r="Y34" s="10">
        <v>3.1519999999999999E-2</v>
      </c>
      <c r="Z34" s="10">
        <v>4.8732999999999999E-2</v>
      </c>
      <c r="AA34" s="10">
        <v>3.2885999999999999E-2</v>
      </c>
      <c r="AB34" s="10">
        <v>9.3367000000000006E-2</v>
      </c>
      <c r="AC34" s="10">
        <v>8.3631000000000011E-2</v>
      </c>
      <c r="AD34" s="10">
        <v>7.5678999999999996E-2</v>
      </c>
      <c r="AE34" s="10">
        <v>2.0147999999999999E-2</v>
      </c>
      <c r="AF34" s="10">
        <v>4.5082999999999998E-2</v>
      </c>
      <c r="AG34" s="10">
        <v>6.9586999999999996E-2</v>
      </c>
      <c r="AH34" s="10">
        <v>0.39039900000000005</v>
      </c>
      <c r="AI34" s="10">
        <f t="shared" ref="AI34:AI53" si="39">SUM(C34:AH34)</f>
        <v>2.884423</v>
      </c>
    </row>
    <row r="35" spans="1:35" s="2" customFormat="1" x14ac:dyDescent="0.25">
      <c r="A35" s="17"/>
      <c r="B35" s="13" t="s">
        <v>4</v>
      </c>
      <c r="C35" s="10">
        <v>1.4614889999999998</v>
      </c>
      <c r="D35" s="10">
        <v>0.86735099999999998</v>
      </c>
      <c r="E35" s="10">
        <v>0.86279299999999992</v>
      </c>
      <c r="F35" s="10">
        <v>1.2720000000000002</v>
      </c>
      <c r="G35" s="10">
        <v>1.338104</v>
      </c>
      <c r="H35" s="10">
        <v>2.0512640000000002</v>
      </c>
      <c r="I35" s="10">
        <v>3.6469060000000004</v>
      </c>
      <c r="J35" s="10">
        <v>4.4506259999999997</v>
      </c>
      <c r="K35" s="10">
        <v>6.1139869999999998</v>
      </c>
      <c r="L35" s="10">
        <v>9.5892289999999996</v>
      </c>
      <c r="M35" s="10">
        <v>15.449776000000002</v>
      </c>
      <c r="N35" s="10">
        <v>17.605273999999998</v>
      </c>
      <c r="O35" s="10">
        <v>18.329731000000002</v>
      </c>
      <c r="P35" s="10">
        <v>16.252062000000002</v>
      </c>
      <c r="Q35" s="10">
        <v>15.772883</v>
      </c>
      <c r="R35" s="10">
        <v>16.715913</v>
      </c>
      <c r="S35" s="10">
        <v>17.086976</v>
      </c>
      <c r="T35" s="10">
        <v>14.362080000000001</v>
      </c>
      <c r="U35" s="10">
        <v>13.046481</v>
      </c>
      <c r="V35" s="10">
        <v>11.048824999999999</v>
      </c>
      <c r="W35" s="10">
        <v>13.069634000000001</v>
      </c>
      <c r="X35" s="10">
        <v>14.796484</v>
      </c>
      <c r="Y35" s="10">
        <v>11.734119</v>
      </c>
      <c r="Z35" s="10">
        <v>10.430151</v>
      </c>
      <c r="AA35" s="10">
        <v>11.022813000000001</v>
      </c>
      <c r="AB35" s="10">
        <v>9.8186140000000002</v>
      </c>
      <c r="AC35" s="10">
        <v>9.903103999999999</v>
      </c>
      <c r="AD35" s="10">
        <v>9.6855859999999989</v>
      </c>
      <c r="AE35" s="10">
        <v>8.4209710000000015</v>
      </c>
      <c r="AF35" s="10">
        <v>7.1816809999999984</v>
      </c>
      <c r="AG35" s="10">
        <v>4.5308680000000008</v>
      </c>
      <c r="AH35" s="10">
        <v>5.4876949999999987</v>
      </c>
      <c r="AI35" s="10">
        <f t="shared" si="39"/>
        <v>303.40546999999998</v>
      </c>
    </row>
    <row r="36" spans="1:35" s="2" customFormat="1" x14ac:dyDescent="0.25">
      <c r="A36" s="18"/>
      <c r="B36" s="9" t="s">
        <v>5</v>
      </c>
      <c r="C36" s="10">
        <v>178.25324499999999</v>
      </c>
      <c r="D36" s="10">
        <v>189.704306</v>
      </c>
      <c r="E36" s="10">
        <v>236.58721299999996</v>
      </c>
      <c r="F36" s="10">
        <v>277.57711899999998</v>
      </c>
      <c r="G36" s="10">
        <v>300.33333600000003</v>
      </c>
      <c r="H36" s="10">
        <v>287.95181300000002</v>
      </c>
      <c r="I36" s="10">
        <v>250.68096700000001</v>
      </c>
      <c r="J36" s="10">
        <v>270.93047999999999</v>
      </c>
      <c r="K36" s="10">
        <v>285.62259499999999</v>
      </c>
      <c r="L36" s="10">
        <v>379.27719999999999</v>
      </c>
      <c r="M36" s="10">
        <v>437.99775</v>
      </c>
      <c r="N36" s="10">
        <v>433.83381299999996</v>
      </c>
      <c r="O36" s="10">
        <v>547.57807600000001</v>
      </c>
      <c r="P36" s="10">
        <v>853.59532899999999</v>
      </c>
      <c r="Q36" s="10">
        <v>1143.133225</v>
      </c>
      <c r="R36" s="10">
        <v>1534.844321</v>
      </c>
      <c r="S36" s="10">
        <v>1660.5626790000001</v>
      </c>
      <c r="T36" s="10">
        <v>1839.31251</v>
      </c>
      <c r="U36" s="10">
        <v>1812.307787</v>
      </c>
      <c r="V36" s="10">
        <v>1382.2148</v>
      </c>
      <c r="W36" s="10">
        <v>1982.3059269999999</v>
      </c>
      <c r="X36" s="10">
        <v>1847.8113289999999</v>
      </c>
      <c r="Y36" s="10">
        <v>1822.5511289999999</v>
      </c>
      <c r="Z36" s="10">
        <v>1916.6219799999999</v>
      </c>
      <c r="AA36" s="10">
        <v>1873.098201</v>
      </c>
      <c r="AB36" s="10">
        <v>1992.75737</v>
      </c>
      <c r="AC36" s="10">
        <v>1747.31043</v>
      </c>
      <c r="AD36" s="48">
        <v>1825.477539</v>
      </c>
      <c r="AE36" s="48">
        <v>1984.4864500000003</v>
      </c>
      <c r="AF36" s="48">
        <v>1861.1315529999993</v>
      </c>
      <c r="AG36" s="48">
        <v>1816.2075280000004</v>
      </c>
      <c r="AH36" s="48">
        <v>3265.9367129999991</v>
      </c>
      <c r="AI36" s="10">
        <f t="shared" si="39"/>
        <v>38237.994712999993</v>
      </c>
    </row>
    <row r="37" spans="1:35" s="2" customFormat="1" x14ac:dyDescent="0.25">
      <c r="A37" s="17"/>
      <c r="B37" s="9" t="s">
        <v>26</v>
      </c>
      <c r="C37" s="10">
        <v>22.397220000000001</v>
      </c>
      <c r="D37" s="10">
        <v>30.008294000000006</v>
      </c>
      <c r="E37" s="10">
        <v>41.206056999999987</v>
      </c>
      <c r="F37" s="10">
        <v>44.932320999999988</v>
      </c>
      <c r="G37" s="10">
        <v>51.597157000000003</v>
      </c>
      <c r="H37" s="10">
        <v>60.835017000000022</v>
      </c>
      <c r="I37" s="10">
        <v>61.311869999999999</v>
      </c>
      <c r="J37" s="10">
        <v>66.325831999999991</v>
      </c>
      <c r="K37" s="10">
        <v>74.924044000000023</v>
      </c>
      <c r="L37" s="10">
        <v>97.843582999999981</v>
      </c>
      <c r="M37" s="10">
        <v>109.80461299999999</v>
      </c>
      <c r="N37" s="10">
        <v>109.88191399999998</v>
      </c>
      <c r="O37" s="10">
        <v>115.83821100000002</v>
      </c>
      <c r="P37" s="10">
        <v>137.54498699999999</v>
      </c>
      <c r="Q37" s="10">
        <v>166.11507000000006</v>
      </c>
      <c r="R37" s="10">
        <v>197.966072</v>
      </c>
      <c r="S37" s="10">
        <v>224.84922800000004</v>
      </c>
      <c r="T37" s="10">
        <v>212.59138000000002</v>
      </c>
      <c r="U37" s="10">
        <v>214.08124500000005</v>
      </c>
      <c r="V37" s="10">
        <v>180.68607800000004</v>
      </c>
      <c r="W37" s="10">
        <v>218.07888899999995</v>
      </c>
      <c r="X37" s="10">
        <v>217.04702600000005</v>
      </c>
      <c r="Y37" s="10">
        <v>210.80787399999991</v>
      </c>
      <c r="Z37" s="10">
        <v>228.34025200000002</v>
      </c>
      <c r="AA37" s="10">
        <v>239.33074100000005</v>
      </c>
      <c r="AB37" s="10">
        <v>269.44927100000001</v>
      </c>
      <c r="AC37" s="10">
        <v>244.70197699999991</v>
      </c>
      <c r="AD37" s="10">
        <v>262.94793600000003</v>
      </c>
      <c r="AE37" s="10">
        <v>277.94100299999997</v>
      </c>
      <c r="AF37" s="10">
        <v>303.43438800000001</v>
      </c>
      <c r="AG37" s="10">
        <v>312.55319500000007</v>
      </c>
      <c r="AH37" s="10">
        <v>589.09899600000017</v>
      </c>
      <c r="AI37" s="10">
        <f t="shared" si="39"/>
        <v>5594.4717410000012</v>
      </c>
    </row>
    <row r="38" spans="1:35" s="2" customFormat="1" x14ac:dyDescent="0.25">
      <c r="A38" s="17"/>
      <c r="B38" s="9" t="s">
        <v>27</v>
      </c>
      <c r="C38" s="10">
        <v>11.585059000000001</v>
      </c>
      <c r="D38" s="10">
        <v>9.1884750000000004</v>
      </c>
      <c r="E38" s="10">
        <v>10.129636999999999</v>
      </c>
      <c r="F38" s="10">
        <v>11.362816</v>
      </c>
      <c r="G38" s="10">
        <v>14.886892999999999</v>
      </c>
      <c r="H38" s="10">
        <v>15.326579999999998</v>
      </c>
      <c r="I38" s="10">
        <v>15.433689999999999</v>
      </c>
      <c r="J38" s="10">
        <v>15.392394999999999</v>
      </c>
      <c r="K38" s="10">
        <v>15.182037999999999</v>
      </c>
      <c r="L38" s="10">
        <v>15.440958000000004</v>
      </c>
      <c r="M38" s="10">
        <v>20.500937999999994</v>
      </c>
      <c r="N38" s="10">
        <v>22.036795999999995</v>
      </c>
      <c r="O38" s="10">
        <v>19.948992000000001</v>
      </c>
      <c r="P38" s="10">
        <v>21.829229999999999</v>
      </c>
      <c r="Q38" s="10">
        <v>20.715627000000008</v>
      </c>
      <c r="R38" s="10">
        <v>20.510004999999996</v>
      </c>
      <c r="S38" s="10">
        <v>18.493084000000003</v>
      </c>
      <c r="T38" s="10">
        <v>18.603406999999997</v>
      </c>
      <c r="U38" s="10">
        <v>15.755325000000004</v>
      </c>
      <c r="V38" s="10">
        <v>9.1615760000000002</v>
      </c>
      <c r="W38" s="10">
        <v>10.823026999999996</v>
      </c>
      <c r="X38" s="10">
        <v>11.714702999999998</v>
      </c>
      <c r="Y38" s="10">
        <v>12.269895999999999</v>
      </c>
      <c r="Z38" s="10">
        <v>13.325466999999996</v>
      </c>
      <c r="AA38" s="10">
        <v>15.195821999999994</v>
      </c>
      <c r="AB38" s="10">
        <v>17.487077000000003</v>
      </c>
      <c r="AC38" s="10">
        <v>17.559287000000008</v>
      </c>
      <c r="AD38" s="10">
        <v>16.185174</v>
      </c>
      <c r="AE38" s="10">
        <v>17.855469000000003</v>
      </c>
      <c r="AF38" s="10">
        <v>19.335269999999998</v>
      </c>
      <c r="AG38" s="10">
        <v>18.724236999999999</v>
      </c>
      <c r="AH38" s="10">
        <v>24.570352999999994</v>
      </c>
      <c r="AI38" s="10">
        <f t="shared" si="39"/>
        <v>516.52930300000003</v>
      </c>
    </row>
    <row r="39" spans="1:35" s="2" customFormat="1" x14ac:dyDescent="0.25">
      <c r="A39" s="18"/>
      <c r="B39" s="29" t="s">
        <v>28</v>
      </c>
      <c r="C39" s="10">
        <v>20.778040000000001</v>
      </c>
      <c r="D39" s="10">
        <v>22.827360999999996</v>
      </c>
      <c r="E39" s="10">
        <v>31.644061000000004</v>
      </c>
      <c r="F39" s="10">
        <v>32.723746999999989</v>
      </c>
      <c r="G39" s="10">
        <v>34.940038000000008</v>
      </c>
      <c r="H39" s="10">
        <v>41.279731999999989</v>
      </c>
      <c r="I39" s="10">
        <v>42.749684999999999</v>
      </c>
      <c r="J39" s="10">
        <v>44.356983999999997</v>
      </c>
      <c r="K39" s="10">
        <v>54.923795999999996</v>
      </c>
      <c r="L39" s="10">
        <v>80.839343</v>
      </c>
      <c r="M39" s="10">
        <v>111.79777700000005</v>
      </c>
      <c r="N39" s="10">
        <v>113.97341099999994</v>
      </c>
      <c r="O39" s="10">
        <v>116.54516799999999</v>
      </c>
      <c r="P39" s="10">
        <v>139.11129200000002</v>
      </c>
      <c r="Q39" s="10">
        <v>152.75713000000002</v>
      </c>
      <c r="R39" s="10">
        <v>182.367661</v>
      </c>
      <c r="S39" s="10">
        <v>212.04829799999999</v>
      </c>
      <c r="T39" s="10">
        <v>194.37863099999998</v>
      </c>
      <c r="U39" s="10">
        <v>182.88949799999995</v>
      </c>
      <c r="V39" s="10">
        <v>146.37353400000001</v>
      </c>
      <c r="W39" s="10">
        <v>164.82526799999999</v>
      </c>
      <c r="X39" s="10">
        <v>149.94504600000002</v>
      </c>
      <c r="Y39" s="10">
        <v>141.36245200000002</v>
      </c>
      <c r="Z39" s="10">
        <v>145.40817300000003</v>
      </c>
      <c r="AA39" s="10">
        <v>146.839854</v>
      </c>
      <c r="AB39" s="10">
        <v>155.54483100000002</v>
      </c>
      <c r="AC39" s="10">
        <v>124.96671400000001</v>
      </c>
      <c r="AD39" s="10">
        <v>120.867504</v>
      </c>
      <c r="AE39" s="10">
        <v>118.59826700000002</v>
      </c>
      <c r="AF39" s="10">
        <v>126.44506399999999</v>
      </c>
      <c r="AG39" s="10">
        <v>139.97085300000001</v>
      </c>
      <c r="AH39" s="10">
        <v>285.77582699999999</v>
      </c>
      <c r="AI39" s="10">
        <f t="shared" si="39"/>
        <v>3779.855039999999</v>
      </c>
    </row>
    <row r="40" spans="1:35" s="2" customFormat="1" x14ac:dyDescent="0.25">
      <c r="A40" s="17"/>
      <c r="B40" s="9" t="s">
        <v>29</v>
      </c>
      <c r="C40" s="10">
        <v>0</v>
      </c>
      <c r="D40" s="10">
        <v>0</v>
      </c>
      <c r="E40" s="10">
        <v>1.94E-4</v>
      </c>
      <c r="F40" s="10">
        <v>0</v>
      </c>
      <c r="G40" s="10">
        <v>0.28511300000000001</v>
      </c>
      <c r="H40" s="10">
        <v>1.287487</v>
      </c>
      <c r="I40" s="10">
        <v>1.555863</v>
      </c>
      <c r="J40" s="10">
        <v>1.4555849999999999</v>
      </c>
      <c r="K40" s="10">
        <v>1.761247</v>
      </c>
      <c r="L40" s="10">
        <v>2.8726129999999999</v>
      </c>
      <c r="M40" s="10">
        <v>4.0758200000000002</v>
      </c>
      <c r="N40" s="10">
        <v>3.3232349999999999</v>
      </c>
      <c r="O40" s="10">
        <v>41.780737999999999</v>
      </c>
      <c r="P40" s="10">
        <v>108.38716599999999</v>
      </c>
      <c r="Q40" s="10">
        <v>121.582933</v>
      </c>
      <c r="R40" s="10">
        <v>123.155081</v>
      </c>
      <c r="S40" s="10">
        <v>134.266189</v>
      </c>
      <c r="T40" s="10">
        <v>165.81887</v>
      </c>
      <c r="U40" s="10">
        <v>195.98636000000002</v>
      </c>
      <c r="V40" s="10">
        <v>164.42007699999999</v>
      </c>
      <c r="W40" s="10">
        <v>207.16795999999999</v>
      </c>
      <c r="X40" s="10">
        <v>214.888789</v>
      </c>
      <c r="Y40" s="10">
        <v>216.32236700000001</v>
      </c>
      <c r="Z40" s="10">
        <v>263.533569</v>
      </c>
      <c r="AA40" s="10">
        <v>266.359059</v>
      </c>
      <c r="AB40" s="10">
        <v>297.86373599999996</v>
      </c>
      <c r="AC40" s="10">
        <v>273.85986600000001</v>
      </c>
      <c r="AD40" s="10">
        <v>275.51913700000006</v>
      </c>
      <c r="AE40" s="10">
        <v>287.78932899999984</v>
      </c>
      <c r="AF40" s="10">
        <v>324.45395500000018</v>
      </c>
      <c r="AG40" s="10">
        <v>344.93956300000042</v>
      </c>
      <c r="AH40" s="10">
        <v>580.41228799999976</v>
      </c>
      <c r="AI40" s="10">
        <f t="shared" si="39"/>
        <v>4625.124189000001</v>
      </c>
    </row>
    <row r="41" spans="1:35" s="2" customFormat="1" x14ac:dyDescent="0.25">
      <c r="A41" s="17"/>
      <c r="B41" s="9" t="s">
        <v>6</v>
      </c>
      <c r="C41" s="10">
        <v>100.33873200000001</v>
      </c>
      <c r="D41" s="10">
        <v>82.614927999999978</v>
      </c>
      <c r="E41" s="10">
        <v>84.224630000000047</v>
      </c>
      <c r="F41" s="10">
        <v>87.593432999999976</v>
      </c>
      <c r="G41" s="10">
        <v>89.42431599999999</v>
      </c>
      <c r="H41" s="10">
        <v>82.868899000000013</v>
      </c>
      <c r="I41" s="10">
        <v>69.476371000000015</v>
      </c>
      <c r="J41" s="10">
        <v>71.97795499999998</v>
      </c>
      <c r="K41" s="10">
        <v>95.775912000000005</v>
      </c>
      <c r="L41" s="10">
        <v>120.20536599999996</v>
      </c>
      <c r="M41" s="10">
        <v>132.74971300000001</v>
      </c>
      <c r="N41" s="10">
        <v>127.12790599999998</v>
      </c>
      <c r="O41" s="10">
        <v>123.87555</v>
      </c>
      <c r="P41" s="10">
        <v>138.85553100000004</v>
      </c>
      <c r="Q41" s="10">
        <v>148.672358</v>
      </c>
      <c r="R41" s="10">
        <v>116.12136299999997</v>
      </c>
      <c r="S41" s="10">
        <v>104.36442399999999</v>
      </c>
      <c r="T41" s="10">
        <v>88.519173000000009</v>
      </c>
      <c r="U41" s="10">
        <v>83.070173000000011</v>
      </c>
      <c r="V41" s="10">
        <v>58.73003099999999</v>
      </c>
      <c r="W41" s="10">
        <v>67.178336000000016</v>
      </c>
      <c r="X41" s="10">
        <v>63.706988999999979</v>
      </c>
      <c r="Y41" s="10">
        <v>65.369724000000005</v>
      </c>
      <c r="Z41" s="10">
        <v>72.133554000000004</v>
      </c>
      <c r="AA41" s="10">
        <v>65.211600999999987</v>
      </c>
      <c r="AB41" s="10">
        <v>64.268386000000007</v>
      </c>
      <c r="AC41" s="10">
        <v>56.386182999999988</v>
      </c>
      <c r="AD41" s="10">
        <v>53.682438000000005</v>
      </c>
      <c r="AE41" s="10">
        <v>58.565047000000007</v>
      </c>
      <c r="AF41" s="10">
        <v>64.287797000000012</v>
      </c>
      <c r="AG41" s="10">
        <v>63.927991000000013</v>
      </c>
      <c r="AH41" s="10">
        <v>107.76921600000001</v>
      </c>
      <c r="AI41" s="10">
        <f t="shared" si="39"/>
        <v>2809.0740260000002</v>
      </c>
    </row>
    <row r="42" spans="1:35" s="2" customFormat="1" x14ac:dyDescent="0.25">
      <c r="A42" s="17"/>
      <c r="B42" s="9" t="s">
        <v>30</v>
      </c>
      <c r="C42" s="10">
        <v>26.863081999999999</v>
      </c>
      <c r="D42" s="10">
        <v>30.168067999999998</v>
      </c>
      <c r="E42" s="10">
        <v>41.823605999999998</v>
      </c>
      <c r="F42" s="10">
        <v>51.130117000000006</v>
      </c>
      <c r="G42" s="10">
        <v>54.701118000000001</v>
      </c>
      <c r="H42" s="10">
        <v>60.113589000000005</v>
      </c>
      <c r="I42" s="10">
        <v>48.955207000000001</v>
      </c>
      <c r="J42" s="10">
        <v>51.595886</v>
      </c>
      <c r="K42" s="10">
        <v>69.439103000000003</v>
      </c>
      <c r="L42" s="10">
        <v>93.917415000000005</v>
      </c>
      <c r="M42" s="10">
        <v>110.85844400000001</v>
      </c>
      <c r="N42" s="10">
        <v>113.84525599999999</v>
      </c>
      <c r="O42" s="10">
        <v>89.74196400000001</v>
      </c>
      <c r="P42" s="10">
        <v>88.435362999999995</v>
      </c>
      <c r="Q42" s="10">
        <v>91.833936999999992</v>
      </c>
      <c r="R42" s="10">
        <v>87.920406999999997</v>
      </c>
      <c r="S42" s="10">
        <v>80.792928000000003</v>
      </c>
      <c r="T42" s="10">
        <v>75.966504</v>
      </c>
      <c r="U42" s="10">
        <v>73.989799000000005</v>
      </c>
      <c r="V42" s="10">
        <v>49.795536999999996</v>
      </c>
      <c r="W42" s="10">
        <v>52.741004000000004</v>
      </c>
      <c r="X42" s="10">
        <v>45.894644</v>
      </c>
      <c r="Y42" s="10">
        <v>41.079291999999995</v>
      </c>
      <c r="Z42" s="10">
        <v>43.93860500000001</v>
      </c>
      <c r="AA42" s="10">
        <v>42.482381999999994</v>
      </c>
      <c r="AB42" s="10">
        <v>43.513612000000002</v>
      </c>
      <c r="AC42" s="10">
        <v>37.862462000000001</v>
      </c>
      <c r="AD42" s="10">
        <v>36.616865000000004</v>
      </c>
      <c r="AE42" s="10">
        <v>41.184254000000003</v>
      </c>
      <c r="AF42" s="10">
        <v>49.945315000000008</v>
      </c>
      <c r="AG42" s="10">
        <v>48.511693999999991</v>
      </c>
      <c r="AH42" s="10">
        <v>87.861900999999989</v>
      </c>
      <c r="AI42" s="10">
        <f t="shared" si="39"/>
        <v>1963.5193599999996</v>
      </c>
    </row>
    <row r="43" spans="1:35" s="2" customFormat="1" x14ac:dyDescent="0.25">
      <c r="A43" s="18"/>
      <c r="B43" s="9" t="s">
        <v>7</v>
      </c>
      <c r="C43" s="10">
        <v>76.801556999999988</v>
      </c>
      <c r="D43" s="10">
        <v>80.537237999999988</v>
      </c>
      <c r="E43" s="10">
        <v>94.089532000000005</v>
      </c>
      <c r="F43" s="10">
        <v>103.51969999999994</v>
      </c>
      <c r="G43" s="10">
        <v>110.83663200000007</v>
      </c>
      <c r="H43" s="10">
        <v>120.50596299999998</v>
      </c>
      <c r="I43" s="10">
        <v>126.50541800000002</v>
      </c>
      <c r="J43" s="10">
        <v>153.03864900000002</v>
      </c>
      <c r="K43" s="10">
        <v>164.635299</v>
      </c>
      <c r="L43" s="10">
        <v>181.08206899999996</v>
      </c>
      <c r="M43" s="10">
        <v>217.09788499999999</v>
      </c>
      <c r="N43" s="10">
        <v>227.84909499999989</v>
      </c>
      <c r="O43" s="10">
        <v>231.49415300000001</v>
      </c>
      <c r="P43" s="10">
        <v>243.56916900000002</v>
      </c>
      <c r="Q43" s="10">
        <v>259.61586899999992</v>
      </c>
      <c r="R43" s="10">
        <v>269.89889699999986</v>
      </c>
      <c r="S43" s="10">
        <v>257.31350400000008</v>
      </c>
      <c r="T43" s="10">
        <v>244.45698899999996</v>
      </c>
      <c r="U43" s="10">
        <v>246.36563500000005</v>
      </c>
      <c r="V43" s="10">
        <v>192.92838399999985</v>
      </c>
      <c r="W43" s="10">
        <v>221.40348800000001</v>
      </c>
      <c r="X43" s="10">
        <v>233.23044299999989</v>
      </c>
      <c r="Y43" s="10">
        <v>221.55800999999997</v>
      </c>
      <c r="Z43" s="10">
        <v>214.69206600000012</v>
      </c>
      <c r="AA43" s="10">
        <v>211.26158199999986</v>
      </c>
      <c r="AB43" s="10">
        <v>225.46233100000001</v>
      </c>
      <c r="AC43" s="10">
        <v>223.63879799999984</v>
      </c>
      <c r="AD43" s="48">
        <v>212.16773899999998</v>
      </c>
      <c r="AE43" s="48">
        <v>230.01680000000019</v>
      </c>
      <c r="AF43" s="48">
        <v>262.19126800000004</v>
      </c>
      <c r="AG43" s="48">
        <v>201.80896200000012</v>
      </c>
      <c r="AH43" s="48">
        <v>320.56176700000009</v>
      </c>
      <c r="AI43" s="10">
        <f t="shared" si="39"/>
        <v>6380.1348909999997</v>
      </c>
    </row>
    <row r="44" spans="1:35" s="2" customFormat="1" x14ac:dyDescent="0.25">
      <c r="A44" s="17"/>
      <c r="B44" s="9" t="s">
        <v>8</v>
      </c>
      <c r="C44" s="10">
        <f>SUM(C45:C50)</f>
        <v>19.767423999999998</v>
      </c>
      <c r="D44" s="10">
        <f t="shared" ref="D44:AH44" si="40">SUM(D45:D50)</f>
        <v>24.278580999999992</v>
      </c>
      <c r="E44" s="10">
        <f t="shared" si="40"/>
        <v>32.348624999999991</v>
      </c>
      <c r="F44" s="10">
        <f t="shared" si="40"/>
        <v>37.884105999999996</v>
      </c>
      <c r="G44" s="10">
        <f t="shared" si="40"/>
        <v>44.260237999999994</v>
      </c>
      <c r="H44" s="10">
        <f t="shared" si="40"/>
        <v>55.697503999999995</v>
      </c>
      <c r="I44" s="10">
        <f t="shared" si="40"/>
        <v>60.617688000000001</v>
      </c>
      <c r="J44" s="10">
        <f t="shared" si="40"/>
        <v>82.607078999999999</v>
      </c>
      <c r="K44" s="10">
        <f t="shared" si="40"/>
        <v>91.135348000000008</v>
      </c>
      <c r="L44" s="10">
        <f t="shared" si="40"/>
        <v>104.46451199999997</v>
      </c>
      <c r="M44" s="10">
        <f t="shared" si="40"/>
        <v>126.38345100000001</v>
      </c>
      <c r="N44" s="10">
        <f t="shared" si="40"/>
        <v>138.50803100000002</v>
      </c>
      <c r="O44" s="10">
        <f t="shared" si="40"/>
        <v>143.28383099999999</v>
      </c>
      <c r="P44" s="10">
        <f t="shared" si="40"/>
        <v>146.16531400000002</v>
      </c>
      <c r="Q44" s="10">
        <f t="shared" si="40"/>
        <v>154.44277999999997</v>
      </c>
      <c r="R44" s="10">
        <f t="shared" si="40"/>
        <v>159.91303299999998</v>
      </c>
      <c r="S44" s="10">
        <f t="shared" si="40"/>
        <v>158.77860200000001</v>
      </c>
      <c r="T44" s="10">
        <f t="shared" si="40"/>
        <v>160.33266499999999</v>
      </c>
      <c r="U44" s="10">
        <f t="shared" si="40"/>
        <v>166.45038400000001</v>
      </c>
      <c r="V44" s="10">
        <f t="shared" si="40"/>
        <v>133.74676399999998</v>
      </c>
      <c r="W44" s="10">
        <f t="shared" si="40"/>
        <v>161.20118600000001</v>
      </c>
      <c r="X44" s="10">
        <f t="shared" si="40"/>
        <v>173.77440700000002</v>
      </c>
      <c r="Y44" s="10">
        <f t="shared" si="40"/>
        <v>166.122074</v>
      </c>
      <c r="Z44" s="10">
        <f t="shared" si="40"/>
        <v>159.93421000000001</v>
      </c>
      <c r="AA44" s="10">
        <f t="shared" si="40"/>
        <v>156.10670699999997</v>
      </c>
      <c r="AB44" s="10">
        <f t="shared" si="40"/>
        <v>169.22238899999999</v>
      </c>
      <c r="AC44" s="10">
        <f t="shared" si="40"/>
        <v>166.21857200000002</v>
      </c>
      <c r="AD44" s="10">
        <f t="shared" si="40"/>
        <v>160.868537</v>
      </c>
      <c r="AE44" s="10">
        <f t="shared" si="40"/>
        <v>175.70264900000001</v>
      </c>
      <c r="AF44" s="10">
        <f t="shared" si="40"/>
        <v>197.01739500000002</v>
      </c>
      <c r="AG44" s="10">
        <f t="shared" si="40"/>
        <v>148.534637</v>
      </c>
      <c r="AH44" s="10">
        <f t="shared" si="40"/>
        <v>235.91055599999996</v>
      </c>
      <c r="AI44" s="10">
        <f t="shared" si="39"/>
        <v>4111.679279</v>
      </c>
    </row>
    <row r="45" spans="1:35" s="2" customFormat="1" x14ac:dyDescent="0.25">
      <c r="A45" s="17"/>
      <c r="B45" s="13" t="s">
        <v>9</v>
      </c>
      <c r="C45" s="10">
        <v>8.8044159999999998</v>
      </c>
      <c r="D45" s="10">
        <v>9.2243239999999957</v>
      </c>
      <c r="E45" s="10">
        <v>10.397628999999995</v>
      </c>
      <c r="F45" s="10">
        <v>9.5206860000000031</v>
      </c>
      <c r="G45" s="10">
        <v>9.0826570000000029</v>
      </c>
      <c r="H45" s="10">
        <v>9.8027360000000012</v>
      </c>
      <c r="I45" s="10">
        <v>9.4663739999999947</v>
      </c>
      <c r="J45" s="10">
        <v>12.076746999999997</v>
      </c>
      <c r="K45" s="10">
        <v>10.629928999999999</v>
      </c>
      <c r="L45" s="10">
        <v>12.139599000000004</v>
      </c>
      <c r="M45" s="10">
        <v>15.270468999999999</v>
      </c>
      <c r="N45" s="10">
        <v>17.539293999999998</v>
      </c>
      <c r="O45" s="10">
        <v>16.190465999999997</v>
      </c>
      <c r="P45" s="10">
        <v>11.331022999999998</v>
      </c>
      <c r="Q45" s="10">
        <v>7.4870729999999988</v>
      </c>
      <c r="R45" s="10">
        <v>7.8836799999999991</v>
      </c>
      <c r="S45" s="10">
        <v>9.2830949999999994</v>
      </c>
      <c r="T45" s="10">
        <v>7.8425829999999994</v>
      </c>
      <c r="U45" s="10">
        <v>6.161957000000001</v>
      </c>
      <c r="V45" s="10">
        <v>4.2560260000000003</v>
      </c>
      <c r="W45" s="10">
        <v>3.6143039999999993</v>
      </c>
      <c r="X45" s="10">
        <v>3.7548640000000004</v>
      </c>
      <c r="Y45" s="10">
        <v>3.8398649999999988</v>
      </c>
      <c r="Z45" s="10">
        <v>3.0731809999999999</v>
      </c>
      <c r="AA45" s="10">
        <v>3.2000100000000002</v>
      </c>
      <c r="AB45" s="10">
        <v>1.9194830000000001</v>
      </c>
      <c r="AC45" s="10">
        <v>2.0058980000000002</v>
      </c>
      <c r="AD45" s="10">
        <v>1.785633</v>
      </c>
      <c r="AE45" s="10">
        <v>1.4302330000000001</v>
      </c>
      <c r="AF45" s="10">
        <v>1.511571</v>
      </c>
      <c r="AG45" s="10">
        <v>2.2929720000000002</v>
      </c>
      <c r="AH45" s="10">
        <v>1.9603790000000001</v>
      </c>
      <c r="AI45" s="10">
        <f t="shared" si="39"/>
        <v>234.77915599999994</v>
      </c>
    </row>
    <row r="46" spans="1:35" s="2" customFormat="1" x14ac:dyDescent="0.25">
      <c r="A46" s="17"/>
      <c r="B46" s="13" t="s">
        <v>10</v>
      </c>
      <c r="C46" s="10">
        <v>1.4897710000000002</v>
      </c>
      <c r="D46" s="10">
        <v>1.8668360000000002</v>
      </c>
      <c r="E46" s="10">
        <v>3.3918250000000003</v>
      </c>
      <c r="F46" s="10">
        <v>5.3688159999999998</v>
      </c>
      <c r="G46" s="10">
        <v>9.0276399999999999</v>
      </c>
      <c r="H46" s="10">
        <v>12.278696999999998</v>
      </c>
      <c r="I46" s="10">
        <v>12.860050999999999</v>
      </c>
      <c r="J46" s="10">
        <v>19.072421999999996</v>
      </c>
      <c r="K46" s="10">
        <v>21.852758000000001</v>
      </c>
      <c r="L46" s="10">
        <v>25.304545000000001</v>
      </c>
      <c r="M46" s="10">
        <v>31.957125000000001</v>
      </c>
      <c r="N46" s="10">
        <v>33.250682000000005</v>
      </c>
      <c r="O46" s="10">
        <v>31.943960999999998</v>
      </c>
      <c r="P46" s="10">
        <v>33.978302999999997</v>
      </c>
      <c r="Q46" s="10">
        <v>33.617157000000006</v>
      </c>
      <c r="R46" s="10">
        <v>34.369151999999993</v>
      </c>
      <c r="S46" s="10">
        <v>30.527650000000001</v>
      </c>
      <c r="T46" s="10">
        <v>33.54054</v>
      </c>
      <c r="U46" s="10">
        <v>35.665321999999996</v>
      </c>
      <c r="V46" s="10">
        <v>29.826141</v>
      </c>
      <c r="W46" s="10">
        <v>39.837676000000002</v>
      </c>
      <c r="X46" s="10">
        <v>41.658332000000001</v>
      </c>
      <c r="Y46" s="10">
        <v>40.745943000000004</v>
      </c>
      <c r="Z46" s="10">
        <v>40.844384999999996</v>
      </c>
      <c r="AA46" s="10">
        <v>40.019185999999998</v>
      </c>
      <c r="AB46" s="10">
        <v>44.648010999999997</v>
      </c>
      <c r="AC46" s="10">
        <v>43.094163000000002</v>
      </c>
      <c r="AD46" s="10">
        <v>36.989472999999975</v>
      </c>
      <c r="AE46" s="10">
        <v>39.059049000000016</v>
      </c>
      <c r="AF46" s="10">
        <v>41.82270800000002</v>
      </c>
      <c r="AG46" s="10">
        <v>35.958699000000003</v>
      </c>
      <c r="AH46" s="10">
        <v>66.855253999999988</v>
      </c>
      <c r="AI46" s="10">
        <f t="shared" si="39"/>
        <v>952.72227300000009</v>
      </c>
    </row>
    <row r="47" spans="1:35" s="2" customFormat="1" x14ac:dyDescent="0.25">
      <c r="A47" s="17"/>
      <c r="B47" s="13" t="s">
        <v>11</v>
      </c>
      <c r="C47" s="10">
        <v>5.4735179999999994</v>
      </c>
      <c r="D47" s="10">
        <v>7.8467399999999996</v>
      </c>
      <c r="E47" s="10">
        <v>10.455114</v>
      </c>
      <c r="F47" s="10">
        <v>12.487062999999999</v>
      </c>
      <c r="G47" s="10">
        <v>13.310759999999998</v>
      </c>
      <c r="H47" s="10">
        <v>14.173802999999999</v>
      </c>
      <c r="I47" s="10">
        <v>13.754593999999999</v>
      </c>
      <c r="J47" s="10">
        <v>17.954658000000002</v>
      </c>
      <c r="K47" s="10">
        <v>21.980758999999999</v>
      </c>
      <c r="L47" s="10">
        <v>23.829134</v>
      </c>
      <c r="M47" s="10">
        <v>30.591161</v>
      </c>
      <c r="N47" s="10">
        <v>35.739293000000004</v>
      </c>
      <c r="O47" s="10">
        <v>37.581240000000001</v>
      </c>
      <c r="P47" s="10">
        <v>39.426717999999994</v>
      </c>
      <c r="Q47" s="10">
        <v>45.157688999999998</v>
      </c>
      <c r="R47" s="10">
        <v>44.557437999999998</v>
      </c>
      <c r="S47" s="10">
        <v>42.619630999999998</v>
      </c>
      <c r="T47" s="10">
        <v>36.923313</v>
      </c>
      <c r="U47" s="10">
        <v>35.317094999999995</v>
      </c>
      <c r="V47" s="10">
        <v>28.351705000000003</v>
      </c>
      <c r="W47" s="10">
        <v>28.337502999999998</v>
      </c>
      <c r="X47" s="10">
        <v>29.627666999999999</v>
      </c>
      <c r="Y47" s="10">
        <v>29.279584999999997</v>
      </c>
      <c r="Z47" s="10">
        <v>30.313320999999998</v>
      </c>
      <c r="AA47" s="10">
        <v>30.358497</v>
      </c>
      <c r="AB47" s="10">
        <v>32.766534</v>
      </c>
      <c r="AC47" s="10">
        <v>29.933971</v>
      </c>
      <c r="AD47" s="10">
        <v>30.201651000000012</v>
      </c>
      <c r="AE47" s="10">
        <v>31.427297999999997</v>
      </c>
      <c r="AF47" s="10">
        <v>31.152381999999996</v>
      </c>
      <c r="AG47" s="10">
        <v>25.072390000000013</v>
      </c>
      <c r="AH47" s="10">
        <v>37.416508999999991</v>
      </c>
      <c r="AI47" s="10">
        <f t="shared" si="39"/>
        <v>883.41873399999997</v>
      </c>
    </row>
    <row r="48" spans="1:35" s="2" customFormat="1" x14ac:dyDescent="0.25">
      <c r="A48" s="17"/>
      <c r="B48" s="13" t="s">
        <v>12</v>
      </c>
      <c r="C48" s="10">
        <v>2.6398510000000006</v>
      </c>
      <c r="D48" s="10">
        <v>3.9055749999999989</v>
      </c>
      <c r="E48" s="10">
        <v>7.0922250000000009</v>
      </c>
      <c r="F48" s="10">
        <v>9.3631529999999952</v>
      </c>
      <c r="G48" s="10">
        <v>11.499203999999999</v>
      </c>
      <c r="H48" s="10">
        <v>16.930293999999996</v>
      </c>
      <c r="I48" s="10">
        <v>20.745716000000009</v>
      </c>
      <c r="J48" s="10">
        <v>29.370378999999996</v>
      </c>
      <c r="K48" s="10">
        <v>31.930790000000002</v>
      </c>
      <c r="L48" s="10">
        <v>37.389507999999978</v>
      </c>
      <c r="M48" s="10">
        <v>41.235954000000007</v>
      </c>
      <c r="N48" s="10">
        <v>42.940624999999997</v>
      </c>
      <c r="O48" s="10">
        <v>46.814476999999997</v>
      </c>
      <c r="P48" s="10">
        <v>49.751613000000013</v>
      </c>
      <c r="Q48" s="10">
        <v>51.386310999999971</v>
      </c>
      <c r="R48" s="10">
        <v>54.730137999999997</v>
      </c>
      <c r="S48" s="10">
        <v>54.545027000000012</v>
      </c>
      <c r="T48" s="10">
        <v>57.879452000000001</v>
      </c>
      <c r="U48" s="10">
        <v>62.979036999999998</v>
      </c>
      <c r="V48" s="10">
        <v>47.525676999999973</v>
      </c>
      <c r="W48" s="10">
        <v>61.596128000000029</v>
      </c>
      <c r="X48" s="10">
        <v>62.31215700000002</v>
      </c>
      <c r="Y48" s="10">
        <v>60.480468999999992</v>
      </c>
      <c r="Z48" s="10">
        <v>54.183156999999987</v>
      </c>
      <c r="AA48" s="10">
        <v>52.219462999999969</v>
      </c>
      <c r="AB48" s="10">
        <v>54.725979000000009</v>
      </c>
      <c r="AC48" s="10">
        <v>55.699090000000012</v>
      </c>
      <c r="AD48" s="10">
        <v>57.052441000000002</v>
      </c>
      <c r="AE48" s="10">
        <v>59.612452000000019</v>
      </c>
      <c r="AF48" s="10">
        <v>71.283591000000001</v>
      </c>
      <c r="AG48" s="10">
        <v>49.030696999999996</v>
      </c>
      <c r="AH48" s="10">
        <v>74.526939999999982</v>
      </c>
      <c r="AI48" s="10">
        <f t="shared" si="39"/>
        <v>1393.3775700000001</v>
      </c>
    </row>
    <row r="49" spans="1:35" s="2" customFormat="1" x14ac:dyDescent="0.25">
      <c r="A49" s="17"/>
      <c r="B49" s="13" t="s">
        <v>13</v>
      </c>
      <c r="C49" s="10">
        <v>4.45E-3</v>
      </c>
      <c r="D49" s="10">
        <v>7.9129999999999999E-3</v>
      </c>
      <c r="E49" s="10">
        <v>3.3015999999999997E-2</v>
      </c>
      <c r="F49" s="10">
        <v>0.19438500000000003</v>
      </c>
      <c r="G49" s="10">
        <v>0.70859400000000006</v>
      </c>
      <c r="H49" s="10">
        <v>1.9124209999999999</v>
      </c>
      <c r="I49" s="10">
        <v>3.359807</v>
      </c>
      <c r="J49" s="10">
        <v>3.8105359999999999</v>
      </c>
      <c r="K49" s="10">
        <v>4.5676079999999999</v>
      </c>
      <c r="L49" s="10">
        <v>5.6794419999999999</v>
      </c>
      <c r="M49" s="10">
        <v>7.281104</v>
      </c>
      <c r="N49" s="10">
        <v>8.9819829999999996</v>
      </c>
      <c r="O49" s="10">
        <v>10.685261000000001</v>
      </c>
      <c r="P49" s="10">
        <v>11.610522999999999</v>
      </c>
      <c r="Q49" s="10">
        <v>16.716670000000001</v>
      </c>
      <c r="R49" s="10">
        <v>18.279312000000001</v>
      </c>
      <c r="S49" s="10">
        <v>21.720423999999998</v>
      </c>
      <c r="T49" s="10">
        <v>24.082231</v>
      </c>
      <c r="U49" s="10">
        <v>26.245474999999999</v>
      </c>
      <c r="V49" s="10">
        <v>23.748708000000001</v>
      </c>
      <c r="W49" s="10">
        <v>27.777027</v>
      </c>
      <c r="X49" s="10">
        <v>36.401515000000003</v>
      </c>
      <c r="Y49" s="10">
        <v>31.755210000000002</v>
      </c>
      <c r="Z49" s="10">
        <v>31.494672999999999</v>
      </c>
      <c r="AA49" s="10">
        <v>30.280103</v>
      </c>
      <c r="AB49" s="10">
        <v>35.142097999999997</v>
      </c>
      <c r="AC49" s="10">
        <v>35.471143999999995</v>
      </c>
      <c r="AD49" s="10">
        <v>34.822765000000011</v>
      </c>
      <c r="AE49" s="10">
        <v>44.15151299999998</v>
      </c>
      <c r="AF49" s="10">
        <v>51.08287399999999</v>
      </c>
      <c r="AG49" s="10">
        <v>36.095537999999998</v>
      </c>
      <c r="AH49" s="10">
        <v>55.054366999999978</v>
      </c>
      <c r="AI49" s="10">
        <f t="shared" si="39"/>
        <v>639.15868999999986</v>
      </c>
    </row>
    <row r="50" spans="1:35" s="2" customFormat="1" x14ac:dyDescent="0.25">
      <c r="A50" s="17"/>
      <c r="B50" s="13" t="s">
        <v>14</v>
      </c>
      <c r="C50" s="10">
        <v>1.3554180000000005</v>
      </c>
      <c r="D50" s="10">
        <v>1.4271930000000004</v>
      </c>
      <c r="E50" s="10">
        <v>0.97881599999999969</v>
      </c>
      <c r="F50" s="10">
        <v>0.95000300000000004</v>
      </c>
      <c r="G50" s="10">
        <v>0.63138299999999969</v>
      </c>
      <c r="H50" s="10">
        <v>0.59955299999999989</v>
      </c>
      <c r="I50" s="10">
        <v>0.4311460000000002</v>
      </c>
      <c r="J50" s="10">
        <v>0.32233699999999998</v>
      </c>
      <c r="K50" s="10">
        <v>0.17350399999999996</v>
      </c>
      <c r="L50" s="10">
        <v>0.122284</v>
      </c>
      <c r="M50" s="10">
        <v>4.7637999999999993E-2</v>
      </c>
      <c r="N50" s="10">
        <v>5.6154000000000016E-2</v>
      </c>
      <c r="O50" s="10">
        <v>6.8426000000000001E-2</v>
      </c>
      <c r="P50" s="10">
        <v>6.7134000000000013E-2</v>
      </c>
      <c r="Q50" s="10">
        <v>7.7879999999999991E-2</v>
      </c>
      <c r="R50" s="10">
        <v>9.3313000000000021E-2</v>
      </c>
      <c r="S50" s="10">
        <v>8.2775000000000001E-2</v>
      </c>
      <c r="T50" s="10">
        <v>6.454600000000002E-2</v>
      </c>
      <c r="U50" s="10">
        <v>8.1498000000000001E-2</v>
      </c>
      <c r="V50" s="10">
        <v>3.8507E-2</v>
      </c>
      <c r="W50" s="10">
        <v>3.8547999999999999E-2</v>
      </c>
      <c r="X50" s="10">
        <v>1.9872000000000001E-2</v>
      </c>
      <c r="Y50" s="10">
        <v>2.1001999999999996E-2</v>
      </c>
      <c r="Z50" s="10">
        <v>2.5492999999999998E-2</v>
      </c>
      <c r="AA50" s="10">
        <v>2.9448000000000002E-2</v>
      </c>
      <c r="AB50" s="10">
        <v>2.0284E-2</v>
      </c>
      <c r="AC50" s="10">
        <v>1.4305999999999999E-2</v>
      </c>
      <c r="AD50" s="10">
        <v>1.6573999999999998E-2</v>
      </c>
      <c r="AE50" s="10">
        <v>2.2103999999999999E-2</v>
      </c>
      <c r="AF50" s="10">
        <v>0.164269</v>
      </c>
      <c r="AG50" s="10">
        <v>8.4340999999999985E-2</v>
      </c>
      <c r="AH50" s="10">
        <v>9.7107000000000013E-2</v>
      </c>
      <c r="AI50" s="10">
        <f t="shared" si="39"/>
        <v>8.2228560000000019</v>
      </c>
    </row>
    <row r="51" spans="1:35" s="2" customFormat="1" x14ac:dyDescent="0.25">
      <c r="A51" s="17"/>
      <c r="B51" s="9" t="s">
        <v>15</v>
      </c>
      <c r="C51" s="10">
        <f>SUM(C34,C36:C43)</f>
        <v>437.02354600000001</v>
      </c>
      <c r="D51" s="10">
        <f t="shared" ref="D51:AD51" si="41">SUM(D34,D36:D43)</f>
        <v>445.08444300000002</v>
      </c>
      <c r="E51" s="10">
        <f t="shared" si="41"/>
        <v>539.79341299999999</v>
      </c>
      <c r="F51" s="10">
        <f t="shared" si="41"/>
        <v>608.90344299999992</v>
      </c>
      <c r="G51" s="10">
        <f t="shared" si="41"/>
        <v>657.04400099999998</v>
      </c>
      <c r="H51" s="10">
        <f t="shared" si="41"/>
        <v>670.22770099999991</v>
      </c>
      <c r="I51" s="10">
        <f t="shared" si="41"/>
        <v>616.71646299999998</v>
      </c>
      <c r="J51" s="10">
        <f t="shared" si="41"/>
        <v>675.17939299999989</v>
      </c>
      <c r="K51" s="10">
        <f t="shared" si="41"/>
        <v>762.36885200000017</v>
      </c>
      <c r="L51" s="10">
        <f t="shared" si="41"/>
        <v>971.5815369999998</v>
      </c>
      <c r="M51" s="10">
        <f t="shared" si="41"/>
        <v>1145.039804</v>
      </c>
      <c r="N51" s="10">
        <f t="shared" si="41"/>
        <v>1152.0288109999995</v>
      </c>
      <c r="O51" s="10">
        <f t="shared" si="41"/>
        <v>1286.9820670000001</v>
      </c>
      <c r="P51" s="10">
        <f t="shared" si="41"/>
        <v>1731.4385750000004</v>
      </c>
      <c r="Q51" s="10">
        <f t="shared" si="41"/>
        <v>2104.8979469999999</v>
      </c>
      <c r="R51" s="10">
        <f t="shared" si="41"/>
        <v>2532.8664229999999</v>
      </c>
      <c r="S51" s="10">
        <f t="shared" si="41"/>
        <v>2692.72973</v>
      </c>
      <c r="T51" s="10">
        <f t="shared" si="41"/>
        <v>2839.679404</v>
      </c>
      <c r="U51" s="10">
        <f t="shared" si="41"/>
        <v>2824.4857689999999</v>
      </c>
      <c r="V51" s="10">
        <f t="shared" si="41"/>
        <v>2184.3295829999997</v>
      </c>
      <c r="W51" s="10">
        <f t="shared" si="41"/>
        <v>2924.5542309999996</v>
      </c>
      <c r="X51" s="10">
        <f t="shared" si="41"/>
        <v>2784.2588889999997</v>
      </c>
      <c r="Y51" s="10">
        <f t="shared" si="41"/>
        <v>2731.3522640000001</v>
      </c>
      <c r="Z51" s="10">
        <f t="shared" si="41"/>
        <v>2898.0423989999999</v>
      </c>
      <c r="AA51" s="10">
        <f t="shared" si="41"/>
        <v>2859.8121279999996</v>
      </c>
      <c r="AB51" s="10">
        <f t="shared" si="41"/>
        <v>3066.4399810000009</v>
      </c>
      <c r="AC51" s="10">
        <f t="shared" si="41"/>
        <v>2726.3693479999997</v>
      </c>
      <c r="AD51" s="10">
        <f t="shared" si="41"/>
        <v>2803.540011</v>
      </c>
      <c r="AE51" s="10">
        <f>SUM(AE34,AE36:AE43)</f>
        <v>3016.4567670000001</v>
      </c>
      <c r="AF51" s="10">
        <f>SUM(AF34,AF36:AF43)</f>
        <v>3011.2696929999997</v>
      </c>
      <c r="AG51" s="10">
        <f>SUM(AG34,AG36:AG43)</f>
        <v>2946.7136100000002</v>
      </c>
      <c r="AH51" s="10">
        <f>SUM(AH34,AH36:AH43)</f>
        <v>5262.3774599999988</v>
      </c>
      <c r="AI51" s="10">
        <f t="shared" si="39"/>
        <v>63909.587685999992</v>
      </c>
    </row>
    <row r="52" spans="1:35" s="2" customFormat="1" x14ac:dyDescent="0.25">
      <c r="A52" s="17"/>
      <c r="B52" s="9" t="s">
        <v>16</v>
      </c>
      <c r="C52" s="10">
        <f>C53-C51</f>
        <v>521.09471500000006</v>
      </c>
      <c r="D52" s="10">
        <f t="shared" ref="D52:AE52" si="42">D53-D51</f>
        <v>510.14237799999995</v>
      </c>
      <c r="E52" s="10">
        <f t="shared" si="42"/>
        <v>572.67550199999994</v>
      </c>
      <c r="F52" s="10">
        <f t="shared" si="42"/>
        <v>610.89186100000006</v>
      </c>
      <c r="G52" s="10">
        <f t="shared" si="42"/>
        <v>656.98080400000003</v>
      </c>
      <c r="H52" s="10">
        <f t="shared" si="42"/>
        <v>681.64729700000009</v>
      </c>
      <c r="I52" s="10">
        <f t="shared" si="42"/>
        <v>617.6862450000001</v>
      </c>
      <c r="J52" s="10">
        <f t="shared" si="42"/>
        <v>630.09188200000017</v>
      </c>
      <c r="K52" s="10">
        <f t="shared" si="42"/>
        <v>740.90112399999987</v>
      </c>
      <c r="L52" s="10">
        <f t="shared" si="42"/>
        <v>902.92375800000036</v>
      </c>
      <c r="M52" s="10">
        <f t="shared" si="42"/>
        <v>1078.5006779999999</v>
      </c>
      <c r="N52" s="10">
        <f t="shared" si="42"/>
        <v>1088.9646970000006</v>
      </c>
      <c r="O52" s="10">
        <f t="shared" si="42"/>
        <v>947.7616230000001</v>
      </c>
      <c r="P52" s="10">
        <f t="shared" si="42"/>
        <v>1071.9071009999996</v>
      </c>
      <c r="Q52" s="10">
        <f t="shared" si="42"/>
        <v>1115.0142230000001</v>
      </c>
      <c r="R52" s="10">
        <f t="shared" si="42"/>
        <v>1073.1250150000001</v>
      </c>
      <c r="S52" s="10">
        <f t="shared" si="42"/>
        <v>1078.9790590000002</v>
      </c>
      <c r="T52" s="10">
        <f t="shared" si="42"/>
        <v>1022.1050709999995</v>
      </c>
      <c r="U52" s="10">
        <f t="shared" si="42"/>
        <v>955.72956200000044</v>
      </c>
      <c r="V52" s="10">
        <f t="shared" si="42"/>
        <v>667.66691000000037</v>
      </c>
      <c r="W52" s="10">
        <f t="shared" si="42"/>
        <v>745.11005300000079</v>
      </c>
      <c r="X52" s="10">
        <f t="shared" si="42"/>
        <v>762.29412300000058</v>
      </c>
      <c r="Y52" s="10">
        <f t="shared" si="42"/>
        <v>742.15369299999975</v>
      </c>
      <c r="Z52" s="10">
        <f t="shared" si="42"/>
        <v>785.31053400000019</v>
      </c>
      <c r="AA52" s="10">
        <f t="shared" si="42"/>
        <v>776.90562200000022</v>
      </c>
      <c r="AB52" s="10">
        <f t="shared" si="42"/>
        <v>827.24546299999884</v>
      </c>
      <c r="AC52" s="10">
        <f t="shared" si="42"/>
        <v>729.79696700000022</v>
      </c>
      <c r="AD52" s="10">
        <f t="shared" si="42"/>
        <v>695.84653699999944</v>
      </c>
      <c r="AE52" s="10">
        <f t="shared" si="42"/>
        <v>726.1253270000002</v>
      </c>
      <c r="AF52" s="10">
        <f t="shared" ref="AF52:AG52" si="43">AF53-AF51</f>
        <v>840.77677600000061</v>
      </c>
      <c r="AG52" s="10">
        <f t="shared" si="43"/>
        <v>861.98646999999846</v>
      </c>
      <c r="AH52" s="10">
        <f t="shared" ref="AH52" si="44">AH53-AH51</f>
        <v>1413.1511320000018</v>
      </c>
      <c r="AI52" s="10">
        <f t="shared" si="39"/>
        <v>26451.492202000009</v>
      </c>
    </row>
    <row r="53" spans="1:35" s="2" customFormat="1" x14ac:dyDescent="0.25">
      <c r="A53" s="17"/>
      <c r="B53" s="9" t="s">
        <v>17</v>
      </c>
      <c r="C53" s="10">
        <v>958.11826100000008</v>
      </c>
      <c r="D53" s="10">
        <v>955.22682099999997</v>
      </c>
      <c r="E53" s="10">
        <v>1112.4689149999999</v>
      </c>
      <c r="F53" s="10">
        <v>1219.795304</v>
      </c>
      <c r="G53" s="10">
        <v>1314.024805</v>
      </c>
      <c r="H53" s="10">
        <v>1351.874998</v>
      </c>
      <c r="I53" s="10">
        <v>1234.4027080000001</v>
      </c>
      <c r="J53" s="10">
        <v>1305.2712750000001</v>
      </c>
      <c r="K53" s="10">
        <v>1503.269976</v>
      </c>
      <c r="L53" s="10">
        <v>1874.5052950000002</v>
      </c>
      <c r="M53" s="10">
        <v>2223.5404819999999</v>
      </c>
      <c r="N53" s="10">
        <v>2240.993508</v>
      </c>
      <c r="O53" s="10">
        <v>2234.7436900000002</v>
      </c>
      <c r="P53" s="10">
        <v>2803.3456759999999</v>
      </c>
      <c r="Q53" s="10">
        <v>3219.9121700000001</v>
      </c>
      <c r="R53" s="10">
        <v>3605.991438</v>
      </c>
      <c r="S53" s="10">
        <v>3771.7087890000003</v>
      </c>
      <c r="T53" s="10">
        <v>3861.7844749999995</v>
      </c>
      <c r="U53" s="10">
        <v>3780.2153310000003</v>
      </c>
      <c r="V53" s="10">
        <v>2851.9964930000001</v>
      </c>
      <c r="W53" s="10">
        <v>3669.6642840000004</v>
      </c>
      <c r="X53" s="10">
        <v>3546.5530120000003</v>
      </c>
      <c r="Y53" s="10">
        <v>3473.5059569999999</v>
      </c>
      <c r="Z53" s="10">
        <v>3683.3529330000001</v>
      </c>
      <c r="AA53" s="10">
        <v>3636.7177499999998</v>
      </c>
      <c r="AB53" s="10">
        <v>3893.6854439999997</v>
      </c>
      <c r="AC53" s="10">
        <v>3456.1663149999999</v>
      </c>
      <c r="AD53" s="10">
        <v>3499.3865479999995</v>
      </c>
      <c r="AE53" s="10">
        <v>3742.5820940000003</v>
      </c>
      <c r="AF53" s="10">
        <v>3852.0464690000003</v>
      </c>
      <c r="AG53" s="10">
        <v>3808.7000799999987</v>
      </c>
      <c r="AH53" s="10">
        <v>6675.5285920000006</v>
      </c>
      <c r="AI53" s="10">
        <f t="shared" si="39"/>
        <v>90361.079887999978</v>
      </c>
    </row>
    <row r="54" spans="1:35" s="2" customFormat="1" x14ac:dyDescent="0.25">
      <c r="A54" s="6"/>
      <c r="B54" s="15"/>
      <c r="C54" s="15"/>
      <c r="D54" s="15"/>
      <c r="E54" s="15"/>
      <c r="F54" s="15"/>
      <c r="G54" s="15"/>
      <c r="H54" s="15"/>
      <c r="I54" s="15"/>
      <c r="J54" s="15"/>
      <c r="K54" s="16"/>
      <c r="L54" s="16"/>
      <c r="M54" s="16"/>
      <c r="N54" s="16"/>
      <c r="O54" s="16"/>
      <c r="P54" s="16"/>
      <c r="Q54" s="16"/>
      <c r="R54" s="16"/>
      <c r="S54" s="16"/>
      <c r="T54" s="16"/>
      <c r="U54" s="16"/>
      <c r="V54" s="16"/>
      <c r="W54" s="16"/>
      <c r="X54" s="16"/>
      <c r="Y54" s="16"/>
    </row>
    <row r="55" spans="1:35" s="2" customFormat="1" x14ac:dyDescent="0.25">
      <c r="A55" s="6"/>
      <c r="B55" s="93" t="s">
        <v>1171</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row>
    <row r="56" spans="1:35" s="2" customFormat="1" x14ac:dyDescent="0.25">
      <c r="A56" s="6"/>
      <c r="B56" s="3"/>
      <c r="C56" s="3"/>
      <c r="D56" s="3"/>
      <c r="E56" s="3"/>
      <c r="F56" s="3"/>
      <c r="G56" s="3"/>
      <c r="H56" s="3"/>
      <c r="I56" s="3"/>
      <c r="J56" s="3"/>
      <c r="K56" s="3"/>
      <c r="L56" s="3"/>
      <c r="M56" s="3"/>
      <c r="N56" s="3"/>
      <c r="O56" s="3"/>
      <c r="P56" s="3"/>
      <c r="Q56" s="3"/>
      <c r="R56" s="3"/>
      <c r="S56" s="3"/>
      <c r="T56" s="3"/>
      <c r="U56" s="3"/>
      <c r="V56" s="3"/>
      <c r="W56" s="3"/>
      <c r="X56" s="3"/>
      <c r="Y56" s="3"/>
    </row>
    <row r="57" spans="1:35" s="2" customFormat="1" x14ac:dyDescent="0.25">
      <c r="A57" s="6"/>
      <c r="B57" s="9" t="s">
        <v>1174</v>
      </c>
      <c r="C57" s="19">
        <f t="shared" ref="C57:C77" si="45">IF(C9&gt;0,C33/C9*100,"--")</f>
        <v>5.3656342983068983</v>
      </c>
      <c r="D57" s="19">
        <f t="shared" ref="D57:AI57" si="46">IF(D9&gt;0,D33/D9*100,"--")</f>
        <v>4.4604694179753288</v>
      </c>
      <c r="E57" s="19">
        <f t="shared" si="46"/>
        <v>3.3945587344132</v>
      </c>
      <c r="F57" s="19">
        <f t="shared" si="46"/>
        <v>2.4940787119362704</v>
      </c>
      <c r="G57" s="19">
        <f t="shared" si="46"/>
        <v>2.1303876710693022</v>
      </c>
      <c r="H57" s="19">
        <f t="shared" si="46"/>
        <v>2.5457104202982221</v>
      </c>
      <c r="I57" s="19">
        <f t="shared" si="46"/>
        <v>2.9824773006091387</v>
      </c>
      <c r="J57" s="19">
        <f t="shared" si="46"/>
        <v>2.613024602158843</v>
      </c>
      <c r="K57" s="19">
        <f t="shared" si="46"/>
        <v>2.1199991868820356</v>
      </c>
      <c r="L57" s="19">
        <f t="shared" si="46"/>
        <v>2.1260557110395477</v>
      </c>
      <c r="M57" s="19">
        <f t="shared" si="46"/>
        <v>2.2485891798130266</v>
      </c>
      <c r="N57" s="19">
        <f t="shared" si="46"/>
        <v>2.2954891102092625</v>
      </c>
      <c r="O57" s="19">
        <f t="shared" si="46"/>
        <v>2.3140905703484744</v>
      </c>
      <c r="P57" s="19">
        <f t="shared" si="46"/>
        <v>2.0964570717653914</v>
      </c>
      <c r="Q57" s="19">
        <f t="shared" si="46"/>
        <v>2.0864405146273133</v>
      </c>
      <c r="R57" s="19">
        <f t="shared" si="46"/>
        <v>2.0430114680140372</v>
      </c>
      <c r="S57" s="19">
        <f t="shared" si="46"/>
        <v>2.2059667895242572</v>
      </c>
      <c r="T57" s="19">
        <f t="shared" si="46"/>
        <v>2.1335363833422329</v>
      </c>
      <c r="U57" s="19">
        <f t="shared" si="46"/>
        <v>2.4595651069899604</v>
      </c>
      <c r="V57" s="19">
        <f t="shared" si="46"/>
        <v>2.4875871751017842</v>
      </c>
      <c r="W57" s="19">
        <f t="shared" si="46"/>
        <v>2.9309485326048392</v>
      </c>
      <c r="X57" s="19">
        <f t="shared" si="46"/>
        <v>3.1330751045820859</v>
      </c>
      <c r="Y57" s="19">
        <f t="shared" si="46"/>
        <v>2.5648316066846641</v>
      </c>
      <c r="Z57" s="19">
        <f t="shared" si="46"/>
        <v>2.2838993214823766</v>
      </c>
      <c r="AA57" s="19">
        <f t="shared" si="46"/>
        <v>2.3728132686145207</v>
      </c>
      <c r="AB57" s="19">
        <f t="shared" si="46"/>
        <v>2.3607998569112465</v>
      </c>
      <c r="AC57" s="19">
        <f t="shared" si="46"/>
        <v>2.6443430389370444</v>
      </c>
      <c r="AD57" s="19">
        <f t="shared" si="46"/>
        <v>2.6731863769050381</v>
      </c>
      <c r="AE57" s="19">
        <f t="shared" si="46"/>
        <v>2.1101722947513211</v>
      </c>
      <c r="AF57" s="19">
        <f t="shared" si="46"/>
        <v>1.7791680705738537</v>
      </c>
      <c r="AG57" s="19">
        <f t="shared" si="46"/>
        <v>1.463941996971976</v>
      </c>
      <c r="AH57" s="19">
        <f t="shared" ref="AH57" si="47">IF(AH9&gt;0,AH33/AH9*100,"--")</f>
        <v>1.8583478214753182</v>
      </c>
      <c r="AI57" s="19">
        <f t="shared" si="46"/>
        <v>2.3022350240568468</v>
      </c>
    </row>
    <row r="58" spans="1:35" s="2" customFormat="1" x14ac:dyDescent="0.25">
      <c r="A58" s="8"/>
      <c r="B58" s="13" t="s">
        <v>3</v>
      </c>
      <c r="C58" s="19">
        <f t="shared" si="45"/>
        <v>6.6316243517338922</v>
      </c>
      <c r="D58" s="19">
        <f t="shared" ref="D58:AI58" si="48">IF(D10&gt;0,D34/D10*100,"--")</f>
        <v>3.332942022666205</v>
      </c>
      <c r="E58" s="19">
        <f t="shared" si="48"/>
        <v>2.7733913903660503</v>
      </c>
      <c r="F58" s="19">
        <f t="shared" si="48"/>
        <v>2.4795865784795525</v>
      </c>
      <c r="G58" s="19">
        <f t="shared" si="48"/>
        <v>2.4640089459322714</v>
      </c>
      <c r="H58" s="19">
        <f t="shared" si="48"/>
        <v>2.617026453302143</v>
      </c>
      <c r="I58" s="19">
        <f t="shared" si="48"/>
        <v>3.0378163003151153</v>
      </c>
      <c r="J58" s="19">
        <f t="shared" si="48"/>
        <v>3.6848693147685712</v>
      </c>
      <c r="K58" s="19">
        <f t="shared" si="48"/>
        <v>3.1780875746290258</v>
      </c>
      <c r="L58" s="19">
        <f t="shared" si="48"/>
        <v>4.4113168545370511</v>
      </c>
      <c r="M58" s="19">
        <f t="shared" si="48"/>
        <v>3.9907263644025912</v>
      </c>
      <c r="N58" s="19">
        <f t="shared" si="48"/>
        <v>3.4925029408390396</v>
      </c>
      <c r="O58" s="19">
        <f t="shared" si="48"/>
        <v>2.891026147723589</v>
      </c>
      <c r="P58" s="19">
        <f t="shared" si="48"/>
        <v>4.1081575410832478</v>
      </c>
      <c r="Q58" s="19">
        <f t="shared" si="48"/>
        <v>9.7492663222379647</v>
      </c>
      <c r="R58" s="19">
        <f t="shared" si="48"/>
        <v>3.5212324142963332</v>
      </c>
      <c r="S58" s="19">
        <f t="shared" si="48"/>
        <v>2.2004992400804104</v>
      </c>
      <c r="T58" s="19">
        <f t="shared" si="48"/>
        <v>4.3533431740151487</v>
      </c>
      <c r="U58" s="19">
        <f t="shared" si="48"/>
        <v>6.2850660650171655</v>
      </c>
      <c r="V58" s="19">
        <f t="shared" si="48"/>
        <v>4.3767895490336439</v>
      </c>
      <c r="W58" s="19">
        <f t="shared" si="48"/>
        <v>4.3794967015164801</v>
      </c>
      <c r="X58" s="19">
        <f t="shared" si="48"/>
        <v>3.7017008869587515</v>
      </c>
      <c r="Y58" s="19">
        <f t="shared" si="48"/>
        <v>3.2938943821962505</v>
      </c>
      <c r="Z58" s="19">
        <f t="shared" si="48"/>
        <v>2.8130712887552765</v>
      </c>
      <c r="AA58" s="19">
        <f t="shared" si="48"/>
        <v>2.2525012380332021</v>
      </c>
      <c r="AB58" s="19">
        <f t="shared" si="48"/>
        <v>6.7801053393683555</v>
      </c>
      <c r="AC58" s="19">
        <f t="shared" si="48"/>
        <v>4.6576425804691013</v>
      </c>
      <c r="AD58" s="19">
        <f t="shared" si="48"/>
        <v>0.79605426199703699</v>
      </c>
      <c r="AE58" s="19">
        <f t="shared" si="48"/>
        <v>0.34745515141753358</v>
      </c>
      <c r="AF58" s="19">
        <f t="shared" si="48"/>
        <v>1.8784552025746624</v>
      </c>
      <c r="AG58" s="19">
        <f t="shared" si="48"/>
        <v>1.8150044927144993</v>
      </c>
      <c r="AH58" s="19">
        <f t="shared" ref="AH58" si="49">IF(AH10&gt;0,AH34/AH10*100,"--")</f>
        <v>6.7593377009432105</v>
      </c>
      <c r="AI58" s="19">
        <f t="shared" si="48"/>
        <v>3.3999769391837331</v>
      </c>
    </row>
    <row r="59" spans="1:35" s="2" customFormat="1" x14ac:dyDescent="0.25">
      <c r="A59" s="8"/>
      <c r="B59" s="13" t="s">
        <v>4</v>
      </c>
      <c r="C59" s="19">
        <f t="shared" si="45"/>
        <v>5.3610048612556724</v>
      </c>
      <c r="D59" s="19">
        <f t="shared" ref="D59:AI59" si="50">IF(D11&gt;0,D35/D11*100,"--")</f>
        <v>4.5235858823185815</v>
      </c>
      <c r="E59" s="19">
        <f t="shared" si="50"/>
        <v>3.4743629558064528</v>
      </c>
      <c r="F59" s="19">
        <f t="shared" si="50"/>
        <v>2.494814531918073</v>
      </c>
      <c r="G59" s="19">
        <f t="shared" si="50"/>
        <v>2.1219285251738529</v>
      </c>
      <c r="H59" s="19">
        <f t="shared" si="50"/>
        <v>2.5437294332120914</v>
      </c>
      <c r="I59" s="19">
        <f t="shared" si="50"/>
        <v>2.9817714307897401</v>
      </c>
      <c r="J59" s="19">
        <f t="shared" si="50"/>
        <v>2.5951094990627697</v>
      </c>
      <c r="K59" s="19">
        <f t="shared" si="50"/>
        <v>2.1079673668029337</v>
      </c>
      <c r="L59" s="19">
        <f t="shared" si="50"/>
        <v>2.1142920116216302</v>
      </c>
      <c r="M59" s="19">
        <f t="shared" si="50"/>
        <v>2.2386666837667542</v>
      </c>
      <c r="N59" s="19">
        <f t="shared" si="50"/>
        <v>2.2884773097509457</v>
      </c>
      <c r="O59" s="19">
        <f t="shared" si="50"/>
        <v>2.3095841949696685</v>
      </c>
      <c r="P59" s="19">
        <f t="shared" si="50"/>
        <v>2.0894997226917114</v>
      </c>
      <c r="Q59" s="19">
        <f t="shared" si="50"/>
        <v>2.0385140124754986</v>
      </c>
      <c r="R59" s="19">
        <f t="shared" si="50"/>
        <v>2.0387813802176846</v>
      </c>
      <c r="S59" s="19">
        <f t="shared" si="50"/>
        <v>2.2059794269865693</v>
      </c>
      <c r="T59" s="19">
        <f t="shared" si="50"/>
        <v>2.1311197114662197</v>
      </c>
      <c r="U59" s="19">
        <f t="shared" si="50"/>
        <v>2.4549898136262316</v>
      </c>
      <c r="V59" s="19">
        <f t="shared" si="50"/>
        <v>2.4856871679203261</v>
      </c>
      <c r="W59" s="19">
        <f t="shared" si="50"/>
        <v>2.9287004031985515</v>
      </c>
      <c r="X59" s="19">
        <f t="shared" si="50"/>
        <v>3.1324273104177109</v>
      </c>
      <c r="Y59" s="19">
        <f t="shared" si="50"/>
        <v>2.5633075830646646</v>
      </c>
      <c r="Z59" s="19">
        <f t="shared" si="50"/>
        <v>2.2818937227038574</v>
      </c>
      <c r="AA59" s="19">
        <f t="shared" si="50"/>
        <v>2.3731914458696401</v>
      </c>
      <c r="AB59" s="19">
        <f t="shared" si="50"/>
        <v>2.346257444292601</v>
      </c>
      <c r="AC59" s="19">
        <f t="shared" si="50"/>
        <v>2.6347252880102547</v>
      </c>
      <c r="AD59" s="19">
        <f t="shared" si="50"/>
        <v>2.7233636772953349</v>
      </c>
      <c r="AE59" s="19">
        <f t="shared" si="50"/>
        <v>2.1361006734194081</v>
      </c>
      <c r="AF59" s="19">
        <f t="shared" si="50"/>
        <v>1.7785779351004487</v>
      </c>
      <c r="AG59" s="19">
        <f t="shared" si="50"/>
        <v>1.4596059989524739</v>
      </c>
      <c r="AH59" s="19">
        <f t="shared" ref="AH59" si="51">IF(AH11&gt;0,AH35/AH11*100,"--")</f>
        <v>1.7671924551784897</v>
      </c>
      <c r="AI59" s="19">
        <f t="shared" si="50"/>
        <v>2.2951900649784762</v>
      </c>
    </row>
    <row r="60" spans="1:35" s="2" customFormat="1" x14ac:dyDescent="0.25">
      <c r="A60" s="6"/>
      <c r="B60" s="9" t="s">
        <v>5</v>
      </c>
      <c r="C60" s="19">
        <f t="shared" si="45"/>
        <v>5.1052878325034339</v>
      </c>
      <c r="D60" s="19">
        <f t="shared" ref="D60:AI60" si="52">IF(D12&gt;0,D36/D12*100,"--")</f>
        <v>4.9291595336099991</v>
      </c>
      <c r="E60" s="19">
        <f t="shared" si="52"/>
        <v>4.7734570861061956</v>
      </c>
      <c r="F60" s="19">
        <f t="shared" si="52"/>
        <v>4.9104000425858763</v>
      </c>
      <c r="G60" s="19">
        <f t="shared" si="52"/>
        <v>5.0085612810322786</v>
      </c>
      <c r="H60" s="19">
        <f t="shared" si="52"/>
        <v>4.8830824426656223</v>
      </c>
      <c r="I60" s="19">
        <f t="shared" si="52"/>
        <v>4.2300662528145647</v>
      </c>
      <c r="J60" s="19">
        <f t="shared" si="52"/>
        <v>3.7206629168726848</v>
      </c>
      <c r="K60" s="19">
        <f t="shared" si="52"/>
        <v>3.8470799593541232</v>
      </c>
      <c r="L60" s="19">
        <f t="shared" si="52"/>
        <v>5.0589265960651275</v>
      </c>
      <c r="M60" s="19">
        <f t="shared" si="52"/>
        <v>5.2580589779990419</v>
      </c>
      <c r="N60" s="19">
        <f t="shared" si="52"/>
        <v>4.901590982827897</v>
      </c>
      <c r="O60" s="19">
        <f t="shared" si="52"/>
        <v>5.2115405311786223</v>
      </c>
      <c r="P60" s="19">
        <f t="shared" si="52"/>
        <v>6.1999850903924116</v>
      </c>
      <c r="Q60" s="19">
        <f t="shared" si="52"/>
        <v>6.6561771957580689</v>
      </c>
      <c r="R60" s="19">
        <f t="shared" si="52"/>
        <v>6.2913206562496331</v>
      </c>
      <c r="S60" s="19">
        <f t="shared" si="52"/>
        <v>5.7373858530180506</v>
      </c>
      <c r="T60" s="19">
        <f t="shared" si="52"/>
        <v>5.3372705819380863</v>
      </c>
      <c r="U60" s="19">
        <f t="shared" si="52"/>
        <v>5.1786576086038831</v>
      </c>
      <c r="V60" s="19">
        <f t="shared" si="52"/>
        <v>4.0572623925164875</v>
      </c>
      <c r="W60" s="19">
        <f t="shared" si="52"/>
        <v>4.8515989814741509</v>
      </c>
      <c r="X60" s="19">
        <f t="shared" si="52"/>
        <v>4.1447262801036615</v>
      </c>
      <c r="Y60" s="19">
        <f t="shared" si="52"/>
        <v>4.2217124786691729</v>
      </c>
      <c r="Z60" s="19">
        <f t="shared" si="52"/>
        <v>4.3669370342752911</v>
      </c>
      <c r="AA60" s="19">
        <f t="shared" si="52"/>
        <v>4.2565674377557681</v>
      </c>
      <c r="AB60" s="19">
        <f t="shared" si="52"/>
        <v>4.4034180982848037</v>
      </c>
      <c r="AC60" s="19">
        <f t="shared" si="52"/>
        <v>4.129671164188597</v>
      </c>
      <c r="AD60" s="19">
        <f t="shared" si="52"/>
        <v>4.3618287048815985</v>
      </c>
      <c r="AE60" s="19">
        <f t="shared" si="52"/>
        <v>4.4847312846539653</v>
      </c>
      <c r="AF60" s="19">
        <f t="shared" si="52"/>
        <v>4.666380094625401</v>
      </c>
      <c r="AG60" s="19">
        <f t="shared" si="52"/>
        <v>5.0228644589593907</v>
      </c>
      <c r="AH60" s="19">
        <f t="shared" ref="AH60" si="53">IF(AH12&gt;0,AH36/AH12*100,"--")</f>
        <v>8.8342583847769607</v>
      </c>
      <c r="AI60" s="19">
        <f t="shared" si="52"/>
        <v>4.9234478765936087</v>
      </c>
    </row>
    <row r="61" spans="1:35" s="2" customFormat="1" x14ac:dyDescent="0.25">
      <c r="A61" s="8"/>
      <c r="B61" s="9" t="s">
        <v>26</v>
      </c>
      <c r="C61" s="19">
        <f t="shared" si="45"/>
        <v>6.0050368779696068</v>
      </c>
      <c r="D61" s="19">
        <f t="shared" ref="D61:AI61" si="54">IF(D13&gt;0,D37/D13*100,"--")</f>
        <v>6.2110053822404385</v>
      </c>
      <c r="E61" s="19">
        <f t="shared" si="54"/>
        <v>6.2459066809325812</v>
      </c>
      <c r="F61" s="19">
        <f t="shared" si="54"/>
        <v>6.0986855225042857</v>
      </c>
      <c r="G61" s="19">
        <f t="shared" si="54"/>
        <v>5.6432888754309696</v>
      </c>
      <c r="H61" s="19">
        <f t="shared" si="54"/>
        <v>5.2545042680252898</v>
      </c>
      <c r="I61" s="19">
        <f t="shared" si="54"/>
        <v>5.0688727434411573</v>
      </c>
      <c r="J61" s="19">
        <f t="shared" si="54"/>
        <v>4.5799770228007324</v>
      </c>
      <c r="K61" s="19">
        <f t="shared" si="54"/>
        <v>4.4515444422780419</v>
      </c>
      <c r="L61" s="19">
        <f t="shared" si="54"/>
        <v>5.6815894687888742</v>
      </c>
      <c r="M61" s="19">
        <f t="shared" si="54"/>
        <v>5.6153709808028482</v>
      </c>
      <c r="N61" s="19">
        <f t="shared" si="54"/>
        <v>5.2298884954554152</v>
      </c>
      <c r="O61" s="19">
        <f t="shared" si="54"/>
        <v>5.0600686205000542</v>
      </c>
      <c r="P61" s="19">
        <f t="shared" si="54"/>
        <v>5.2931098197392812</v>
      </c>
      <c r="Q61" s="19">
        <f t="shared" si="54"/>
        <v>5.4226539629882815</v>
      </c>
      <c r="R61" s="19">
        <f t="shared" si="54"/>
        <v>5.349815216791316</v>
      </c>
      <c r="S61" s="19">
        <f t="shared" si="54"/>
        <v>5.3800700950001321</v>
      </c>
      <c r="T61" s="19">
        <f t="shared" si="54"/>
        <v>4.7901494624206578</v>
      </c>
      <c r="U61" s="19">
        <f t="shared" si="54"/>
        <v>4.7213539893448075</v>
      </c>
      <c r="V61" s="19">
        <f t="shared" si="54"/>
        <v>4.5240803619184211</v>
      </c>
      <c r="W61" s="19">
        <f t="shared" si="54"/>
        <v>4.5864057317041862</v>
      </c>
      <c r="X61" s="19">
        <f t="shared" si="54"/>
        <v>4.0612485660826856</v>
      </c>
      <c r="Y61" s="19">
        <f t="shared" si="54"/>
        <v>4.0668755526536104</v>
      </c>
      <c r="Z61" s="19">
        <f t="shared" si="54"/>
        <v>4.1147594423480465</v>
      </c>
      <c r="AA61" s="19">
        <f t="shared" si="54"/>
        <v>3.9736590617370302</v>
      </c>
      <c r="AB61" s="19">
        <f t="shared" si="54"/>
        <v>4.1627400350580199</v>
      </c>
      <c r="AC61" s="19">
        <f t="shared" si="54"/>
        <v>3.7765192503103497</v>
      </c>
      <c r="AD61" s="19">
        <f t="shared" si="54"/>
        <v>3.9472580955850169</v>
      </c>
      <c r="AE61" s="19">
        <f t="shared" si="54"/>
        <v>3.9133232706030112</v>
      </c>
      <c r="AF61" s="19">
        <f t="shared" si="54"/>
        <v>4.0675157665012653</v>
      </c>
      <c r="AG61" s="19">
        <f t="shared" si="54"/>
        <v>4.62605770462718</v>
      </c>
      <c r="AH61" s="19">
        <f t="shared" ref="AH61" si="55">IF(AH13&gt;0,AH37/AH13*100,"--")</f>
        <v>6.0793585873319778</v>
      </c>
      <c r="AI61" s="19">
        <f t="shared" si="54"/>
        <v>4.6342857716046693</v>
      </c>
    </row>
    <row r="62" spans="1:35" s="2" customFormat="1" x14ac:dyDescent="0.25">
      <c r="A62" s="8"/>
      <c r="B62" s="9" t="s">
        <v>27</v>
      </c>
      <c r="C62" s="19">
        <f t="shared" si="45"/>
        <v>3.7443533636967752</v>
      </c>
      <c r="D62" s="19">
        <f t="shared" ref="D62:AI62" si="56">IF(D14&gt;0,D38/D14*100,"--")</f>
        <v>3.1726828011506734</v>
      </c>
      <c r="E62" s="19">
        <f t="shared" si="56"/>
        <v>3.0786125193617253</v>
      </c>
      <c r="F62" s="19">
        <f t="shared" si="56"/>
        <v>0.88856417900988682</v>
      </c>
      <c r="G62" s="19">
        <f t="shared" si="56"/>
        <v>3.8904618901038761</v>
      </c>
      <c r="H62" s="19">
        <f t="shared" si="56"/>
        <v>3.4360157395758781</v>
      </c>
      <c r="I62" s="19">
        <f t="shared" si="56"/>
        <v>3.1892021274707414</v>
      </c>
      <c r="J62" s="19">
        <f t="shared" si="56"/>
        <v>2.9412229262046155</v>
      </c>
      <c r="K62" s="19">
        <f t="shared" si="56"/>
        <v>2.6787782050845523</v>
      </c>
      <c r="L62" s="19">
        <f t="shared" si="56"/>
        <v>2.8331991179352496</v>
      </c>
      <c r="M62" s="19">
        <f t="shared" si="56"/>
        <v>3.2896026400237774</v>
      </c>
      <c r="N62" s="19">
        <f t="shared" si="56"/>
        <v>3.4559300680015781</v>
      </c>
      <c r="O62" s="19">
        <f t="shared" si="56"/>
        <v>3.1089209432115519</v>
      </c>
      <c r="P62" s="19">
        <f t="shared" si="56"/>
        <v>3.1432911384530922</v>
      </c>
      <c r="Q62" s="19">
        <f t="shared" si="56"/>
        <v>2.9837764733118211</v>
      </c>
      <c r="R62" s="19">
        <f t="shared" si="56"/>
        <v>3.3284025763179841</v>
      </c>
      <c r="S62" s="19">
        <f t="shared" si="56"/>
        <v>3.4510364431655951</v>
      </c>
      <c r="T62" s="19">
        <f t="shared" si="56"/>
        <v>3.2618165899670295</v>
      </c>
      <c r="U62" s="19">
        <f t="shared" si="56"/>
        <v>2.9609110355095112</v>
      </c>
      <c r="V62" s="19">
        <f t="shared" si="56"/>
        <v>2.7453978775060519</v>
      </c>
      <c r="W62" s="19">
        <f t="shared" si="56"/>
        <v>2.8285891976272901</v>
      </c>
      <c r="X62" s="19">
        <f t="shared" si="56"/>
        <v>2.7105200267632639</v>
      </c>
      <c r="Y62" s="19">
        <f t="shared" si="56"/>
        <v>2.7582145140685403</v>
      </c>
      <c r="Z62" s="19">
        <f t="shared" si="56"/>
        <v>2.800063141154689</v>
      </c>
      <c r="AA62" s="19">
        <f t="shared" si="56"/>
        <v>2.8149125141950893</v>
      </c>
      <c r="AB62" s="19">
        <f t="shared" si="56"/>
        <v>3.4426550416800601</v>
      </c>
      <c r="AC62" s="19">
        <f t="shared" si="56"/>
        <v>3.5158586721839025</v>
      </c>
      <c r="AD62" s="19">
        <f t="shared" si="56"/>
        <v>3.3769235472686372</v>
      </c>
      <c r="AE62" s="19">
        <f t="shared" si="56"/>
        <v>3.4567064943199695</v>
      </c>
      <c r="AF62" s="19">
        <f t="shared" si="56"/>
        <v>3.6947524275846946</v>
      </c>
      <c r="AG62" s="19">
        <f t="shared" si="56"/>
        <v>3.8076217715674323</v>
      </c>
      <c r="AH62" s="19">
        <f t="shared" ref="AH62" si="57">IF(AH14&gt;0,AH38/AH14*100,"--")</f>
        <v>3.9340800101377069</v>
      </c>
      <c r="AI62" s="19">
        <f t="shared" si="56"/>
        <v>3.0469541919817922</v>
      </c>
    </row>
    <row r="63" spans="1:35" s="2" customFormat="1" x14ac:dyDescent="0.25">
      <c r="A63" s="6"/>
      <c r="B63" s="29" t="s">
        <v>28</v>
      </c>
      <c r="C63" s="19">
        <f t="shared" si="45"/>
        <v>5.8661072767173099</v>
      </c>
      <c r="D63" s="19">
        <f t="shared" ref="D63:AI63" si="58">IF(D15&gt;0,D39/D15*100,"--")</f>
        <v>5.711403847294612</v>
      </c>
      <c r="E63" s="19">
        <f t="shared" si="58"/>
        <v>5.7029045350074847</v>
      </c>
      <c r="F63" s="19">
        <f t="shared" si="58"/>
        <v>5.6513506482760132</v>
      </c>
      <c r="G63" s="19">
        <f t="shared" si="58"/>
        <v>4.9169825395297249</v>
      </c>
      <c r="H63" s="19">
        <f t="shared" si="58"/>
        <v>4.6145691683207808</v>
      </c>
      <c r="I63" s="19">
        <f t="shared" si="58"/>
        <v>4.4965044295649212</v>
      </c>
      <c r="J63" s="19">
        <f t="shared" si="58"/>
        <v>3.9942661742244465</v>
      </c>
      <c r="K63" s="19">
        <f t="shared" si="58"/>
        <v>4.0859566010743951</v>
      </c>
      <c r="L63" s="19">
        <f t="shared" si="58"/>
        <v>5.933536656236285</v>
      </c>
      <c r="M63" s="19">
        <f t="shared" si="58"/>
        <v>6.5635132091107771</v>
      </c>
      <c r="N63" s="19">
        <f t="shared" si="58"/>
        <v>6.2514963073834027</v>
      </c>
      <c r="O63" s="19">
        <f t="shared" si="58"/>
        <v>6.1466821135386258</v>
      </c>
      <c r="P63" s="19">
        <f t="shared" si="58"/>
        <v>6.5366423406323815</v>
      </c>
      <c r="Q63" s="19">
        <f t="shared" si="58"/>
        <v>6.1433789063970803</v>
      </c>
      <c r="R63" s="19">
        <f t="shared" si="58"/>
        <v>6.4396443074103793</v>
      </c>
      <c r="S63" s="19">
        <f t="shared" si="58"/>
        <v>6.720622420141166</v>
      </c>
      <c r="T63" s="19">
        <f t="shared" si="58"/>
        <v>6.2114409655833835</v>
      </c>
      <c r="U63" s="19">
        <f t="shared" si="58"/>
        <v>5.9327694168135148</v>
      </c>
      <c r="V63" s="19">
        <f t="shared" si="58"/>
        <v>5.3511710529902308</v>
      </c>
      <c r="W63" s="19">
        <f t="shared" si="58"/>
        <v>5.3678022248654562</v>
      </c>
      <c r="X63" s="19">
        <f t="shared" si="58"/>
        <v>4.3715297993622855</v>
      </c>
      <c r="Y63" s="19">
        <f t="shared" si="58"/>
        <v>4.6793596529072765</v>
      </c>
      <c r="Z63" s="19">
        <f t="shared" si="58"/>
        <v>4.6950725478561344</v>
      </c>
      <c r="AA63" s="19">
        <f t="shared" si="58"/>
        <v>4.7172822448339797</v>
      </c>
      <c r="AB63" s="19">
        <f t="shared" si="58"/>
        <v>4.9949532019565952</v>
      </c>
      <c r="AC63" s="19">
        <f t="shared" si="58"/>
        <v>4.4566550883072864</v>
      </c>
      <c r="AD63" s="19">
        <f t="shared" si="58"/>
        <v>4.3066140358512621</v>
      </c>
      <c r="AE63" s="19">
        <f t="shared" si="58"/>
        <v>4.048015608682709</v>
      </c>
      <c r="AF63" s="19">
        <f t="shared" si="58"/>
        <v>4.0550414217068269</v>
      </c>
      <c r="AG63" s="19">
        <f t="shared" si="58"/>
        <v>4.5239678433270374</v>
      </c>
      <c r="AH63" s="19">
        <f t="shared" ref="AH63" si="59">IF(AH15&gt;0,AH39/AH15*100,"--")</f>
        <v>6.537473663293655</v>
      </c>
      <c r="AI63" s="19">
        <f t="shared" si="58"/>
        <v>5.3086290688234703</v>
      </c>
    </row>
    <row r="64" spans="1:35" s="2" customFormat="1" x14ac:dyDescent="0.25">
      <c r="A64" s="8"/>
      <c r="B64" s="9" t="s">
        <v>29</v>
      </c>
      <c r="C64" s="19" t="str">
        <f t="shared" si="45"/>
        <v>--</v>
      </c>
      <c r="D64" s="19" t="str">
        <f t="shared" ref="D64:AI64" si="60">IF(D16&gt;0,D40/D16*100,"--")</f>
        <v>--</v>
      </c>
      <c r="E64" s="19">
        <f t="shared" si="60"/>
        <v>2.4871794871794872</v>
      </c>
      <c r="F64" s="19" t="str">
        <f t="shared" si="60"/>
        <v>--</v>
      </c>
      <c r="G64" s="19">
        <f t="shared" si="60"/>
        <v>11.298006910054767</v>
      </c>
      <c r="H64" s="19">
        <f t="shared" si="60"/>
        <v>7.5236578330922042</v>
      </c>
      <c r="I64" s="19">
        <f t="shared" si="60"/>
        <v>7.0390759213993528</v>
      </c>
      <c r="J64" s="19">
        <f t="shared" si="60"/>
        <v>6.0427583109643939</v>
      </c>
      <c r="K64" s="19">
        <f t="shared" si="60"/>
        <v>6.7410045566397878</v>
      </c>
      <c r="L64" s="19">
        <f t="shared" si="60"/>
        <v>8.3978536953517082</v>
      </c>
      <c r="M64" s="19">
        <f t="shared" si="60"/>
        <v>9.1645863306181941</v>
      </c>
      <c r="N64" s="19">
        <f t="shared" si="60"/>
        <v>7.223566193075075</v>
      </c>
      <c r="O64" s="19">
        <f t="shared" si="60"/>
        <v>5.4027850942792295</v>
      </c>
      <c r="P64" s="19">
        <f t="shared" si="60"/>
        <v>5.0710426146788095</v>
      </c>
      <c r="Q64" s="19">
        <f t="shared" si="60"/>
        <v>5.1112570129542796</v>
      </c>
      <c r="R64" s="19">
        <f t="shared" si="60"/>
        <v>4.8204172702625163</v>
      </c>
      <c r="S64" s="19">
        <f t="shared" si="60"/>
        <v>4.5057968083657114</v>
      </c>
      <c r="T64" s="19">
        <f t="shared" si="60"/>
        <v>4.0751676544786033</v>
      </c>
      <c r="U64" s="19">
        <f t="shared" si="60"/>
        <v>3.986989990535029</v>
      </c>
      <c r="V64" s="19">
        <f t="shared" si="60"/>
        <v>3.3342681778458219</v>
      </c>
      <c r="W64" s="19">
        <f t="shared" si="60"/>
        <v>3.5716245202565138</v>
      </c>
      <c r="X64" s="19">
        <f t="shared" si="60"/>
        <v>3.1163025163825067</v>
      </c>
      <c r="Y64" s="19">
        <f t="shared" si="60"/>
        <v>3.0199405091603437</v>
      </c>
      <c r="Z64" s="19">
        <f t="shared" si="60"/>
        <v>3.2041583824048496</v>
      </c>
      <c r="AA64" s="19">
        <f t="shared" si="60"/>
        <v>2.8396251336125986</v>
      </c>
      <c r="AB64" s="19">
        <f t="shared" si="60"/>
        <v>2.8636440873971032</v>
      </c>
      <c r="AC64" s="19">
        <f t="shared" si="60"/>
        <v>2.5753633966648577</v>
      </c>
      <c r="AD64" s="19">
        <f t="shared" si="60"/>
        <v>2.4887765925300931</v>
      </c>
      <c r="AE64" s="19">
        <f t="shared" si="60"/>
        <v>2.4395771590330413</v>
      </c>
      <c r="AF64" s="19">
        <f t="shared" si="60"/>
        <v>2.4185265697926863</v>
      </c>
      <c r="AG64" s="19">
        <f t="shared" si="60"/>
        <v>2.637592402745319</v>
      </c>
      <c r="AH64" s="19">
        <f t="shared" ref="AH64" si="61">IF(AH16&gt;0,AH40/AH16*100,"--")</f>
        <v>4.1703942368661897</v>
      </c>
      <c r="AI64" s="19">
        <f t="shared" si="60"/>
        <v>3.1520510557274659</v>
      </c>
    </row>
    <row r="65" spans="1:35" s="2" customFormat="1" x14ac:dyDescent="0.25">
      <c r="A65" s="8"/>
      <c r="B65" s="9" t="s">
        <v>6</v>
      </c>
      <c r="C65" s="19">
        <f t="shared" si="45"/>
        <v>4.0406963623243399</v>
      </c>
      <c r="D65" s="19">
        <f t="shared" ref="D65:AI65" si="62">IF(D17&gt;0,D41/D17*100,"--")</f>
        <v>3.8055455574775792</v>
      </c>
      <c r="E65" s="19">
        <f t="shared" si="62"/>
        <v>3.7683001427037968</v>
      </c>
      <c r="F65" s="19">
        <f t="shared" si="62"/>
        <v>3.9612970479189866</v>
      </c>
      <c r="G65" s="19">
        <f t="shared" si="62"/>
        <v>4.0666738498978443</v>
      </c>
      <c r="H65" s="19">
        <f t="shared" si="62"/>
        <v>3.9827844304445055</v>
      </c>
      <c r="I65" s="19">
        <f t="shared" si="62"/>
        <v>3.7570101600690533</v>
      </c>
      <c r="J65" s="19">
        <f t="shared" si="62"/>
        <v>3.4216270293735791</v>
      </c>
      <c r="K65" s="19">
        <f t="shared" si="62"/>
        <v>3.7573859618385796</v>
      </c>
      <c r="L65" s="19">
        <f t="shared" si="62"/>
        <v>4.6751594269237566</v>
      </c>
      <c r="M65" s="19">
        <f t="shared" si="62"/>
        <v>4.6832150496119409</v>
      </c>
      <c r="N65" s="19">
        <f t="shared" si="62"/>
        <v>4.5205370934853555</v>
      </c>
      <c r="O65" s="19">
        <f t="shared" si="62"/>
        <v>4.6545437205505209</v>
      </c>
      <c r="P65" s="19">
        <f t="shared" si="62"/>
        <v>5.4935872452592687</v>
      </c>
      <c r="Q65" s="19">
        <f t="shared" si="62"/>
        <v>5.7245896427924139</v>
      </c>
      <c r="R65" s="19">
        <f t="shared" si="62"/>
        <v>5.5465927213463555</v>
      </c>
      <c r="S65" s="19">
        <f t="shared" si="62"/>
        <v>5.5069967834307221</v>
      </c>
      <c r="T65" s="19">
        <f t="shared" si="62"/>
        <v>5.4225265019025066</v>
      </c>
      <c r="U65" s="19">
        <f t="shared" si="62"/>
        <v>5.752622683396333</v>
      </c>
      <c r="V65" s="19">
        <f t="shared" si="62"/>
        <v>5.7832260397105699</v>
      </c>
      <c r="W65" s="19">
        <f t="shared" si="62"/>
        <v>5.7561090280871978</v>
      </c>
      <c r="X65" s="19">
        <f t="shared" si="62"/>
        <v>5.0087945687709636</v>
      </c>
      <c r="Y65" s="19">
        <f t="shared" si="62"/>
        <v>5.0033801699404323</v>
      </c>
      <c r="Z65" s="19">
        <f t="shared" si="62"/>
        <v>5.733046347872393</v>
      </c>
      <c r="AA65" s="19">
        <f t="shared" si="62"/>
        <v>5.0041943227657386</v>
      </c>
      <c r="AB65" s="19">
        <f t="shared" si="62"/>
        <v>5.0011603963994844</v>
      </c>
      <c r="AC65" s="19">
        <f t="shared" si="62"/>
        <v>4.5820011618154179</v>
      </c>
      <c r="AD65" s="19">
        <f t="shared" si="62"/>
        <v>4.5003285459501274</v>
      </c>
      <c r="AE65" s="19">
        <f t="shared" si="62"/>
        <v>4.5785783010347814</v>
      </c>
      <c r="AF65" s="19">
        <f t="shared" si="62"/>
        <v>4.7933858909684028</v>
      </c>
      <c r="AG65" s="19">
        <f t="shared" si="62"/>
        <v>5.0910219391795142</v>
      </c>
      <c r="AH65" s="19">
        <f t="shared" ref="AH65" si="63">IF(AH17&gt;0,AH41/AH17*100,"--")</f>
        <v>6.9755477743596597</v>
      </c>
      <c r="AI65" s="19">
        <f t="shared" si="62"/>
        <v>4.7288458351399347</v>
      </c>
    </row>
    <row r="66" spans="1:35" s="2" customFormat="1" x14ac:dyDescent="0.25">
      <c r="A66" s="8"/>
      <c r="B66" s="9" t="s">
        <v>30</v>
      </c>
      <c r="C66" s="19">
        <f t="shared" si="45"/>
        <v>5.0420914813166267</v>
      </c>
      <c r="D66" s="19">
        <f t="shared" ref="D66:AI66" si="64">IF(D18&gt;0,D42/D18*100,"--")</f>
        <v>4.9153236874613917</v>
      </c>
      <c r="E66" s="19">
        <f t="shared" si="64"/>
        <v>4.8101987903303378</v>
      </c>
      <c r="F66" s="19">
        <f t="shared" si="64"/>
        <v>5.0069741810449022</v>
      </c>
      <c r="G66" s="19">
        <f t="shared" si="64"/>
        <v>5.1180848949649445</v>
      </c>
      <c r="H66" s="19">
        <f t="shared" si="64"/>
        <v>4.9088947083024692</v>
      </c>
      <c r="I66" s="19">
        <f t="shared" si="64"/>
        <v>4.2893458869195049</v>
      </c>
      <c r="J66" s="19">
        <f t="shared" si="64"/>
        <v>3.7258448121924399</v>
      </c>
      <c r="K66" s="19">
        <f t="shared" si="64"/>
        <v>4.0017789128284882</v>
      </c>
      <c r="L66" s="19">
        <f t="shared" si="64"/>
        <v>5.2430515514026208</v>
      </c>
      <c r="M66" s="19">
        <f t="shared" si="64"/>
        <v>5.5169065019170054</v>
      </c>
      <c r="N66" s="19">
        <f t="shared" si="64"/>
        <v>5.208554266712107</v>
      </c>
      <c r="O66" s="19">
        <f t="shared" si="64"/>
        <v>4.8586439054897461</v>
      </c>
      <c r="P66" s="19">
        <f t="shared" si="64"/>
        <v>4.8919158841052708</v>
      </c>
      <c r="Q66" s="19">
        <f t="shared" si="64"/>
        <v>4.9374573423627446</v>
      </c>
      <c r="R66" s="19">
        <f t="shared" si="64"/>
        <v>4.7235778401942508</v>
      </c>
      <c r="S66" s="19">
        <f t="shared" si="64"/>
        <v>4.3430384285480601</v>
      </c>
      <c r="T66" s="19">
        <f t="shared" si="64"/>
        <v>4.0059691423456059</v>
      </c>
      <c r="U66" s="19">
        <f t="shared" si="64"/>
        <v>3.9505652335818242</v>
      </c>
      <c r="V66" s="19">
        <f t="shared" si="64"/>
        <v>3.5160591826415266</v>
      </c>
      <c r="W66" s="19">
        <f t="shared" si="64"/>
        <v>3.700232518353435</v>
      </c>
      <c r="X66" s="19">
        <f t="shared" si="64"/>
        <v>3.3423468863493384</v>
      </c>
      <c r="Y66" s="19">
        <f t="shared" si="64"/>
        <v>3.3377464903772811</v>
      </c>
      <c r="Z66" s="19">
        <f t="shared" si="64"/>
        <v>3.4759266279410688</v>
      </c>
      <c r="AA66" s="19">
        <f t="shared" si="64"/>
        <v>3.4647450465097958</v>
      </c>
      <c r="AB66" s="19">
        <f t="shared" si="64"/>
        <v>3.6725165990111099</v>
      </c>
      <c r="AC66" s="19">
        <f t="shared" si="64"/>
        <v>3.6350480729721726</v>
      </c>
      <c r="AD66" s="19">
        <f t="shared" si="64"/>
        <v>3.7703340405641965</v>
      </c>
      <c r="AE66" s="19">
        <f t="shared" si="64"/>
        <v>3.9005087872823774</v>
      </c>
      <c r="AF66" s="19">
        <f t="shared" si="64"/>
        <v>4.1292493200559459</v>
      </c>
      <c r="AG66" s="19">
        <f t="shared" si="64"/>
        <v>4.4343686277658243</v>
      </c>
      <c r="AH66" s="19">
        <f t="shared" ref="AH66" si="65">IF(AH18&gt;0,AH42/AH18*100,"--")</f>
        <v>7.4560795562802982</v>
      </c>
      <c r="AI66" s="19">
        <f t="shared" si="64"/>
        <v>4.4368272633288468</v>
      </c>
    </row>
    <row r="67" spans="1:35" s="2" customFormat="1" x14ac:dyDescent="0.25">
      <c r="A67" s="6"/>
      <c r="B67" s="9" t="s">
        <v>7</v>
      </c>
      <c r="C67" s="19">
        <f t="shared" si="45"/>
        <v>3.8003573077934423</v>
      </c>
      <c r="D67" s="19">
        <f t="shared" ref="D67:AI67" si="66">IF(D19&gt;0,D43/D19*100,"--")</f>
        <v>3.3176480328523703</v>
      </c>
      <c r="E67" s="19">
        <f t="shared" si="66"/>
        <v>3.0108780415914298</v>
      </c>
      <c r="F67" s="19">
        <f t="shared" si="66"/>
        <v>2.7141455623304092</v>
      </c>
      <c r="G67" s="19">
        <f t="shared" si="66"/>
        <v>2.5700402112608609</v>
      </c>
      <c r="H67" s="19">
        <f t="shared" si="66"/>
        <v>2.3009684049323123</v>
      </c>
      <c r="I67" s="19">
        <f t="shared" si="66"/>
        <v>2.0923537885122334</v>
      </c>
      <c r="J67" s="19">
        <f t="shared" si="66"/>
        <v>2.0229425488978499</v>
      </c>
      <c r="K67" s="19">
        <f t="shared" si="66"/>
        <v>1.9653303963764257</v>
      </c>
      <c r="L67" s="19">
        <f t="shared" si="66"/>
        <v>1.9914038767623994</v>
      </c>
      <c r="M67" s="19">
        <f t="shared" si="66"/>
        <v>2.0800342225625585</v>
      </c>
      <c r="N67" s="19">
        <f t="shared" si="66"/>
        <v>2.1387290890060147</v>
      </c>
      <c r="O67" s="19">
        <f t="shared" si="66"/>
        <v>2.1722572059959986</v>
      </c>
      <c r="P67" s="19">
        <f t="shared" si="66"/>
        <v>2.1786093042052701</v>
      </c>
      <c r="Q67" s="19">
        <f t="shared" si="66"/>
        <v>2.2484009911572431</v>
      </c>
      <c r="R67" s="19">
        <f t="shared" si="66"/>
        <v>2.3155009256082897</v>
      </c>
      <c r="S67" s="19">
        <f t="shared" si="66"/>
        <v>2.3660140450937486</v>
      </c>
      <c r="T67" s="19">
        <f t="shared" si="66"/>
        <v>2.3842523027473526</v>
      </c>
      <c r="U67" s="19">
        <f t="shared" si="66"/>
        <v>2.5416574925763982</v>
      </c>
      <c r="V67" s="19">
        <f t="shared" si="66"/>
        <v>2.4216163325119533</v>
      </c>
      <c r="W67" s="19">
        <f t="shared" si="66"/>
        <v>2.4990727048419519</v>
      </c>
      <c r="X67" s="19">
        <f t="shared" si="66"/>
        <v>2.3491797112435977</v>
      </c>
      <c r="Y67" s="19">
        <f t="shared" si="66"/>
        <v>2.25492142272646</v>
      </c>
      <c r="Z67" s="19">
        <f t="shared" si="66"/>
        <v>2.1582202452540016</v>
      </c>
      <c r="AA67" s="19">
        <f t="shared" si="66"/>
        <v>2.0563678657686468</v>
      </c>
      <c r="AB67" s="19">
        <f t="shared" si="66"/>
        <v>2.1950600252011161</v>
      </c>
      <c r="AC67" s="19">
        <f t="shared" si="66"/>
        <v>2.2376720190831314</v>
      </c>
      <c r="AD67" s="19">
        <f t="shared" si="66"/>
        <v>2.1670399118703867</v>
      </c>
      <c r="AE67" s="19">
        <f t="shared" si="66"/>
        <v>2.2330627077647094</v>
      </c>
      <c r="AF67" s="19">
        <f t="shared" si="66"/>
        <v>2.4283014981263307</v>
      </c>
      <c r="AG67" s="19">
        <f t="shared" si="66"/>
        <v>2.4931072857457157</v>
      </c>
      <c r="AH67" s="19">
        <f t="shared" ref="AH67" si="67">IF(AH19&gt;0,AH43/AH19*100,"--")</f>
        <v>2.953317825876983</v>
      </c>
      <c r="AI67" s="19">
        <f t="shared" si="66"/>
        <v>2.312690710015147</v>
      </c>
    </row>
    <row r="68" spans="1:35" s="2" customFormat="1" x14ac:dyDescent="0.25">
      <c r="A68" s="8"/>
      <c r="B68" s="9" t="s">
        <v>8</v>
      </c>
      <c r="C68" s="19">
        <f t="shared" si="45"/>
        <v>3.5771947090952381</v>
      </c>
      <c r="D68" s="19">
        <f t="shared" ref="D68:AI68" si="68">IF(D20&gt;0,D44/D20*100,"--")</f>
        <v>3.0516036068462995</v>
      </c>
      <c r="E68" s="19">
        <f t="shared" si="68"/>
        <v>2.7459556843062938</v>
      </c>
      <c r="F68" s="19">
        <f t="shared" si="68"/>
        <v>2.5581787587933853</v>
      </c>
      <c r="G68" s="19">
        <f t="shared" si="68"/>
        <v>2.492179505623052</v>
      </c>
      <c r="H68" s="19">
        <f t="shared" si="68"/>
        <v>2.3056025507097648</v>
      </c>
      <c r="I68" s="19">
        <f t="shared" si="68"/>
        <v>1.964616471754933</v>
      </c>
      <c r="J68" s="19">
        <f t="shared" si="68"/>
        <v>1.9872865151377448</v>
      </c>
      <c r="K68" s="19">
        <f t="shared" si="68"/>
        <v>1.9395451076313586</v>
      </c>
      <c r="L68" s="19">
        <f t="shared" si="68"/>
        <v>2.0007920971140436</v>
      </c>
      <c r="M68" s="19">
        <f t="shared" si="68"/>
        <v>2.0517353967386538</v>
      </c>
      <c r="N68" s="19">
        <f t="shared" si="68"/>
        <v>2.1352309915649301</v>
      </c>
      <c r="O68" s="19">
        <f t="shared" si="68"/>
        <v>2.1679428091727457</v>
      </c>
      <c r="P68" s="19">
        <f t="shared" si="68"/>
        <v>2.1548906289029874</v>
      </c>
      <c r="Q68" s="19">
        <f t="shared" si="68"/>
        <v>2.1751418933709044</v>
      </c>
      <c r="R68" s="19">
        <f t="shared" si="68"/>
        <v>2.2728903831562435</v>
      </c>
      <c r="S68" s="19">
        <f t="shared" si="68"/>
        <v>2.3810601361585402</v>
      </c>
      <c r="T68" s="19">
        <f t="shared" si="68"/>
        <v>2.3836880588234197</v>
      </c>
      <c r="U68" s="19">
        <f t="shared" si="68"/>
        <v>2.4894700308281092</v>
      </c>
      <c r="V68" s="19">
        <f t="shared" si="68"/>
        <v>2.4411364344613564</v>
      </c>
      <c r="W68" s="19">
        <f t="shared" si="68"/>
        <v>2.5504707862853389</v>
      </c>
      <c r="X68" s="19">
        <f t="shared" si="68"/>
        <v>2.4219118603934846</v>
      </c>
      <c r="Y68" s="19">
        <f t="shared" si="68"/>
        <v>2.3208249494776672</v>
      </c>
      <c r="Z68" s="19">
        <f t="shared" si="68"/>
        <v>2.2216294618865455</v>
      </c>
      <c r="AA68" s="19">
        <f t="shared" si="68"/>
        <v>2.1072440002295205</v>
      </c>
      <c r="AB68" s="19">
        <f t="shared" si="68"/>
        <v>2.273956526766705</v>
      </c>
      <c r="AC68" s="19">
        <f t="shared" si="68"/>
        <v>2.2815945739493393</v>
      </c>
      <c r="AD68" s="19">
        <f t="shared" si="68"/>
        <v>2.2500545361350923</v>
      </c>
      <c r="AE68" s="19">
        <f t="shared" si="68"/>
        <v>3.5614590138938365</v>
      </c>
      <c r="AF68" s="19">
        <f t="shared" si="68"/>
        <v>3.8462679798228234</v>
      </c>
      <c r="AG68" s="19">
        <f t="shared" si="68"/>
        <v>3.685501156345655</v>
      </c>
      <c r="AH68" s="19">
        <f t="shared" ref="AH68" si="69">IF(AH20&gt;0,AH44/AH20*100,"--")</f>
        <v>2.8857358026590894</v>
      </c>
      <c r="AI68" s="19">
        <f t="shared" si="68"/>
        <v>2.4116326946979214</v>
      </c>
    </row>
    <row r="69" spans="1:35" s="2" customFormat="1" x14ac:dyDescent="0.25">
      <c r="A69" s="8"/>
      <c r="B69" s="13" t="s">
        <v>9</v>
      </c>
      <c r="C69" s="19">
        <f t="shared" si="45"/>
        <v>3.6723452314241296</v>
      </c>
      <c r="D69" s="19">
        <f t="shared" ref="D69:AI69" si="70">IF(D21&gt;0,D45/D21*100,"--")</f>
        <v>3.3452769257445238</v>
      </c>
      <c r="E69" s="19">
        <f t="shared" si="70"/>
        <v>2.7829605732702909</v>
      </c>
      <c r="F69" s="19">
        <f t="shared" si="70"/>
        <v>2.3024884801101191</v>
      </c>
      <c r="G69" s="19">
        <f t="shared" si="70"/>
        <v>2.1064802794527995</v>
      </c>
      <c r="H69" s="19">
        <f t="shared" si="70"/>
        <v>1.9879657726144515</v>
      </c>
      <c r="I69" s="19">
        <f t="shared" si="70"/>
        <v>1.7368754625112848</v>
      </c>
      <c r="J69" s="19">
        <f t="shared" si="70"/>
        <v>1.8016383475965565</v>
      </c>
      <c r="K69" s="19">
        <f t="shared" si="70"/>
        <v>1.579591079743812</v>
      </c>
      <c r="L69" s="19">
        <f t="shared" si="70"/>
        <v>1.8435912687051093</v>
      </c>
      <c r="M69" s="19">
        <f t="shared" si="70"/>
        <v>2.086620778898713</v>
      </c>
      <c r="N69" s="19">
        <f t="shared" si="70"/>
        <v>2.4401399490225062</v>
      </c>
      <c r="O69" s="19">
        <f t="shared" si="70"/>
        <v>2.3804821059142323</v>
      </c>
      <c r="P69" s="19">
        <f t="shared" si="70"/>
        <v>2.0113672211733253</v>
      </c>
      <c r="Q69" s="19">
        <f t="shared" si="70"/>
        <v>1.5330743791804986</v>
      </c>
      <c r="R69" s="19">
        <f t="shared" si="70"/>
        <v>1.6789376134060945</v>
      </c>
      <c r="S69" s="19">
        <f t="shared" si="70"/>
        <v>2.0164562739559386</v>
      </c>
      <c r="T69" s="19">
        <f t="shared" si="70"/>
        <v>1.8914706809241444</v>
      </c>
      <c r="U69" s="19">
        <f t="shared" si="70"/>
        <v>2.0092963833867041</v>
      </c>
      <c r="V69" s="19">
        <f t="shared" si="70"/>
        <v>2.0298146860144346</v>
      </c>
      <c r="W69" s="19">
        <f t="shared" si="70"/>
        <v>1.9796584255791716</v>
      </c>
      <c r="X69" s="19">
        <f t="shared" si="70"/>
        <v>1.9539316073357131</v>
      </c>
      <c r="Y69" s="19">
        <f t="shared" si="70"/>
        <v>1.8866774052193176</v>
      </c>
      <c r="Z69" s="19">
        <f t="shared" si="70"/>
        <v>2.2054850304002787</v>
      </c>
      <c r="AA69" s="19">
        <f t="shared" si="70"/>
        <v>2.6287693724089038</v>
      </c>
      <c r="AB69" s="19">
        <f t="shared" si="70"/>
        <v>2.3625513427140068</v>
      </c>
      <c r="AC69" s="19">
        <f t="shared" si="70"/>
        <v>2.4524686250530703</v>
      </c>
      <c r="AD69" s="19">
        <f t="shared" si="70"/>
        <v>2.0516047179510419</v>
      </c>
      <c r="AE69" s="19">
        <f t="shared" si="70"/>
        <v>1.5918619377563621</v>
      </c>
      <c r="AF69" s="19">
        <f t="shared" si="70"/>
        <v>1.5212996044796752</v>
      </c>
      <c r="AG69" s="19">
        <f t="shared" si="70"/>
        <v>2.7663956973322983</v>
      </c>
      <c r="AH69" s="19">
        <f t="shared" ref="AH69" si="71">IF(AH21&gt;0,AH45/AH21*100,"--")</f>
        <v>2.0545270012951709</v>
      </c>
      <c r="AI69" s="19">
        <f t="shared" si="70"/>
        <v>2.0824919170475042</v>
      </c>
    </row>
    <row r="70" spans="1:35" s="2" customFormat="1" x14ac:dyDescent="0.25">
      <c r="A70" s="8"/>
      <c r="B70" s="13" t="s">
        <v>10</v>
      </c>
      <c r="C70" s="19">
        <f t="shared" si="45"/>
        <v>3.9759808504409091</v>
      </c>
      <c r="D70" s="19">
        <f t="shared" ref="D70:AI70" si="72">IF(D22&gt;0,D46/D22*100,"--")</f>
        <v>2.9459410361104688</v>
      </c>
      <c r="E70" s="19">
        <f t="shared" si="72"/>
        <v>2.9994198140099289</v>
      </c>
      <c r="F70" s="19">
        <f t="shared" si="72"/>
        <v>2.9604869688782105</v>
      </c>
      <c r="G70" s="19">
        <f t="shared" si="72"/>
        <v>3.019555734461667</v>
      </c>
      <c r="H70" s="19">
        <f t="shared" si="72"/>
        <v>2.591824968708571</v>
      </c>
      <c r="I70" s="19">
        <f t="shared" si="72"/>
        <v>2.1396286148536849</v>
      </c>
      <c r="J70" s="19">
        <f t="shared" si="72"/>
        <v>2.0801642827490214</v>
      </c>
      <c r="K70" s="19">
        <f t="shared" si="72"/>
        <v>2.0609757437020386</v>
      </c>
      <c r="L70" s="19">
        <f t="shared" si="72"/>
        <v>2.0769866539417254</v>
      </c>
      <c r="M70" s="19">
        <f t="shared" si="72"/>
        <v>2.1438454293182909</v>
      </c>
      <c r="N70" s="19">
        <f t="shared" si="72"/>
        <v>2.1307844941638954</v>
      </c>
      <c r="O70" s="19">
        <f t="shared" si="72"/>
        <v>2.0016442013297073</v>
      </c>
      <c r="P70" s="19">
        <f t="shared" si="72"/>
        <v>2.0474498138163248</v>
      </c>
      <c r="Q70" s="19">
        <f t="shared" si="72"/>
        <v>2.0578927514768384</v>
      </c>
      <c r="R70" s="19">
        <f t="shared" si="72"/>
        <v>2.1892337624885601</v>
      </c>
      <c r="S70" s="19">
        <f t="shared" si="72"/>
        <v>2.2627903832357852</v>
      </c>
      <c r="T70" s="19">
        <f t="shared" si="72"/>
        <v>2.3172929686171164</v>
      </c>
      <c r="U70" s="19">
        <f t="shared" si="72"/>
        <v>2.3645899100002836</v>
      </c>
      <c r="V70" s="19">
        <f t="shared" si="72"/>
        <v>2.3104335243785168</v>
      </c>
      <c r="W70" s="19">
        <f t="shared" si="72"/>
        <v>2.4476621081479935</v>
      </c>
      <c r="X70" s="19">
        <f t="shared" si="72"/>
        <v>2.40403541545873</v>
      </c>
      <c r="Y70" s="19">
        <f t="shared" si="72"/>
        <v>2.2443692757845035</v>
      </c>
      <c r="Z70" s="19">
        <f t="shared" si="72"/>
        <v>2.2557611188060998</v>
      </c>
      <c r="AA70" s="19">
        <f t="shared" si="72"/>
        <v>2.1472213444178023</v>
      </c>
      <c r="AB70" s="19">
        <f t="shared" si="72"/>
        <v>2.3622023327529549</v>
      </c>
      <c r="AC70" s="19">
        <f t="shared" si="72"/>
        <v>2.2741901346225704</v>
      </c>
      <c r="AD70" s="19">
        <f t="shared" si="72"/>
        <v>1.9909607972436023</v>
      </c>
      <c r="AE70" s="19">
        <f t="shared" si="72"/>
        <v>2.0759864414247606</v>
      </c>
      <c r="AF70" s="19">
        <f t="shared" si="72"/>
        <v>2.2803962145285039</v>
      </c>
      <c r="AG70" s="19">
        <f t="shared" si="72"/>
        <v>2.7429442089654281</v>
      </c>
      <c r="AH70" s="19">
        <f t="shared" ref="AH70" si="73">IF(AH22&gt;0,AH46/AH22*100,"--")</f>
        <v>3.7937702415216608</v>
      </c>
      <c r="AI70" s="19">
        <f t="shared" si="72"/>
        <v>2.3039181922454892</v>
      </c>
    </row>
    <row r="71" spans="1:35" s="2" customFormat="1" x14ac:dyDescent="0.25">
      <c r="A71" s="8"/>
      <c r="B71" s="13" t="s">
        <v>11</v>
      </c>
      <c r="C71" s="19">
        <f t="shared" si="45"/>
        <v>4.051286340801612</v>
      </c>
      <c r="D71" s="19">
        <f t="shared" ref="D71:AI71" si="74">IF(D23&gt;0,D47/D23*100,"--")</f>
        <v>3.3186215029057511</v>
      </c>
      <c r="E71" s="19">
        <f t="shared" si="74"/>
        <v>3.1448552826623315</v>
      </c>
      <c r="F71" s="19">
        <f t="shared" si="74"/>
        <v>2.9867590299516769</v>
      </c>
      <c r="G71" s="19">
        <f t="shared" si="74"/>
        <v>2.8634868100946975</v>
      </c>
      <c r="H71" s="19">
        <f t="shared" si="74"/>
        <v>2.5464798636929107</v>
      </c>
      <c r="I71" s="19">
        <f t="shared" si="74"/>
        <v>2.0984893847935449</v>
      </c>
      <c r="J71" s="19">
        <f t="shared" si="74"/>
        <v>2.1467815799417966</v>
      </c>
      <c r="K71" s="19">
        <f t="shared" si="74"/>
        <v>2.2262359638820897</v>
      </c>
      <c r="L71" s="19">
        <f t="shared" si="74"/>
        <v>2.2571393092959156</v>
      </c>
      <c r="M71" s="19">
        <f t="shared" si="74"/>
        <v>2.334220585052833</v>
      </c>
      <c r="N71" s="19">
        <f t="shared" si="74"/>
        <v>2.4141168963004231</v>
      </c>
      <c r="O71" s="19">
        <f t="shared" si="74"/>
        <v>2.4964758702610088</v>
      </c>
      <c r="P71" s="19">
        <f t="shared" si="74"/>
        <v>2.4362492164919018</v>
      </c>
      <c r="Q71" s="19">
        <f t="shared" si="74"/>
        <v>2.5453130147912071</v>
      </c>
      <c r="R71" s="19">
        <f t="shared" si="74"/>
        <v>2.6542115402136717</v>
      </c>
      <c r="S71" s="19">
        <f t="shared" si="74"/>
        <v>2.7575570739188202</v>
      </c>
      <c r="T71" s="19">
        <f t="shared" si="74"/>
        <v>2.6885530852764101</v>
      </c>
      <c r="U71" s="19">
        <f t="shared" si="74"/>
        <v>2.6871276208901262</v>
      </c>
      <c r="V71" s="19">
        <f t="shared" si="74"/>
        <v>2.7698265469519137</v>
      </c>
      <c r="W71" s="19">
        <f t="shared" si="74"/>
        <v>2.6196478899450071</v>
      </c>
      <c r="X71" s="19">
        <f t="shared" si="74"/>
        <v>2.3902850501497492</v>
      </c>
      <c r="Y71" s="19">
        <f t="shared" si="74"/>
        <v>2.4792287327790303</v>
      </c>
      <c r="Z71" s="19">
        <f t="shared" si="74"/>
        <v>2.4012148793991011</v>
      </c>
      <c r="AA71" s="19">
        <f t="shared" si="74"/>
        <v>2.3909445720894378</v>
      </c>
      <c r="AB71" s="19">
        <f t="shared" si="74"/>
        <v>2.4800933892609929</v>
      </c>
      <c r="AC71" s="19">
        <f t="shared" si="74"/>
        <v>2.3402390620390934</v>
      </c>
      <c r="AD71" s="19">
        <f t="shared" si="74"/>
        <v>2.4332626363352134</v>
      </c>
      <c r="AE71" s="19">
        <f t="shared" si="74"/>
        <v>2.2995150634541042</v>
      </c>
      <c r="AF71" s="19">
        <f t="shared" si="74"/>
        <v>2.308657031928202</v>
      </c>
      <c r="AG71" s="19">
        <f t="shared" si="74"/>
        <v>2.1311161407174333</v>
      </c>
      <c r="AH71" s="19">
        <f t="shared" ref="AH71" si="75">IF(AH23&gt;0,AH47/AH23*100,"--")</f>
        <v>2.3784363055968942</v>
      </c>
      <c r="AI71" s="19">
        <f t="shared" si="74"/>
        <v>2.4784245119843522</v>
      </c>
    </row>
    <row r="72" spans="1:35" s="2" customFormat="1" x14ac:dyDescent="0.25">
      <c r="A72" s="8"/>
      <c r="B72" s="13" t="s">
        <v>12</v>
      </c>
      <c r="C72" s="19">
        <f t="shared" si="45"/>
        <v>2.8580737942172512</v>
      </c>
      <c r="D72" s="19">
        <f t="shared" ref="D72:AI72" si="76">IF(D24&gt;0,D48/D24*100,"--")</f>
        <v>2.3058894598072199</v>
      </c>
      <c r="E72" s="19">
        <f t="shared" si="76"/>
        <v>2.2314042636384186</v>
      </c>
      <c r="F72" s="19">
        <f t="shared" si="76"/>
        <v>2.1766008184117807</v>
      </c>
      <c r="G72" s="19">
        <f t="shared" si="76"/>
        <v>2.1444190540085271</v>
      </c>
      <c r="H72" s="19">
        <f t="shared" si="76"/>
        <v>2.1138701261097537</v>
      </c>
      <c r="I72" s="19">
        <f t="shared" si="76"/>
        <v>1.8337383009092383</v>
      </c>
      <c r="J72" s="19">
        <f t="shared" si="76"/>
        <v>1.8837204480584897</v>
      </c>
      <c r="K72" s="19">
        <f t="shared" si="76"/>
        <v>1.8100428777721704</v>
      </c>
      <c r="L72" s="19">
        <f t="shared" si="76"/>
        <v>1.8323056982682842</v>
      </c>
      <c r="M72" s="19">
        <f t="shared" si="76"/>
        <v>1.7743464288047046</v>
      </c>
      <c r="N72" s="19">
        <f t="shared" si="76"/>
        <v>1.8033917781198991</v>
      </c>
      <c r="O72" s="19">
        <f t="shared" si="76"/>
        <v>1.9192182648351293</v>
      </c>
      <c r="P72" s="19">
        <f t="shared" si="76"/>
        <v>1.9891349749478957</v>
      </c>
      <c r="Q72" s="19">
        <f t="shared" si="76"/>
        <v>1.9347169925641678</v>
      </c>
      <c r="R72" s="19">
        <f t="shared" si="76"/>
        <v>2.0719942867466501</v>
      </c>
      <c r="S72" s="19">
        <f t="shared" si="76"/>
        <v>2.2161793124863904</v>
      </c>
      <c r="T72" s="19">
        <f t="shared" si="76"/>
        <v>2.2738373825191136</v>
      </c>
      <c r="U72" s="19">
        <f t="shared" si="76"/>
        <v>2.3824050076888352</v>
      </c>
      <c r="V72" s="19">
        <f t="shared" si="76"/>
        <v>2.2819477577376417</v>
      </c>
      <c r="W72" s="19">
        <f t="shared" si="76"/>
        <v>2.5196277081166873</v>
      </c>
      <c r="X72" s="19">
        <f t="shared" si="76"/>
        <v>2.3270288698790145</v>
      </c>
      <c r="Y72" s="19">
        <f t="shared" si="76"/>
        <v>2.2955002359596901</v>
      </c>
      <c r="Z72" s="19">
        <f t="shared" si="76"/>
        <v>2.1020269058191019</v>
      </c>
      <c r="AA72" s="19">
        <f t="shared" si="76"/>
        <v>1.9615599908819645</v>
      </c>
      <c r="AB72" s="19">
        <f t="shared" si="76"/>
        <v>2.0285733221021287</v>
      </c>
      <c r="AC72" s="19">
        <f t="shared" si="76"/>
        <v>2.1651562074453734</v>
      </c>
      <c r="AD72" s="19">
        <f t="shared" si="76"/>
        <v>2.2833344976373589</v>
      </c>
      <c r="AE72" s="19">
        <f t="shared" si="76"/>
        <v>93.917334277856156</v>
      </c>
      <c r="AF72" s="19">
        <f t="shared" si="76"/>
        <v>95.107046340628585</v>
      </c>
      <c r="AG72" s="19">
        <f t="shared" si="76"/>
        <v>87.655424149771903</v>
      </c>
      <c r="AH72" s="19">
        <f t="shared" ref="AH72" si="77">IF(AH24&gt;0,AH48/AH24*100,"--")</f>
        <v>2.6901950119916593</v>
      </c>
      <c r="AI72" s="19">
        <f t="shared" si="76"/>
        <v>2.4339136705493387</v>
      </c>
    </row>
    <row r="73" spans="1:35" s="2" customFormat="1" x14ac:dyDescent="0.25">
      <c r="A73" s="8"/>
      <c r="B73" s="13" t="s">
        <v>13</v>
      </c>
      <c r="C73" s="19">
        <f t="shared" si="45"/>
        <v>11.494846692325575</v>
      </c>
      <c r="D73" s="19">
        <f t="shared" ref="D73:AI73" si="78">IF(D25&gt;0,D49/D25*100,"--")</f>
        <v>3.9086194122005433</v>
      </c>
      <c r="E73" s="19">
        <f t="shared" si="78"/>
        <v>2.7042456558508303</v>
      </c>
      <c r="F73" s="19">
        <f t="shared" si="78"/>
        <v>3.7560315623746447</v>
      </c>
      <c r="G73" s="19">
        <f t="shared" si="78"/>
        <v>3.4170541185230165</v>
      </c>
      <c r="H73" s="19">
        <f t="shared" si="78"/>
        <v>2.8662765671724117</v>
      </c>
      <c r="I73" s="19">
        <f t="shared" si="78"/>
        <v>2.5721416358576956</v>
      </c>
      <c r="J73" s="19">
        <f t="shared" si="78"/>
        <v>2.3867548153505727</v>
      </c>
      <c r="K73" s="19">
        <f t="shared" si="78"/>
        <v>2.1930634029238916</v>
      </c>
      <c r="L73" s="19">
        <f t="shared" si="78"/>
        <v>2.3281740314148842</v>
      </c>
      <c r="M73" s="19">
        <f t="shared" si="78"/>
        <v>2.4169026321844704</v>
      </c>
      <c r="N73" s="19">
        <f t="shared" si="78"/>
        <v>2.6212809331726419</v>
      </c>
      <c r="O73" s="19">
        <f t="shared" si="78"/>
        <v>2.7729199664354347</v>
      </c>
      <c r="P73" s="19">
        <f t="shared" si="78"/>
        <v>2.6528401262010473</v>
      </c>
      <c r="Q73" s="19">
        <f t="shared" si="78"/>
        <v>3.0643235136754585</v>
      </c>
      <c r="R73" s="19">
        <f t="shared" si="78"/>
        <v>2.7130944509409933</v>
      </c>
      <c r="S73" s="19">
        <f t="shared" si="78"/>
        <v>2.5543265696560451</v>
      </c>
      <c r="T73" s="19">
        <f t="shared" si="78"/>
        <v>2.5518678483627917</v>
      </c>
      <c r="U73" s="19">
        <f t="shared" si="78"/>
        <v>2.879641014747115</v>
      </c>
      <c r="V73" s="19">
        <f t="shared" si="78"/>
        <v>2.727914978658303</v>
      </c>
      <c r="W73" s="19">
        <f t="shared" si="78"/>
        <v>2.825543376374918</v>
      </c>
      <c r="X73" s="19">
        <f t="shared" si="78"/>
        <v>2.7335293058607562</v>
      </c>
      <c r="Y73" s="19">
        <f t="shared" si="78"/>
        <v>2.400897492870357</v>
      </c>
      <c r="Z73" s="19">
        <f t="shared" si="78"/>
        <v>2.236605377073027</v>
      </c>
      <c r="AA73" s="19">
        <f t="shared" si="78"/>
        <v>2.0319412685935641</v>
      </c>
      <c r="AB73" s="19">
        <f t="shared" si="78"/>
        <v>2.4234353720220003</v>
      </c>
      <c r="AC73" s="19">
        <f t="shared" si="78"/>
        <v>2.4365688071124523</v>
      </c>
      <c r="AD73" s="19">
        <f t="shared" si="78"/>
        <v>2.3803061034154234</v>
      </c>
      <c r="AE73" s="19">
        <f t="shared" si="78"/>
        <v>2.8834678249733616</v>
      </c>
      <c r="AF73" s="19">
        <f t="shared" si="78"/>
        <v>2.8999242286413711</v>
      </c>
      <c r="AG73" s="19">
        <f t="shared" si="78"/>
        <v>2.5760595988265513</v>
      </c>
      <c r="AH73" s="19">
        <f t="shared" ref="AH73" si="79">IF(AH25&gt;0,AH49/AH25*100,"--")</f>
        <v>2.7908297649841551</v>
      </c>
      <c r="AI73" s="19">
        <f t="shared" si="78"/>
        <v>2.5908355938899881</v>
      </c>
    </row>
    <row r="74" spans="1:35" s="2" customFormat="1" x14ac:dyDescent="0.25">
      <c r="A74" s="8"/>
      <c r="B74" s="13" t="s">
        <v>14</v>
      </c>
      <c r="C74" s="19">
        <f t="shared" si="45"/>
        <v>2.8315622029278118</v>
      </c>
      <c r="D74" s="19">
        <f t="shared" ref="D74:AI74" si="80">IF(D26&gt;0,D50/D26*100,"--")</f>
        <v>2.8279648335934073</v>
      </c>
      <c r="E74" s="19">
        <f t="shared" si="80"/>
        <v>2.4570651945535578</v>
      </c>
      <c r="F74" s="19">
        <f t="shared" si="80"/>
        <v>2.9116449123548613</v>
      </c>
      <c r="G74" s="19">
        <f t="shared" si="80"/>
        <v>2.6312459914509279</v>
      </c>
      <c r="H74" s="19">
        <f t="shared" si="80"/>
        <v>2.4317401523331261</v>
      </c>
      <c r="I74" s="19">
        <f t="shared" si="80"/>
        <v>1.9599614995710692</v>
      </c>
      <c r="J74" s="19">
        <f t="shared" si="80"/>
        <v>2.2366099133935275</v>
      </c>
      <c r="K74" s="19">
        <f t="shared" si="80"/>
        <v>2.9821578259040926</v>
      </c>
      <c r="L74" s="19">
        <f t="shared" si="80"/>
        <v>2.9722995507424304</v>
      </c>
      <c r="M74" s="19">
        <f t="shared" si="80"/>
        <v>3.089302355140719</v>
      </c>
      <c r="N74" s="19">
        <f t="shared" si="80"/>
        <v>1.6851413827438206</v>
      </c>
      <c r="O74" s="19">
        <f t="shared" si="80"/>
        <v>2.1216936712903456</v>
      </c>
      <c r="P74" s="19">
        <f t="shared" si="80"/>
        <v>2.3177556154667571</v>
      </c>
      <c r="Q74" s="19">
        <f t="shared" si="80"/>
        <v>2.8585711989041411</v>
      </c>
      <c r="R74" s="19">
        <f t="shared" si="80"/>
        <v>4.1000195086286153</v>
      </c>
      <c r="S74" s="19">
        <f t="shared" si="80"/>
        <v>4.5926712562863141</v>
      </c>
      <c r="T74" s="19">
        <f t="shared" si="80"/>
        <v>3.8016449096619014</v>
      </c>
      <c r="U74" s="19">
        <f t="shared" si="80"/>
        <v>4.14124481251896</v>
      </c>
      <c r="V74" s="19">
        <f t="shared" si="80"/>
        <v>2.7269701433346545</v>
      </c>
      <c r="W74" s="19">
        <f t="shared" si="80"/>
        <v>4.5590609384701812</v>
      </c>
      <c r="X74" s="19">
        <f t="shared" si="80"/>
        <v>1.7349185534662577</v>
      </c>
      <c r="Y74" s="19">
        <f t="shared" si="80"/>
        <v>4.0817595761593513</v>
      </c>
      <c r="Z74" s="19">
        <f t="shared" si="80"/>
        <v>3.5273493062358523</v>
      </c>
      <c r="AA74" s="19">
        <f t="shared" si="80"/>
        <v>5.5724390585439156</v>
      </c>
      <c r="AB74" s="19">
        <f t="shared" si="80"/>
        <v>1.4697698684134251</v>
      </c>
      <c r="AC74" s="19">
        <f t="shared" si="80"/>
        <v>1.3287425800417403</v>
      </c>
      <c r="AD74" s="19">
        <f t="shared" si="80"/>
        <v>0.90358260088297482</v>
      </c>
      <c r="AE74" s="19">
        <f t="shared" si="80"/>
        <v>2.8736835125918661</v>
      </c>
      <c r="AF74" s="19">
        <f t="shared" si="80"/>
        <v>5.3310239769349943</v>
      </c>
      <c r="AG74" s="19">
        <f t="shared" si="80"/>
        <v>3.0287164449021811</v>
      </c>
      <c r="AH74" s="19">
        <f t="shared" ref="AH74" si="81">IF(AH26&gt;0,AH50/AH26*100,"--")</f>
        <v>7.8270373615355044</v>
      </c>
      <c r="AI74" s="19">
        <f t="shared" si="80"/>
        <v>2.6996250420094032</v>
      </c>
    </row>
    <row r="75" spans="1:35" s="2" customFormat="1" x14ac:dyDescent="0.25">
      <c r="A75" s="8"/>
      <c r="B75" s="9" t="s">
        <v>15</v>
      </c>
      <c r="C75" s="19">
        <f t="shared" si="45"/>
        <v>4.5689362448008186</v>
      </c>
      <c r="D75" s="19">
        <f t="shared" ref="D75:AI75" si="82">IF(D27&gt;0,D51/D27*100,"--")</f>
        <v>4.348935324074465</v>
      </c>
      <c r="E75" s="19">
        <f t="shared" si="82"/>
        <v>4.2394292962813633</v>
      </c>
      <c r="F75" s="19">
        <f t="shared" si="82"/>
        <v>3.9806714792698346</v>
      </c>
      <c r="G75" s="19">
        <f t="shared" si="82"/>
        <v>4.2149385583960912</v>
      </c>
      <c r="H75" s="19">
        <f t="shared" si="82"/>
        <v>3.9524890343235737</v>
      </c>
      <c r="I75" s="19">
        <f t="shared" si="82"/>
        <v>3.4979639319190499</v>
      </c>
      <c r="J75" s="19">
        <f t="shared" si="82"/>
        <v>3.1485214117414944</v>
      </c>
      <c r="K75" s="19">
        <f t="shared" si="82"/>
        <v>3.2155147174056076</v>
      </c>
      <c r="L75" s="19">
        <f t="shared" si="82"/>
        <v>3.9464911439570489</v>
      </c>
      <c r="M75" s="19">
        <f t="shared" si="82"/>
        <v>4.0979706535560254</v>
      </c>
      <c r="N75" s="19">
        <f t="shared" si="82"/>
        <v>3.9568679945104921</v>
      </c>
      <c r="O75" s="19">
        <f t="shared" si="82"/>
        <v>4.1145454276136837</v>
      </c>
      <c r="P75" s="19">
        <f t="shared" si="82"/>
        <v>4.6993280075735315</v>
      </c>
      <c r="Q75" s="19">
        <f t="shared" si="82"/>
        <v>5.0349825881853461</v>
      </c>
      <c r="R75" s="19">
        <f t="shared" si="82"/>
        <v>5.0949709037030599</v>
      </c>
      <c r="S75" s="19">
        <f t="shared" si="82"/>
        <v>4.9475372935933573</v>
      </c>
      <c r="T75" s="19">
        <f t="shared" si="82"/>
        <v>4.6974927928564236</v>
      </c>
      <c r="U75" s="19">
        <f t="shared" si="82"/>
        <v>4.6249093836770996</v>
      </c>
      <c r="V75" s="19">
        <f t="shared" si="82"/>
        <v>3.8687436260661907</v>
      </c>
      <c r="W75" s="19">
        <f t="shared" si="82"/>
        <v>4.409768946273414</v>
      </c>
      <c r="X75" s="19">
        <f t="shared" si="82"/>
        <v>3.8006123360101949</v>
      </c>
      <c r="Y75" s="19">
        <f t="shared" si="82"/>
        <v>3.82825751099571</v>
      </c>
      <c r="Z75" s="19">
        <f t="shared" si="82"/>
        <v>3.9317867884452795</v>
      </c>
      <c r="AA75" s="19">
        <f t="shared" si="82"/>
        <v>3.7696161667890644</v>
      </c>
      <c r="AB75" s="19">
        <f t="shared" si="82"/>
        <v>3.9065982658013851</v>
      </c>
      <c r="AC75" s="19">
        <f t="shared" si="82"/>
        <v>3.6353405614984458</v>
      </c>
      <c r="AD75" s="19">
        <f t="shared" si="82"/>
        <v>3.746382516406932</v>
      </c>
      <c r="AE75" s="19">
        <f t="shared" si="82"/>
        <v>3.8068993762075731</v>
      </c>
      <c r="AF75" s="19">
        <f t="shared" si="82"/>
        <v>3.8729602264063434</v>
      </c>
      <c r="AG75" s="19">
        <f t="shared" si="82"/>
        <v>4.2079722342716703</v>
      </c>
      <c r="AH75" s="19">
        <f t="shared" ref="AH75" si="83">IF(AH27&gt;0,AH51/AH27*100,"--")</f>
        <v>6.6481168572814813</v>
      </c>
      <c r="AI75" s="19">
        <f t="shared" si="82"/>
        <v>4.2271714571972785</v>
      </c>
    </row>
    <row r="76" spans="1:35" s="2" customFormat="1" x14ac:dyDescent="0.25">
      <c r="A76" s="8"/>
      <c r="B76" s="9" t="s">
        <v>16</v>
      </c>
      <c r="C76" s="19">
        <f t="shared" si="45"/>
        <v>4.222924064967069</v>
      </c>
      <c r="D76" s="19">
        <f t="shared" ref="D76:AE76" si="84">IF(D28&gt;0,D52/D28*100,"--")</f>
        <v>4.0399538319801378</v>
      </c>
      <c r="E76" s="19">
        <f t="shared" si="84"/>
        <v>3.9639971635961309</v>
      </c>
      <c r="F76" s="19">
        <f t="shared" si="84"/>
        <v>4.3668716570274189</v>
      </c>
      <c r="G76" s="19">
        <f t="shared" si="84"/>
        <v>4.0648262797489627</v>
      </c>
      <c r="H76" s="19">
        <f t="shared" si="84"/>
        <v>3.9310863632896202</v>
      </c>
      <c r="I76" s="19">
        <f t="shared" si="84"/>
        <v>3.6611591791543074</v>
      </c>
      <c r="J76" s="19">
        <f t="shared" si="84"/>
        <v>3.4170000971835881</v>
      </c>
      <c r="K76" s="19">
        <f t="shared" si="84"/>
        <v>3.4795095618791017</v>
      </c>
      <c r="L76" s="19">
        <f t="shared" si="84"/>
        <v>4.2445096620729768</v>
      </c>
      <c r="M76" s="19">
        <f t="shared" si="84"/>
        <v>4.4369385276353004</v>
      </c>
      <c r="N76" s="19">
        <f t="shared" si="84"/>
        <v>4.2355251811192938</v>
      </c>
      <c r="O76" s="19">
        <f t="shared" si="84"/>
        <v>4.0799826696084835</v>
      </c>
      <c r="P76" s="19">
        <f t="shared" si="84"/>
        <v>4.3409788950138388</v>
      </c>
      <c r="Q76" s="19">
        <f t="shared" si="84"/>
        <v>4.3739621830286763</v>
      </c>
      <c r="R76" s="19">
        <f t="shared" si="84"/>
        <v>4.3017218357492055</v>
      </c>
      <c r="S76" s="19">
        <f t="shared" si="84"/>
        <v>4.2495530951884541</v>
      </c>
      <c r="T76" s="19">
        <f t="shared" si="84"/>
        <v>4.0711976908941478</v>
      </c>
      <c r="U76" s="19">
        <f t="shared" si="84"/>
        <v>4.0598998043727903</v>
      </c>
      <c r="V76" s="19">
        <f t="shared" si="84"/>
        <v>3.6336979654793606</v>
      </c>
      <c r="W76" s="19">
        <f t="shared" si="84"/>
        <v>3.7654468863447073</v>
      </c>
      <c r="X76" s="19">
        <f t="shared" si="84"/>
        <v>3.3298334247147072</v>
      </c>
      <c r="Y76" s="19">
        <f t="shared" si="84"/>
        <v>3.2535220067164556</v>
      </c>
      <c r="Z76" s="19">
        <f t="shared" si="84"/>
        <v>3.355732031261661</v>
      </c>
      <c r="AA76" s="19">
        <f t="shared" si="84"/>
        <v>3.2468690426412752</v>
      </c>
      <c r="AB76" s="19">
        <f t="shared" si="84"/>
        <v>3.3873916908580668</v>
      </c>
      <c r="AC76" s="19">
        <f t="shared" si="84"/>
        <v>3.1340608739501152</v>
      </c>
      <c r="AD76" s="19">
        <f t="shared" si="84"/>
        <v>3.0268832599393187</v>
      </c>
      <c r="AE76" s="19">
        <f t="shared" si="84"/>
        <v>2.9760299681779814</v>
      </c>
      <c r="AF76" s="19">
        <f t="shared" ref="AF76:AG76" si="85">IF(AF28&gt;0,AF52/AF28*100,"--")</f>
        <v>3.0968919077782466</v>
      </c>
      <c r="AG76" s="19">
        <f t="shared" si="85"/>
        <v>3.3996432752508707</v>
      </c>
      <c r="AH76" s="19">
        <f t="shared" ref="AH76" si="86">IF(AH28&gt;0,AH52/AH28*100,"--")</f>
        <v>4.6575581298901882</v>
      </c>
      <c r="AI76" s="19">
        <f>IF(AI28&gt;0,AI52/AI28*100,"--")</f>
        <v>3.7986744673943411</v>
      </c>
    </row>
    <row r="77" spans="1:35" s="2" customFormat="1" x14ac:dyDescent="0.25">
      <c r="A77" s="8"/>
      <c r="B77" s="9" t="s">
        <v>17</v>
      </c>
      <c r="C77" s="19">
        <f t="shared" si="45"/>
        <v>4.3740163933782759</v>
      </c>
      <c r="D77" s="19">
        <f t="shared" ref="D77:AE77" si="87">IF(D29&gt;0,D53/D29*100,"--")</f>
        <v>4.1782729565473202</v>
      </c>
      <c r="E77" s="19">
        <f t="shared" si="87"/>
        <v>4.0930274194035565</v>
      </c>
      <c r="F77" s="19">
        <f t="shared" si="87"/>
        <v>4.1651518942914887</v>
      </c>
      <c r="G77" s="19">
        <f t="shared" si="87"/>
        <v>4.1385252585613799</v>
      </c>
      <c r="H77" s="19">
        <f t="shared" si="87"/>
        <v>3.9416682524795639</v>
      </c>
      <c r="I77" s="19">
        <f t="shared" si="87"/>
        <v>3.5777655763621672</v>
      </c>
      <c r="J77" s="19">
        <f t="shared" si="87"/>
        <v>3.2726487137537017</v>
      </c>
      <c r="K77" s="19">
        <f t="shared" si="87"/>
        <v>3.3404262596444307</v>
      </c>
      <c r="L77" s="19">
        <f t="shared" si="87"/>
        <v>4.0846355969564385</v>
      </c>
      <c r="M77" s="19">
        <f t="shared" si="87"/>
        <v>4.2556656861491398</v>
      </c>
      <c r="N77" s="19">
        <f t="shared" si="87"/>
        <v>4.0875448617385111</v>
      </c>
      <c r="O77" s="19">
        <f t="shared" si="87"/>
        <v>4.0998160011069276</v>
      </c>
      <c r="P77" s="19">
        <f t="shared" si="87"/>
        <v>4.5555347516321927</v>
      </c>
      <c r="Q77" s="19">
        <f t="shared" si="87"/>
        <v>4.7845902833496661</v>
      </c>
      <c r="R77" s="19">
        <f t="shared" si="87"/>
        <v>4.8299179623390796</v>
      </c>
      <c r="S77" s="19">
        <f t="shared" si="87"/>
        <v>4.7255004709776216</v>
      </c>
      <c r="T77" s="19">
        <f t="shared" si="87"/>
        <v>4.5137127893151048</v>
      </c>
      <c r="U77" s="19">
        <f t="shared" si="87"/>
        <v>4.4677124084347763</v>
      </c>
      <c r="V77" s="19">
        <f t="shared" si="87"/>
        <v>3.8110328427496634</v>
      </c>
      <c r="W77" s="19">
        <f t="shared" si="87"/>
        <v>4.261700180765696</v>
      </c>
      <c r="X77" s="19">
        <f t="shared" si="87"/>
        <v>3.6885232988595091</v>
      </c>
      <c r="Y77" s="19">
        <f t="shared" si="87"/>
        <v>3.6890215937723743</v>
      </c>
      <c r="Z77" s="19">
        <f t="shared" si="87"/>
        <v>3.7929663003711376</v>
      </c>
      <c r="AA77" s="19">
        <f t="shared" si="87"/>
        <v>3.6442741751330812</v>
      </c>
      <c r="AB77" s="19">
        <f t="shared" si="87"/>
        <v>3.7833928675886002</v>
      </c>
      <c r="AC77" s="19">
        <f t="shared" si="87"/>
        <v>3.5165724979740154</v>
      </c>
      <c r="AD77" s="19">
        <f t="shared" si="87"/>
        <v>3.5772952079954248</v>
      </c>
      <c r="AE77" s="19">
        <f t="shared" si="87"/>
        <v>3.6112864043294097</v>
      </c>
      <c r="AF77" s="19">
        <f t="shared" ref="AF77:AG77" si="88">IF(AF29&gt;0,AF53/AF29*100,"--")</f>
        <v>3.6721071701781369</v>
      </c>
      <c r="AG77" s="19">
        <f t="shared" si="88"/>
        <v>3.9930960797123953</v>
      </c>
      <c r="AH77" s="19">
        <f t="shared" ref="AH77" si="89">IF(AH29&gt;0,AH53/AH29*100,"--")</f>
        <v>6.0965434321971737</v>
      </c>
      <c r="AI77" s="19">
        <f>IF(AI29&gt;0,AI53/AI29*100,"--")</f>
        <v>4.0920496766828771</v>
      </c>
    </row>
    <row r="78" spans="1:35" ht="12.75" customHeight="1" thickBot="1" x14ac:dyDescent="0.3">
      <c r="A78" s="20"/>
      <c r="B78" s="21"/>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row>
    <row r="79" spans="1:35" ht="12.75" customHeight="1" thickTop="1" x14ac:dyDescent="0.25">
      <c r="A79" s="90" t="s">
        <v>1217</v>
      </c>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row>
    <row r="80" spans="1:35" ht="12.75" customHeight="1" x14ac:dyDescent="0.25">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row>
    <row r="82" spans="1:1" ht="12.75" customHeight="1" x14ac:dyDescent="0.25">
      <c r="A82" s="24"/>
    </row>
    <row r="83" spans="1:1" ht="12.75" customHeight="1" x14ac:dyDescent="0.25">
      <c r="A83" s="25"/>
    </row>
    <row r="84" spans="1:1" ht="12.75" customHeight="1" x14ac:dyDescent="0.25">
      <c r="A84" s="25"/>
    </row>
    <row r="85" spans="1:1" ht="12.75" customHeight="1" x14ac:dyDescent="0.25">
      <c r="A85" s="25"/>
    </row>
  </sheetData>
  <mergeCells count="7">
    <mergeCell ref="A80:AI80"/>
    <mergeCell ref="A2:AI2"/>
    <mergeCell ref="A4:AI4"/>
    <mergeCell ref="B7:AI7"/>
    <mergeCell ref="B31:AI31"/>
    <mergeCell ref="B55:AI55"/>
    <mergeCell ref="A79:AI79"/>
  </mergeCells>
  <hyperlinks>
    <hyperlink ref="A1" location="Índice!A1" display="Índice" xr:uid="{BD0B283F-3636-43C2-B880-5322BCAC732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0AD61-58CE-4D07-8D37-70445FAE6ED8}">
  <dimension ref="A1:AZ85"/>
  <sheetViews>
    <sheetView showGridLines="0" zoomScale="90" zoomScaleNormal="90" workbookViewId="0"/>
  </sheetViews>
  <sheetFormatPr baseColWidth="10" defaultColWidth="190.109375" defaultRowHeight="13.2" x14ac:dyDescent="0.25"/>
  <cols>
    <col min="1" max="1" width="3.6640625" style="26" customWidth="1"/>
    <col min="2" max="2" width="32" style="24" customWidth="1"/>
    <col min="3" max="3" width="10.109375" style="24" customWidth="1"/>
    <col min="4" max="6" width="10.33203125" style="24" customWidth="1"/>
    <col min="7" max="7" width="10.109375" style="24" customWidth="1"/>
    <col min="8" max="14" width="10.33203125" style="24" customWidth="1"/>
    <col min="15" max="15" width="10.109375" style="24" customWidth="1"/>
    <col min="16" max="28" width="10.33203125" style="24" customWidth="1"/>
    <col min="29" max="29" width="10.44140625" style="24" customWidth="1"/>
    <col min="30" max="35" width="10.33203125" style="24" customWidth="1"/>
    <col min="36" max="37" width="14.33203125" style="23" customWidth="1"/>
    <col min="38" max="52" width="14.88671875" style="23" customWidth="1"/>
    <col min="53" max="81" width="6.33203125" style="24" customWidth="1"/>
    <col min="82" max="16384" width="190.109375" style="24"/>
  </cols>
  <sheetData>
    <row r="1" spans="1:35" s="2" customFormat="1" ht="14.4" x14ac:dyDescent="0.25">
      <c r="A1" s="1" t="s">
        <v>0</v>
      </c>
    </row>
    <row r="2" spans="1:35" s="2" customFormat="1" x14ac:dyDescent="0.25">
      <c r="A2" s="91" t="s">
        <v>25</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row>
    <row r="3" spans="1:35" s="2" customFormat="1" x14ac:dyDescent="0.25">
      <c r="A3" s="3"/>
      <c r="B3" s="3"/>
      <c r="C3" s="3"/>
      <c r="D3" s="3"/>
      <c r="E3" s="3"/>
      <c r="F3" s="3"/>
      <c r="G3" s="3"/>
      <c r="H3" s="3"/>
      <c r="I3" s="3"/>
      <c r="J3" s="3"/>
      <c r="K3" s="3"/>
      <c r="L3" s="3"/>
      <c r="M3" s="3"/>
      <c r="N3" s="3"/>
      <c r="O3" s="3"/>
      <c r="P3" s="3"/>
      <c r="Q3" s="3"/>
      <c r="R3" s="3"/>
      <c r="S3" s="3"/>
      <c r="T3" s="3"/>
      <c r="U3" s="3"/>
      <c r="V3" s="3"/>
      <c r="W3" s="3"/>
      <c r="X3" s="3"/>
      <c r="Y3" s="3"/>
      <c r="AC3" s="4"/>
    </row>
    <row r="4" spans="1:35" s="2" customFormat="1" x14ac:dyDescent="0.25">
      <c r="A4" s="91" t="s">
        <v>1179</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row>
    <row r="5" spans="1:35" s="2" customFormat="1" ht="13.8" thickBot="1" x14ac:dyDescent="0.3">
      <c r="A5" s="5"/>
      <c r="B5" s="5"/>
      <c r="C5" s="5"/>
      <c r="D5" s="5"/>
      <c r="E5" s="5"/>
      <c r="F5" s="5"/>
      <c r="G5" s="5"/>
      <c r="H5" s="5"/>
      <c r="I5" s="5"/>
      <c r="J5" s="5"/>
      <c r="K5" s="5"/>
      <c r="L5" s="5"/>
      <c r="M5" s="5"/>
      <c r="N5" s="5"/>
      <c r="O5" s="5"/>
      <c r="P5" s="5"/>
      <c r="Q5" s="5"/>
      <c r="R5" s="5"/>
      <c r="S5" s="5"/>
      <c r="T5" s="5"/>
      <c r="U5" s="5"/>
      <c r="V5" s="5"/>
      <c r="W5" s="5"/>
      <c r="X5" s="5"/>
      <c r="Y5" s="5"/>
    </row>
    <row r="6" spans="1:35" s="2" customFormat="1" ht="13.8" thickTop="1" x14ac:dyDescent="0.25">
      <c r="A6" s="6"/>
      <c r="B6" s="7"/>
      <c r="C6" s="7">
        <v>1990</v>
      </c>
      <c r="D6" s="7">
        <v>1991</v>
      </c>
      <c r="E6" s="7">
        <v>1992</v>
      </c>
      <c r="F6" s="7">
        <v>1993</v>
      </c>
      <c r="G6" s="7">
        <v>1994</v>
      </c>
      <c r="H6" s="7">
        <v>1995</v>
      </c>
      <c r="I6" s="7">
        <v>1996</v>
      </c>
      <c r="J6" s="7">
        <v>1997</v>
      </c>
      <c r="K6" s="7">
        <v>1998</v>
      </c>
      <c r="L6" s="7">
        <v>1999</v>
      </c>
      <c r="M6" s="7">
        <v>2000</v>
      </c>
      <c r="N6" s="7">
        <v>2001</v>
      </c>
      <c r="O6" s="7">
        <v>2002</v>
      </c>
      <c r="P6" s="7">
        <v>2003</v>
      </c>
      <c r="Q6" s="7">
        <v>2004</v>
      </c>
      <c r="R6" s="7">
        <v>2005</v>
      </c>
      <c r="S6" s="7">
        <v>2006</v>
      </c>
      <c r="T6" s="7">
        <v>2007</v>
      </c>
      <c r="U6" s="7">
        <v>2008</v>
      </c>
      <c r="V6" s="7">
        <v>2009</v>
      </c>
      <c r="W6" s="7">
        <v>2010</v>
      </c>
      <c r="X6" s="7">
        <v>2011</v>
      </c>
      <c r="Y6" s="7">
        <v>2012</v>
      </c>
      <c r="Z6" s="7">
        <v>2013</v>
      </c>
      <c r="AA6" s="7">
        <v>2014</v>
      </c>
      <c r="AB6" s="7">
        <v>2015</v>
      </c>
      <c r="AC6" s="7">
        <v>2016</v>
      </c>
      <c r="AD6" s="7">
        <v>2017</v>
      </c>
      <c r="AE6" s="7">
        <v>2018</v>
      </c>
      <c r="AF6" s="7">
        <v>2019</v>
      </c>
      <c r="AG6" s="7">
        <v>2020</v>
      </c>
      <c r="AH6" s="7">
        <v>2021</v>
      </c>
      <c r="AI6" s="7" t="s">
        <v>1218</v>
      </c>
    </row>
    <row r="7" spans="1:35" s="2" customFormat="1" ht="13.8" thickBot="1" x14ac:dyDescent="0.3">
      <c r="A7" s="6"/>
      <c r="B7" s="92" t="s">
        <v>23</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row>
    <row r="8" spans="1:35" s="2" customFormat="1" ht="13.8" thickTop="1" x14ac:dyDescent="0.25">
      <c r="A8" s="6"/>
      <c r="B8" s="3"/>
      <c r="C8" s="3"/>
      <c r="D8" s="3"/>
      <c r="E8" s="3"/>
      <c r="F8" s="3"/>
      <c r="G8" s="3"/>
      <c r="H8" s="3"/>
      <c r="I8" s="3"/>
      <c r="J8" s="3"/>
      <c r="K8" s="3"/>
      <c r="L8" s="3"/>
      <c r="M8" s="3"/>
      <c r="N8" s="3"/>
      <c r="O8" s="3"/>
      <c r="P8" s="3"/>
      <c r="Q8" s="3"/>
      <c r="R8" s="3"/>
      <c r="S8" s="3"/>
      <c r="T8" s="3"/>
      <c r="U8" s="3"/>
      <c r="V8" s="3"/>
      <c r="W8" s="3"/>
      <c r="X8" s="3"/>
      <c r="Y8" s="3"/>
    </row>
    <row r="9" spans="1:35" s="2" customFormat="1" x14ac:dyDescent="0.25">
      <c r="A9" s="6"/>
      <c r="B9" s="9" t="s">
        <v>1174</v>
      </c>
      <c r="C9" s="10">
        <f>SUM(C10:C11)</f>
        <v>60.085024000000004</v>
      </c>
      <c r="D9" s="10">
        <f t="shared" ref="D9:AH9" si="0">SUM(D10:D11)</f>
        <v>74.556026000000003</v>
      </c>
      <c r="E9" s="10">
        <f t="shared" si="0"/>
        <v>82.539922000000004</v>
      </c>
      <c r="F9" s="10">
        <f t="shared" si="0"/>
        <v>76.99771100000001</v>
      </c>
      <c r="G9" s="10">
        <f t="shared" si="0"/>
        <v>95.265852999999993</v>
      </c>
      <c r="H9" s="10">
        <f t="shared" si="0"/>
        <v>137.26536100000001</v>
      </c>
      <c r="I9" s="10">
        <f t="shared" si="0"/>
        <v>169.72702200000001</v>
      </c>
      <c r="J9" s="10">
        <f t="shared" si="0"/>
        <v>225.80929400000002</v>
      </c>
      <c r="K9" s="10">
        <f t="shared" si="0"/>
        <v>278.82912299999998</v>
      </c>
      <c r="L9" s="10">
        <f t="shared" si="0"/>
        <v>326.13021900000001</v>
      </c>
      <c r="M9" s="10">
        <f t="shared" si="0"/>
        <v>321.78247199999998</v>
      </c>
      <c r="N9" s="10">
        <f t="shared" si="0"/>
        <v>232.451224</v>
      </c>
      <c r="O9" s="10">
        <f t="shared" si="0"/>
        <v>245.77531099999996</v>
      </c>
      <c r="P9" s="10">
        <f t="shared" si="0"/>
        <v>213.076155</v>
      </c>
      <c r="Q9" s="10">
        <f t="shared" si="0"/>
        <v>197.48274900000001</v>
      </c>
      <c r="R9" s="10">
        <f t="shared" si="0"/>
        <v>182.34548100000001</v>
      </c>
      <c r="S9" s="10">
        <f t="shared" si="0"/>
        <v>184.67107700000003</v>
      </c>
      <c r="T9" s="10">
        <f t="shared" si="0"/>
        <v>140.566552</v>
      </c>
      <c r="U9" s="10">
        <f t="shared" si="0"/>
        <v>110.36328799999998</v>
      </c>
      <c r="V9" s="10">
        <f t="shared" si="0"/>
        <v>100.84844000000001</v>
      </c>
      <c r="W9" s="10">
        <f t="shared" si="0"/>
        <v>104.25499500000001</v>
      </c>
      <c r="X9" s="10">
        <f t="shared" si="0"/>
        <v>100.80190800000003</v>
      </c>
      <c r="Y9" s="10">
        <f t="shared" si="0"/>
        <v>89.82242699999999</v>
      </c>
      <c r="Z9" s="10">
        <f t="shared" si="0"/>
        <v>83.869098000000008</v>
      </c>
      <c r="AA9" s="10">
        <f t="shared" si="0"/>
        <v>88.494841999999991</v>
      </c>
      <c r="AB9" s="10">
        <f t="shared" si="0"/>
        <v>93.485383999999996</v>
      </c>
      <c r="AC9" s="10">
        <f t="shared" si="0"/>
        <v>83.502927999999997</v>
      </c>
      <c r="AD9" s="10">
        <f t="shared" si="0"/>
        <v>89.497333000000012</v>
      </c>
      <c r="AE9" s="10">
        <f t="shared" si="0"/>
        <v>94.14203400000001</v>
      </c>
      <c r="AF9" s="10">
        <f t="shared" si="0"/>
        <v>87.337289000000013</v>
      </c>
      <c r="AG9" s="10">
        <f t="shared" si="0"/>
        <v>109.55414500000002</v>
      </c>
      <c r="AH9" s="10">
        <f t="shared" si="0"/>
        <v>92.558175999999989</v>
      </c>
      <c r="AI9" s="10">
        <f>SUM(C9:AH9)</f>
        <v>4573.8888630000001</v>
      </c>
    </row>
    <row r="10" spans="1:35" s="2" customFormat="1" x14ac:dyDescent="0.25">
      <c r="A10" s="8"/>
      <c r="B10" s="13" t="s">
        <v>3</v>
      </c>
      <c r="C10" s="10">
        <v>10.402371</v>
      </c>
      <c r="D10" s="10">
        <v>11.842988</v>
      </c>
      <c r="E10" s="10">
        <v>14.473120000000009</v>
      </c>
      <c r="F10" s="10">
        <v>21.085124</v>
      </c>
      <c r="G10" s="10">
        <v>24.65521399999999</v>
      </c>
      <c r="H10" s="10">
        <v>31.68069100000001</v>
      </c>
      <c r="I10" s="10">
        <v>31.863380000000003</v>
      </c>
      <c r="J10" s="10">
        <v>42.099102000000016</v>
      </c>
      <c r="K10" s="10">
        <v>51.677481999999998</v>
      </c>
      <c r="L10" s="10">
        <v>61.862232000000013</v>
      </c>
      <c r="M10" s="10">
        <v>66.735275999999971</v>
      </c>
      <c r="N10" s="10">
        <v>55.98231100000001</v>
      </c>
      <c r="O10" s="10">
        <v>68.518204999999966</v>
      </c>
      <c r="P10" s="10">
        <v>55.487495999999993</v>
      </c>
      <c r="Q10" s="10">
        <v>60.764161000000001</v>
      </c>
      <c r="R10" s="10">
        <v>58.737117999999981</v>
      </c>
      <c r="S10" s="10">
        <v>57.654244000000034</v>
      </c>
      <c r="T10" s="10">
        <v>55.224683000000013</v>
      </c>
      <c r="U10" s="10">
        <v>45.500435999999993</v>
      </c>
      <c r="V10" s="10">
        <v>35.334021999999997</v>
      </c>
      <c r="W10" s="10">
        <v>39.184360000000012</v>
      </c>
      <c r="X10" s="10">
        <v>34.009878000000008</v>
      </c>
      <c r="Y10" s="10">
        <v>30.378319999999992</v>
      </c>
      <c r="Z10" s="10">
        <v>25.881772000000005</v>
      </c>
      <c r="AA10" s="10">
        <v>28.511607999999992</v>
      </c>
      <c r="AB10" s="10">
        <v>27.491736999999997</v>
      </c>
      <c r="AC10" s="10">
        <v>28.463905999999998</v>
      </c>
      <c r="AD10" s="10">
        <v>35.940383000000011</v>
      </c>
      <c r="AE10" s="10">
        <v>35.657924000000008</v>
      </c>
      <c r="AF10" s="10">
        <v>31.262329000000005</v>
      </c>
      <c r="AG10" s="10">
        <v>24.927122000000001</v>
      </c>
      <c r="AH10" s="10">
        <v>29.373674000000008</v>
      </c>
      <c r="AI10" s="10">
        <f t="shared" ref="AI10:AI29" si="1">SUM(C10:AH10)</f>
        <v>1232.6626690000001</v>
      </c>
    </row>
    <row r="11" spans="1:35" s="2" customFormat="1" x14ac:dyDescent="0.25">
      <c r="A11" s="8"/>
      <c r="B11" s="13" t="s">
        <v>4</v>
      </c>
      <c r="C11" s="10">
        <v>49.682653000000002</v>
      </c>
      <c r="D11" s="10">
        <v>62.713037999999997</v>
      </c>
      <c r="E11" s="10">
        <v>68.066801999999996</v>
      </c>
      <c r="F11" s="10">
        <v>55.912587000000002</v>
      </c>
      <c r="G11" s="10">
        <v>70.610639000000006</v>
      </c>
      <c r="H11" s="10">
        <v>105.58467</v>
      </c>
      <c r="I11" s="10">
        <v>137.863642</v>
      </c>
      <c r="J11" s="10">
        <v>183.71019200000001</v>
      </c>
      <c r="K11" s="10">
        <v>227.15164099999998</v>
      </c>
      <c r="L11" s="10">
        <v>264.26798700000001</v>
      </c>
      <c r="M11" s="10">
        <v>255.04719599999999</v>
      </c>
      <c r="N11" s="10">
        <v>176.46891299999999</v>
      </c>
      <c r="O11" s="10">
        <v>177.25710599999999</v>
      </c>
      <c r="P11" s="10">
        <v>157.58865900000001</v>
      </c>
      <c r="Q11" s="10">
        <v>136.71858800000001</v>
      </c>
      <c r="R11" s="10">
        <v>123.60836300000001</v>
      </c>
      <c r="S11" s="10">
        <v>127.01683299999999</v>
      </c>
      <c r="T11" s="10">
        <v>85.341869000000003</v>
      </c>
      <c r="U11" s="10">
        <v>64.86285199999999</v>
      </c>
      <c r="V11" s="10">
        <v>65.514418000000006</v>
      </c>
      <c r="W11" s="10">
        <v>65.070634999999996</v>
      </c>
      <c r="X11" s="10">
        <v>66.792030000000011</v>
      </c>
      <c r="Y11" s="10">
        <v>59.444106999999995</v>
      </c>
      <c r="Z11" s="10">
        <v>57.987325999999996</v>
      </c>
      <c r="AA11" s="10">
        <v>59.983233999999996</v>
      </c>
      <c r="AB11" s="10">
        <v>65.993646999999996</v>
      </c>
      <c r="AC11" s="10">
        <v>55.039022000000003</v>
      </c>
      <c r="AD11" s="10">
        <v>53.556950000000001</v>
      </c>
      <c r="AE11" s="10">
        <v>58.484110000000001</v>
      </c>
      <c r="AF11" s="10">
        <v>56.074960000000011</v>
      </c>
      <c r="AG11" s="10">
        <v>84.627023000000023</v>
      </c>
      <c r="AH11" s="10">
        <v>63.184501999999981</v>
      </c>
      <c r="AI11" s="10">
        <f t="shared" si="1"/>
        <v>3341.2261939999994</v>
      </c>
    </row>
    <row r="12" spans="1:35" s="2" customFormat="1" x14ac:dyDescent="0.25">
      <c r="A12" s="6"/>
      <c r="B12" s="9" t="s">
        <v>5</v>
      </c>
      <c r="C12" s="10">
        <v>955.65035799999998</v>
      </c>
      <c r="D12" s="10">
        <v>1116.9605949999998</v>
      </c>
      <c r="E12" s="10">
        <v>1543.5924419999999</v>
      </c>
      <c r="F12" s="10">
        <v>2002.885196</v>
      </c>
      <c r="G12" s="10">
        <v>1671.6812500000001</v>
      </c>
      <c r="H12" s="10">
        <v>1415.9787879999999</v>
      </c>
      <c r="I12" s="10">
        <v>1656.8733280000001</v>
      </c>
      <c r="J12" s="10">
        <v>1856.0578420000002</v>
      </c>
      <c r="K12" s="10">
        <v>1528.196351</v>
      </c>
      <c r="L12" s="10">
        <v>1882.513743</v>
      </c>
      <c r="M12" s="10">
        <v>1964.3702029999999</v>
      </c>
      <c r="N12" s="10">
        <v>1708.136029</v>
      </c>
      <c r="O12" s="10">
        <v>2170.9604549999999</v>
      </c>
      <c r="P12" s="10">
        <v>2272.0111960000004</v>
      </c>
      <c r="Q12" s="10">
        <v>2915.5216190000001</v>
      </c>
      <c r="R12" s="10">
        <v>4149.1041729999997</v>
      </c>
      <c r="S12" s="10">
        <v>4484.4976660000002</v>
      </c>
      <c r="T12" s="10">
        <v>4653.0045929999997</v>
      </c>
      <c r="U12" s="10">
        <v>4548.7260659999993</v>
      </c>
      <c r="V12" s="10">
        <v>3863.7586440000005</v>
      </c>
      <c r="W12" s="10">
        <v>5165.122257</v>
      </c>
      <c r="X12" s="10">
        <v>4531.3557640000008</v>
      </c>
      <c r="Y12" s="10">
        <v>4745.0423230000006</v>
      </c>
      <c r="Z12" s="10">
        <v>4838.5492210000002</v>
      </c>
      <c r="AA12" s="10">
        <v>4858.1875409999993</v>
      </c>
      <c r="AB12" s="10">
        <v>5266.4677829999991</v>
      </c>
      <c r="AC12" s="10">
        <v>4728.7324140000001</v>
      </c>
      <c r="AD12" s="48">
        <v>4969.0327970000044</v>
      </c>
      <c r="AE12" s="48">
        <v>4671.989400999998</v>
      </c>
      <c r="AF12" s="48">
        <v>3836.4131710000011</v>
      </c>
      <c r="AG12" s="48">
        <v>11025.954339</v>
      </c>
      <c r="AH12" s="48">
        <v>3638.1334160000015</v>
      </c>
      <c r="AI12" s="10">
        <f t="shared" si="1"/>
        <v>110635.46096400001</v>
      </c>
    </row>
    <row r="13" spans="1:35" s="2" customFormat="1" x14ac:dyDescent="0.25">
      <c r="A13" s="8"/>
      <c r="B13" s="9" t="s">
        <v>26</v>
      </c>
      <c r="C13" s="10">
        <v>514.13099100000022</v>
      </c>
      <c r="D13" s="10">
        <v>459.60623600000002</v>
      </c>
      <c r="E13" s="10">
        <v>591.54974400000026</v>
      </c>
      <c r="F13" s="10">
        <v>683.28499000000102</v>
      </c>
      <c r="G13" s="10">
        <v>741.08005500000036</v>
      </c>
      <c r="H13" s="10">
        <v>579.48192199999994</v>
      </c>
      <c r="I13" s="10">
        <v>646.0287409999994</v>
      </c>
      <c r="J13" s="10">
        <v>684.14048799999989</v>
      </c>
      <c r="K13" s="10">
        <v>732.1326860000006</v>
      </c>
      <c r="L13" s="10">
        <v>799.1027459999998</v>
      </c>
      <c r="M13" s="10">
        <v>940.12442299999998</v>
      </c>
      <c r="N13" s="10">
        <v>675.78323599999976</v>
      </c>
      <c r="O13" s="10">
        <v>866.35193899999979</v>
      </c>
      <c r="P13" s="10">
        <v>823.14459000000033</v>
      </c>
      <c r="Q13" s="10">
        <v>817.95497700000021</v>
      </c>
      <c r="R13" s="10">
        <v>1236.3173499999998</v>
      </c>
      <c r="S13" s="10">
        <v>1147.8078830000002</v>
      </c>
      <c r="T13" s="10">
        <v>949.64058299999999</v>
      </c>
      <c r="U13" s="10">
        <v>860.22003199999949</v>
      </c>
      <c r="V13" s="10">
        <v>839.09258500000033</v>
      </c>
      <c r="W13" s="10">
        <v>911.8878050000003</v>
      </c>
      <c r="X13" s="10">
        <v>934.77223599999968</v>
      </c>
      <c r="Y13" s="10">
        <v>943.59784999999977</v>
      </c>
      <c r="Z13" s="10">
        <v>1087.0214800000003</v>
      </c>
      <c r="AA13" s="10">
        <v>1075.9990609999998</v>
      </c>
      <c r="AB13" s="10">
        <v>1227.5007209999992</v>
      </c>
      <c r="AC13" s="10">
        <v>1227.236394</v>
      </c>
      <c r="AD13" s="10">
        <v>1288.2128070000001</v>
      </c>
      <c r="AE13" s="10">
        <v>1190.3603029999995</v>
      </c>
      <c r="AF13" s="10">
        <v>1224.1664900000005</v>
      </c>
      <c r="AG13" s="10">
        <v>755.21945599999981</v>
      </c>
      <c r="AH13" s="10">
        <v>1173.777908</v>
      </c>
      <c r="AI13" s="10">
        <f t="shared" si="1"/>
        <v>28626.728707999995</v>
      </c>
    </row>
    <row r="14" spans="1:35" s="2" customFormat="1" x14ac:dyDescent="0.25">
      <c r="A14" s="8"/>
      <c r="B14" s="9" t="s">
        <v>27</v>
      </c>
      <c r="C14" s="10">
        <v>921.7154059999998</v>
      </c>
      <c r="D14" s="10">
        <v>942.65685300000018</v>
      </c>
      <c r="E14" s="10">
        <v>948.18617699999993</v>
      </c>
      <c r="F14" s="10">
        <v>916.39574699999991</v>
      </c>
      <c r="G14" s="10">
        <v>1123.4898609999998</v>
      </c>
      <c r="H14" s="10">
        <v>1289.4160260000003</v>
      </c>
      <c r="I14" s="10">
        <v>1485.1809499999995</v>
      </c>
      <c r="J14" s="10">
        <v>1574.9707510000003</v>
      </c>
      <c r="K14" s="10">
        <v>1651.6286029999994</v>
      </c>
      <c r="L14" s="10">
        <v>1677.3937089999997</v>
      </c>
      <c r="M14" s="10">
        <v>1748.0854139999992</v>
      </c>
      <c r="N14" s="10">
        <v>1655.424317</v>
      </c>
      <c r="O14" s="10">
        <v>1617.9028890000002</v>
      </c>
      <c r="P14" s="10">
        <v>1748.239544</v>
      </c>
      <c r="Q14" s="10">
        <v>1865.473174</v>
      </c>
      <c r="R14" s="10">
        <v>1832.5320099999999</v>
      </c>
      <c r="S14" s="10">
        <v>1842.0569199999995</v>
      </c>
      <c r="T14" s="10">
        <v>2014.6372530000006</v>
      </c>
      <c r="U14" s="10">
        <v>1860.6709969999993</v>
      </c>
      <c r="V14" s="10">
        <v>1184.6186230000001</v>
      </c>
      <c r="W14" s="10">
        <v>1254.3650130000001</v>
      </c>
      <c r="X14" s="10">
        <v>1480.0950960000002</v>
      </c>
      <c r="Y14" s="10">
        <v>1572.4642009999991</v>
      </c>
      <c r="Z14" s="10">
        <v>1651.7348699999991</v>
      </c>
      <c r="AA14" s="10">
        <v>1786.5880810000003</v>
      </c>
      <c r="AB14" s="10">
        <v>1685.309296000001</v>
      </c>
      <c r="AC14" s="10">
        <v>1577.5852820000009</v>
      </c>
      <c r="AD14" s="10">
        <v>1662.1832759999988</v>
      </c>
      <c r="AE14" s="10">
        <v>1893.594476</v>
      </c>
      <c r="AF14" s="10">
        <v>1958.5134779999994</v>
      </c>
      <c r="AG14" s="10">
        <v>1531.2450230000002</v>
      </c>
      <c r="AH14" s="10">
        <v>2311.8528789999996</v>
      </c>
      <c r="AI14" s="10">
        <f t="shared" si="1"/>
        <v>50266.206194999992</v>
      </c>
    </row>
    <row r="15" spans="1:35" s="2" customFormat="1" x14ac:dyDescent="0.25">
      <c r="A15" s="6"/>
      <c r="B15" s="29" t="s">
        <v>28</v>
      </c>
      <c r="C15" s="10">
        <v>99.468725000000006</v>
      </c>
      <c r="D15" s="10">
        <v>92.004513000000003</v>
      </c>
      <c r="E15" s="10">
        <v>111.28524900000002</v>
      </c>
      <c r="F15" s="10">
        <v>105.14911699999999</v>
      </c>
      <c r="G15" s="10">
        <v>103.22300300000002</v>
      </c>
      <c r="H15" s="10">
        <v>124.99544499999999</v>
      </c>
      <c r="I15" s="10">
        <v>137.54893200000004</v>
      </c>
      <c r="J15" s="10">
        <v>140.74438200000003</v>
      </c>
      <c r="K15" s="10">
        <v>161.40008800000007</v>
      </c>
      <c r="L15" s="10">
        <v>195.64822900000007</v>
      </c>
      <c r="M15" s="10">
        <v>220.37571800000001</v>
      </c>
      <c r="N15" s="10">
        <v>202.08614300000002</v>
      </c>
      <c r="O15" s="10">
        <v>192.86214800000002</v>
      </c>
      <c r="P15" s="10">
        <v>207.36319100000003</v>
      </c>
      <c r="Q15" s="10">
        <v>219.77714200000008</v>
      </c>
      <c r="R15" s="10">
        <v>228.82503599999995</v>
      </c>
      <c r="S15" s="10">
        <v>274.74309299999993</v>
      </c>
      <c r="T15" s="10">
        <v>211.70123400000006</v>
      </c>
      <c r="U15" s="10">
        <v>173.42201000000003</v>
      </c>
      <c r="V15" s="10">
        <v>147.76813599999997</v>
      </c>
      <c r="W15" s="10">
        <v>164.05343400000004</v>
      </c>
      <c r="X15" s="10">
        <v>141.424689</v>
      </c>
      <c r="Y15" s="10">
        <v>199.91947399999998</v>
      </c>
      <c r="Z15" s="10">
        <v>171.40419999999992</v>
      </c>
      <c r="AA15" s="10">
        <v>164.81535499999995</v>
      </c>
      <c r="AB15" s="10">
        <v>153.58891600000004</v>
      </c>
      <c r="AC15" s="10">
        <v>147.10142999999999</v>
      </c>
      <c r="AD15" s="10">
        <v>190.5017519999999</v>
      </c>
      <c r="AE15" s="10">
        <v>179.41650400000009</v>
      </c>
      <c r="AF15" s="10">
        <v>174.95421199999993</v>
      </c>
      <c r="AG15" s="10">
        <v>142.098096</v>
      </c>
      <c r="AH15" s="10">
        <v>156.35085700000008</v>
      </c>
      <c r="AI15" s="10">
        <f t="shared" si="1"/>
        <v>5336.0204529999992</v>
      </c>
    </row>
    <row r="16" spans="1:35" s="2" customFormat="1" x14ac:dyDescent="0.25">
      <c r="A16" s="8"/>
      <c r="B16" s="9" t="s">
        <v>29</v>
      </c>
      <c r="C16" s="10">
        <v>0</v>
      </c>
      <c r="D16" s="10">
        <v>0</v>
      </c>
      <c r="E16" s="10">
        <v>0</v>
      </c>
      <c r="F16" s="10">
        <v>0</v>
      </c>
      <c r="G16" s="10">
        <v>0.50426700000000002</v>
      </c>
      <c r="H16" s="10">
        <v>0.72989799999999994</v>
      </c>
      <c r="I16" s="10">
        <v>1.6914640000000001</v>
      </c>
      <c r="J16" s="10">
        <v>2.4637359999999999</v>
      </c>
      <c r="K16" s="10">
        <v>3.2228240000000001</v>
      </c>
      <c r="L16" s="10">
        <v>3.7372580000000002</v>
      </c>
      <c r="M16" s="10">
        <v>5.6693470000000001</v>
      </c>
      <c r="N16" s="10">
        <v>3.6498379999999999</v>
      </c>
      <c r="O16" s="10">
        <v>177.70853700000001</v>
      </c>
      <c r="P16" s="10">
        <v>339.24693400000001</v>
      </c>
      <c r="Q16" s="10">
        <v>333.904515</v>
      </c>
      <c r="R16" s="10">
        <v>325.85790700000001</v>
      </c>
      <c r="S16" s="10">
        <v>421.52032600000001</v>
      </c>
      <c r="T16" s="10">
        <v>512.86507300000005</v>
      </c>
      <c r="U16" s="10">
        <v>577.33372000000008</v>
      </c>
      <c r="V16" s="10">
        <v>481.21709799999996</v>
      </c>
      <c r="W16" s="10">
        <v>609.82440500000007</v>
      </c>
      <c r="X16" s="10">
        <v>503.96698399999997</v>
      </c>
      <c r="Y16" s="10">
        <v>579.08144100000004</v>
      </c>
      <c r="Z16" s="10">
        <v>683.65636700000005</v>
      </c>
      <c r="AA16" s="10">
        <v>807.24703099999999</v>
      </c>
      <c r="AB16" s="10">
        <v>1099.6896409999999</v>
      </c>
      <c r="AC16" s="10">
        <v>1176.549168</v>
      </c>
      <c r="AD16" s="10">
        <v>1626.1075080000007</v>
      </c>
      <c r="AE16" s="10">
        <v>1540.9139189999999</v>
      </c>
      <c r="AF16" s="10">
        <v>1410.2019799999998</v>
      </c>
      <c r="AG16" s="10">
        <v>1663.899019</v>
      </c>
      <c r="AH16" s="10">
        <v>2284.2039930000005</v>
      </c>
      <c r="AI16" s="10">
        <f t="shared" si="1"/>
        <v>17176.664198000002</v>
      </c>
    </row>
    <row r="17" spans="1:36" s="2" customFormat="1" x14ac:dyDescent="0.25">
      <c r="A17" s="8"/>
      <c r="B17" s="9" t="s">
        <v>6</v>
      </c>
      <c r="C17" s="10">
        <v>624.55018000000007</v>
      </c>
      <c r="D17" s="10">
        <v>654.35998700000005</v>
      </c>
      <c r="E17" s="10">
        <v>562.70428800000013</v>
      </c>
      <c r="F17" s="10">
        <v>627.74461699999995</v>
      </c>
      <c r="G17" s="10">
        <v>631.55117299999995</v>
      </c>
      <c r="H17" s="10">
        <v>580.57851400000004</v>
      </c>
      <c r="I17" s="10">
        <v>576.72175800000014</v>
      </c>
      <c r="J17" s="10">
        <v>596.47217999999975</v>
      </c>
      <c r="K17" s="10">
        <v>525.15644500000008</v>
      </c>
      <c r="L17" s="10">
        <v>726.81796700000041</v>
      </c>
      <c r="M17" s="10">
        <v>715.39388900000029</v>
      </c>
      <c r="N17" s="10">
        <v>559.23789899999974</v>
      </c>
      <c r="O17" s="10">
        <v>656.81759499999998</v>
      </c>
      <c r="P17" s="10">
        <v>500.87514700000014</v>
      </c>
      <c r="Q17" s="10">
        <v>493.54225800000012</v>
      </c>
      <c r="R17" s="10">
        <v>346.71508400000033</v>
      </c>
      <c r="S17" s="10">
        <v>271.11037399999992</v>
      </c>
      <c r="T17" s="10">
        <v>182.37787699999998</v>
      </c>
      <c r="U17" s="10">
        <v>141.558257</v>
      </c>
      <c r="V17" s="10">
        <v>92.526947000000007</v>
      </c>
      <c r="W17" s="10">
        <v>93.732528000000002</v>
      </c>
      <c r="X17" s="10">
        <v>89.187247000000013</v>
      </c>
      <c r="Y17" s="10">
        <v>100.459677</v>
      </c>
      <c r="Z17" s="10">
        <v>152.09121899999997</v>
      </c>
      <c r="AA17" s="10">
        <v>118.77402299999999</v>
      </c>
      <c r="AB17" s="10">
        <v>116.45970200000002</v>
      </c>
      <c r="AC17" s="10">
        <v>124.21374599999996</v>
      </c>
      <c r="AD17" s="10">
        <v>119.10351900000001</v>
      </c>
      <c r="AE17" s="10">
        <v>122.66324299999998</v>
      </c>
      <c r="AF17" s="10">
        <v>105.26128599999998</v>
      </c>
      <c r="AG17" s="10">
        <v>182.95895200000001</v>
      </c>
      <c r="AH17" s="10">
        <v>179.426828</v>
      </c>
      <c r="AI17" s="10">
        <f t="shared" si="1"/>
        <v>11571.144406000003</v>
      </c>
    </row>
    <row r="18" spans="1:36" s="2" customFormat="1" x14ac:dyDescent="0.25">
      <c r="A18" s="8"/>
      <c r="B18" s="9" t="s">
        <v>30</v>
      </c>
      <c r="C18" s="10">
        <v>113.17431300000001</v>
      </c>
      <c r="D18" s="10">
        <v>142.069288</v>
      </c>
      <c r="E18" s="10">
        <v>186.223353</v>
      </c>
      <c r="F18" s="10">
        <v>183.22759499999998</v>
      </c>
      <c r="G18" s="10">
        <v>227.51076199999997</v>
      </c>
      <c r="H18" s="10">
        <v>249.85905200000002</v>
      </c>
      <c r="I18" s="10">
        <v>313.46844699999997</v>
      </c>
      <c r="J18" s="10">
        <v>343.00250899999998</v>
      </c>
      <c r="K18" s="10">
        <v>285.24087900000001</v>
      </c>
      <c r="L18" s="10">
        <v>348.86693699999995</v>
      </c>
      <c r="M18" s="10">
        <v>506.99790300000001</v>
      </c>
      <c r="N18" s="10">
        <v>336.186511</v>
      </c>
      <c r="O18" s="10">
        <v>433.81649099999998</v>
      </c>
      <c r="P18" s="10">
        <v>322.72620499999999</v>
      </c>
      <c r="Q18" s="10">
        <v>408.37567100000001</v>
      </c>
      <c r="R18" s="10">
        <v>340.75662</v>
      </c>
      <c r="S18" s="10">
        <v>350.391908</v>
      </c>
      <c r="T18" s="10">
        <v>259.43344200000001</v>
      </c>
      <c r="U18" s="10">
        <v>235.15483599999999</v>
      </c>
      <c r="V18" s="10">
        <v>153.20115599999997</v>
      </c>
      <c r="W18" s="10">
        <v>246.74279099999998</v>
      </c>
      <c r="X18" s="10">
        <v>183.74857399999999</v>
      </c>
      <c r="Y18" s="10">
        <v>183.41018400000002</v>
      </c>
      <c r="Z18" s="10">
        <v>163.78095500000001</v>
      </c>
      <c r="AA18" s="10">
        <v>162.97736499999999</v>
      </c>
      <c r="AB18" s="10">
        <v>201.909164</v>
      </c>
      <c r="AC18" s="10">
        <v>197.65454799999998</v>
      </c>
      <c r="AD18" s="10">
        <v>199.34640399999998</v>
      </c>
      <c r="AE18" s="10">
        <v>218.44568300000006</v>
      </c>
      <c r="AF18" s="10">
        <v>207.77410500000002</v>
      </c>
      <c r="AG18" s="10">
        <v>166.91422599999999</v>
      </c>
      <c r="AH18" s="10">
        <v>228.99702599999995</v>
      </c>
      <c r="AI18" s="10">
        <f t="shared" si="1"/>
        <v>8101.3849029999983</v>
      </c>
    </row>
    <row r="19" spans="1:36" s="2" customFormat="1" x14ac:dyDescent="0.25">
      <c r="A19" s="6"/>
      <c r="B19" s="9" t="s">
        <v>7</v>
      </c>
      <c r="C19" s="10">
        <v>1080.6437819999999</v>
      </c>
      <c r="D19" s="10">
        <v>1221.4731920000002</v>
      </c>
      <c r="E19" s="10">
        <v>1502.0086719999999</v>
      </c>
      <c r="F19" s="10">
        <v>1591.011838000001</v>
      </c>
      <c r="G19" s="10">
        <v>1793.8660409999998</v>
      </c>
      <c r="H19" s="10">
        <v>1772.291355000001</v>
      </c>
      <c r="I19" s="10">
        <v>1569.8544020000004</v>
      </c>
      <c r="J19" s="10">
        <v>1765.8313350000005</v>
      </c>
      <c r="K19" s="10">
        <v>1786.683601</v>
      </c>
      <c r="L19" s="10">
        <v>1862.2777309999997</v>
      </c>
      <c r="M19" s="10">
        <v>1706.4629599999992</v>
      </c>
      <c r="N19" s="10">
        <v>1269.707505000001</v>
      </c>
      <c r="O19" s="10">
        <v>1345.3133170000003</v>
      </c>
      <c r="P19" s="10">
        <v>1377.9586170000002</v>
      </c>
      <c r="Q19" s="10">
        <v>1680.4948669999992</v>
      </c>
      <c r="R19" s="10">
        <v>1338.9958680000004</v>
      </c>
      <c r="S19" s="10">
        <v>1313.8383549999994</v>
      </c>
      <c r="T19" s="10">
        <v>1084.5490970000001</v>
      </c>
      <c r="U19" s="10">
        <v>928.21784400000001</v>
      </c>
      <c r="V19" s="10">
        <v>725.89065400000015</v>
      </c>
      <c r="W19" s="10">
        <v>841.45171200000016</v>
      </c>
      <c r="X19" s="10">
        <v>799.68914300000029</v>
      </c>
      <c r="Y19" s="10">
        <v>760.30406999999991</v>
      </c>
      <c r="Z19" s="10">
        <v>784.40908900000022</v>
      </c>
      <c r="AA19" s="10">
        <v>847.70394699999963</v>
      </c>
      <c r="AB19" s="10">
        <v>993.19637800000044</v>
      </c>
      <c r="AC19" s="10">
        <v>911.43129399999975</v>
      </c>
      <c r="AD19" s="48">
        <v>944.36621300000024</v>
      </c>
      <c r="AE19" s="48">
        <v>1026.5888730000004</v>
      </c>
      <c r="AF19" s="48">
        <v>921.18336199999953</v>
      </c>
      <c r="AG19" s="48">
        <v>962.1674840000004</v>
      </c>
      <c r="AH19" s="48">
        <v>1114.6128130000002</v>
      </c>
      <c r="AI19" s="10">
        <f t="shared" si="1"/>
        <v>39624.475410999999</v>
      </c>
    </row>
    <row r="20" spans="1:36" s="2" customFormat="1" x14ac:dyDescent="0.25">
      <c r="A20" s="8"/>
      <c r="B20" s="9" t="s">
        <v>8</v>
      </c>
      <c r="C20" s="11">
        <f>SUM(C21:C26)</f>
        <v>312.23736399999996</v>
      </c>
      <c r="D20" s="11">
        <f t="shared" ref="D20:AH20" si="2">SUM(D21:D26)</f>
        <v>378.84526800000003</v>
      </c>
      <c r="E20" s="11">
        <f t="shared" si="2"/>
        <v>509.95158099999992</v>
      </c>
      <c r="F20" s="11">
        <f t="shared" si="2"/>
        <v>585.24734300000011</v>
      </c>
      <c r="G20" s="11">
        <f t="shared" si="2"/>
        <v>680.74794899999995</v>
      </c>
      <c r="H20" s="11">
        <f t="shared" si="2"/>
        <v>730.59299299999998</v>
      </c>
      <c r="I20" s="11">
        <f t="shared" si="2"/>
        <v>628.93532599999992</v>
      </c>
      <c r="J20" s="11">
        <f t="shared" si="2"/>
        <v>696.86690099999998</v>
      </c>
      <c r="K20" s="11">
        <f t="shared" si="2"/>
        <v>682.95396599999992</v>
      </c>
      <c r="L20" s="11">
        <f t="shared" si="2"/>
        <v>742.14427100000023</v>
      </c>
      <c r="M20" s="11">
        <f t="shared" si="2"/>
        <v>600.16401199999996</v>
      </c>
      <c r="N20" s="11">
        <f t="shared" si="2"/>
        <v>423.21190999999999</v>
      </c>
      <c r="O20" s="11">
        <f t="shared" si="2"/>
        <v>459.43800700000003</v>
      </c>
      <c r="P20" s="11">
        <f t="shared" si="2"/>
        <v>411.88789400000007</v>
      </c>
      <c r="Q20" s="11">
        <f t="shared" si="2"/>
        <v>501.23558700000001</v>
      </c>
      <c r="R20" s="11">
        <f t="shared" si="2"/>
        <v>366.26157599999999</v>
      </c>
      <c r="S20" s="11">
        <f t="shared" si="2"/>
        <v>363.06251199999997</v>
      </c>
      <c r="T20" s="11">
        <f t="shared" si="2"/>
        <v>280.66112900000002</v>
      </c>
      <c r="U20" s="11">
        <f t="shared" si="2"/>
        <v>252.44976600000004</v>
      </c>
      <c r="V20" s="11">
        <f t="shared" si="2"/>
        <v>212.63366300000001</v>
      </c>
      <c r="W20" s="11">
        <f t="shared" si="2"/>
        <v>232.4256</v>
      </c>
      <c r="X20" s="11">
        <f t="shared" si="2"/>
        <v>222.53018900000004</v>
      </c>
      <c r="Y20" s="11">
        <f t="shared" si="2"/>
        <v>220.37352299999998</v>
      </c>
      <c r="Z20" s="11">
        <f t="shared" si="2"/>
        <v>217.212616</v>
      </c>
      <c r="AA20" s="11">
        <f t="shared" si="2"/>
        <v>241.48701700000001</v>
      </c>
      <c r="AB20" s="11">
        <f t="shared" si="2"/>
        <v>326.33148599999998</v>
      </c>
      <c r="AC20" s="11">
        <f t="shared" si="2"/>
        <v>304.31135100000006</v>
      </c>
      <c r="AD20" s="11">
        <f t="shared" si="2"/>
        <v>302.5781520000001</v>
      </c>
      <c r="AE20" s="11">
        <f t="shared" si="2"/>
        <v>317.78273899999994</v>
      </c>
      <c r="AF20" s="11">
        <f t="shared" si="2"/>
        <v>265.108678</v>
      </c>
      <c r="AG20" s="11">
        <f t="shared" si="2"/>
        <v>354.23227200000002</v>
      </c>
      <c r="AH20" s="11">
        <f t="shared" si="2"/>
        <v>254.87288700000005</v>
      </c>
      <c r="AI20" s="10">
        <f t="shared" si="1"/>
        <v>13078.775528</v>
      </c>
      <c r="AJ20" s="12"/>
    </row>
    <row r="21" spans="1:36" s="2" customFormat="1" x14ac:dyDescent="0.25">
      <c r="A21" s="8"/>
      <c r="B21" s="13" t="s">
        <v>9</v>
      </c>
      <c r="C21" s="11">
        <v>162.444017</v>
      </c>
      <c r="D21" s="11">
        <v>184.99496000000002</v>
      </c>
      <c r="E21" s="11">
        <v>238.99622999999994</v>
      </c>
      <c r="F21" s="11">
        <v>264.79164000000009</v>
      </c>
      <c r="G21" s="11">
        <v>282.01784499999985</v>
      </c>
      <c r="H21" s="11">
        <v>292.74984999999998</v>
      </c>
      <c r="I21" s="11">
        <v>181.90801400000004</v>
      </c>
      <c r="J21" s="11">
        <v>205.8041170000001</v>
      </c>
      <c r="K21" s="11">
        <v>179.90259</v>
      </c>
      <c r="L21" s="11">
        <v>195.77194600000013</v>
      </c>
      <c r="M21" s="11">
        <v>119.93309099999995</v>
      </c>
      <c r="N21" s="11">
        <v>64.373864999999995</v>
      </c>
      <c r="O21" s="10">
        <v>56.06528299999998</v>
      </c>
      <c r="P21" s="10">
        <v>36.511735999999985</v>
      </c>
      <c r="Q21" s="10">
        <v>43.95680200000001</v>
      </c>
      <c r="R21" s="10">
        <v>36.779620999999985</v>
      </c>
      <c r="S21" s="10">
        <v>45.132588999999982</v>
      </c>
      <c r="T21" s="10">
        <v>45.062332999999995</v>
      </c>
      <c r="U21" s="10">
        <v>31.568940000000012</v>
      </c>
      <c r="V21" s="10">
        <v>22.241534999999999</v>
      </c>
      <c r="W21" s="10">
        <v>16.714674000000006</v>
      </c>
      <c r="X21" s="10">
        <v>14.344372000000002</v>
      </c>
      <c r="Y21" s="10">
        <v>11.180570000000003</v>
      </c>
      <c r="Z21" s="10">
        <v>13.251589000000001</v>
      </c>
      <c r="AA21" s="10">
        <v>9.7682330000000039</v>
      </c>
      <c r="AB21" s="10">
        <v>7.7516209999999992</v>
      </c>
      <c r="AC21" s="10">
        <v>6.7751469999999987</v>
      </c>
      <c r="AD21" s="10">
        <v>6.2425880000000005</v>
      </c>
      <c r="AE21" s="10">
        <v>4.2856880000000004</v>
      </c>
      <c r="AF21" s="10">
        <v>3.4486529999999997</v>
      </c>
      <c r="AG21" s="10">
        <v>2.9436680000000006</v>
      </c>
      <c r="AH21" s="10">
        <v>3.9962550000000001</v>
      </c>
      <c r="AI21" s="10">
        <f t="shared" si="1"/>
        <v>2791.7100619999992</v>
      </c>
    </row>
    <row r="22" spans="1:36" s="2" customFormat="1" x14ac:dyDescent="0.25">
      <c r="A22" s="8"/>
      <c r="B22" s="13" t="s">
        <v>10</v>
      </c>
      <c r="C22" s="11">
        <v>34.768968999999998</v>
      </c>
      <c r="D22" s="11">
        <v>44.717601000000002</v>
      </c>
      <c r="E22" s="11">
        <v>71.369226999999995</v>
      </c>
      <c r="F22" s="11">
        <v>87.005212</v>
      </c>
      <c r="G22" s="11">
        <v>123.12149599999999</v>
      </c>
      <c r="H22" s="11">
        <v>131.96047899999999</v>
      </c>
      <c r="I22" s="11">
        <v>148.939717</v>
      </c>
      <c r="J22" s="11">
        <v>164.35606300000001</v>
      </c>
      <c r="K22" s="11">
        <v>144.01519999999999</v>
      </c>
      <c r="L22" s="11">
        <v>146.82614899999999</v>
      </c>
      <c r="M22" s="11">
        <v>146.29541599999999</v>
      </c>
      <c r="N22" s="11">
        <v>108.86072800000001</v>
      </c>
      <c r="O22" s="14">
        <v>115.48912199999999</v>
      </c>
      <c r="P22" s="14">
        <v>98.461897000000008</v>
      </c>
      <c r="Q22" s="14">
        <v>124.78983500000001</v>
      </c>
      <c r="R22" s="14">
        <v>78.644615000000002</v>
      </c>
      <c r="S22" s="14">
        <v>86.033293</v>
      </c>
      <c r="T22" s="14">
        <v>61.539904</v>
      </c>
      <c r="U22" s="14">
        <v>64.607956000000001</v>
      </c>
      <c r="V22" s="14">
        <v>41.748311000000001</v>
      </c>
      <c r="W22" s="14">
        <v>53.390326999999999</v>
      </c>
      <c r="X22" s="14">
        <v>52.401115000000004</v>
      </c>
      <c r="Y22" s="10">
        <v>60.978248999999998</v>
      </c>
      <c r="Z22" s="10">
        <v>78.615971000000016</v>
      </c>
      <c r="AA22" s="10">
        <v>67.751733000000002</v>
      </c>
      <c r="AB22" s="10">
        <v>94.658614999999998</v>
      </c>
      <c r="AC22" s="10">
        <v>87.664468999999997</v>
      </c>
      <c r="AD22" s="10">
        <v>100.38237900000009</v>
      </c>
      <c r="AE22" s="10">
        <v>101.0405579999999</v>
      </c>
      <c r="AF22" s="10">
        <v>87.638353999999964</v>
      </c>
      <c r="AG22" s="10">
        <v>95.393429999999995</v>
      </c>
      <c r="AH22" s="10">
        <v>84.787788000000049</v>
      </c>
      <c r="AI22" s="10">
        <f t="shared" si="1"/>
        <v>2988.2541779999997</v>
      </c>
    </row>
    <row r="23" spans="1:36" s="2" customFormat="1" x14ac:dyDescent="0.25">
      <c r="A23" s="8"/>
      <c r="B23" s="13" t="s">
        <v>11</v>
      </c>
      <c r="C23" s="11">
        <v>69.859912000000008</v>
      </c>
      <c r="D23" s="11">
        <v>101.51116099999999</v>
      </c>
      <c r="E23" s="11">
        <v>131.37484899999998</v>
      </c>
      <c r="F23" s="11">
        <v>133.17002799999997</v>
      </c>
      <c r="G23" s="11">
        <v>133.93084900000002</v>
      </c>
      <c r="H23" s="11">
        <v>145.29187599999997</v>
      </c>
      <c r="I23" s="11">
        <v>156.435259</v>
      </c>
      <c r="J23" s="11">
        <v>143.80300399999999</v>
      </c>
      <c r="K23" s="11">
        <v>164.72694999999999</v>
      </c>
      <c r="L23" s="11">
        <v>193.38482000000002</v>
      </c>
      <c r="M23" s="11">
        <v>193.74576400000001</v>
      </c>
      <c r="N23" s="11">
        <v>146.67436000000001</v>
      </c>
      <c r="O23" s="14">
        <v>169.092972</v>
      </c>
      <c r="P23" s="14">
        <v>158.399328</v>
      </c>
      <c r="Q23" s="14">
        <v>189.92657499999999</v>
      </c>
      <c r="R23" s="14">
        <v>156.439978</v>
      </c>
      <c r="S23" s="14">
        <v>137.62887799999999</v>
      </c>
      <c r="T23" s="14">
        <v>94.308453999999998</v>
      </c>
      <c r="U23" s="14">
        <v>90.764758</v>
      </c>
      <c r="V23" s="14">
        <v>91.902854999999988</v>
      </c>
      <c r="W23" s="14">
        <v>85.858228000000011</v>
      </c>
      <c r="X23" s="14">
        <v>100.19724000000001</v>
      </c>
      <c r="Y23" s="10">
        <v>83.497235000000003</v>
      </c>
      <c r="Z23" s="10">
        <v>79.245707999999993</v>
      </c>
      <c r="AA23" s="10">
        <v>106.87113300000001</v>
      </c>
      <c r="AB23" s="10">
        <v>141.267708</v>
      </c>
      <c r="AC23" s="10">
        <v>132.70697200000001</v>
      </c>
      <c r="AD23" s="10">
        <v>128.34534799999997</v>
      </c>
      <c r="AE23" s="10">
        <v>125.34571099999998</v>
      </c>
      <c r="AF23" s="10">
        <v>97.364203000000032</v>
      </c>
      <c r="AG23" s="10">
        <v>115.59742300000003</v>
      </c>
      <c r="AH23" s="10">
        <v>109.24318399999999</v>
      </c>
      <c r="AI23" s="10">
        <f t="shared" si="1"/>
        <v>4107.9127229999995</v>
      </c>
    </row>
    <row r="24" spans="1:36" s="2" customFormat="1" x14ac:dyDescent="0.25">
      <c r="A24" s="8"/>
      <c r="B24" s="13" t="s">
        <v>12</v>
      </c>
      <c r="C24" s="11">
        <v>30.195840999999991</v>
      </c>
      <c r="D24" s="11">
        <v>34.103426999999989</v>
      </c>
      <c r="E24" s="11">
        <v>54.683022999999999</v>
      </c>
      <c r="F24" s="11">
        <v>85.055258999999992</v>
      </c>
      <c r="G24" s="11">
        <v>126.77104700000002</v>
      </c>
      <c r="H24" s="11">
        <v>147.83841300000003</v>
      </c>
      <c r="I24" s="11">
        <v>126.20703699999994</v>
      </c>
      <c r="J24" s="11">
        <v>157.27505199999999</v>
      </c>
      <c r="K24" s="11">
        <v>165.65317000000005</v>
      </c>
      <c r="L24" s="11">
        <v>166.17028800000006</v>
      </c>
      <c r="M24" s="11">
        <v>98.577117000000015</v>
      </c>
      <c r="N24" s="11">
        <v>61.94986500000001</v>
      </c>
      <c r="O24" s="14">
        <v>68.214882000000003</v>
      </c>
      <c r="P24" s="14">
        <v>70.123587000000029</v>
      </c>
      <c r="Q24" s="14">
        <v>90.666082999999986</v>
      </c>
      <c r="R24" s="14">
        <v>49.325990000000033</v>
      </c>
      <c r="S24" s="14">
        <v>62.947155000000009</v>
      </c>
      <c r="T24" s="14">
        <v>53.399787999999994</v>
      </c>
      <c r="U24" s="14">
        <v>40.934635999999998</v>
      </c>
      <c r="V24" s="14">
        <v>32.623511999999991</v>
      </c>
      <c r="W24" s="14">
        <v>40.232155999999996</v>
      </c>
      <c r="X24" s="14">
        <v>28.574552000000001</v>
      </c>
      <c r="Y24" s="10">
        <v>37.758841999999987</v>
      </c>
      <c r="Z24" s="10">
        <v>22.502828999999988</v>
      </c>
      <c r="AA24" s="10">
        <v>31.104614000000002</v>
      </c>
      <c r="AB24" s="10">
        <v>63.943327000000004</v>
      </c>
      <c r="AC24" s="10">
        <v>58.103252000000026</v>
      </c>
      <c r="AD24" s="10">
        <v>44.419785000000012</v>
      </c>
      <c r="AE24" s="10">
        <v>50.918066000000003</v>
      </c>
      <c r="AF24" s="10">
        <v>46.907045000000011</v>
      </c>
      <c r="AG24" s="10">
        <v>87.516844999999989</v>
      </c>
      <c r="AH24" s="10">
        <v>23.411292000000003</v>
      </c>
      <c r="AI24" s="10">
        <f t="shared" si="1"/>
        <v>2258.1077770000002</v>
      </c>
    </row>
    <row r="25" spans="1:36" s="2" customFormat="1" x14ac:dyDescent="0.25">
      <c r="A25" s="8"/>
      <c r="B25" s="13" t="s">
        <v>13</v>
      </c>
      <c r="C25" s="11">
        <v>0</v>
      </c>
      <c r="D25" s="11">
        <v>1.0301689999999999</v>
      </c>
      <c r="E25" s="11">
        <v>2.0450689999999998</v>
      </c>
      <c r="F25" s="11">
        <v>6.1734840000000002</v>
      </c>
      <c r="G25" s="11">
        <v>7.8764509999999994</v>
      </c>
      <c r="H25" s="11">
        <v>7.291442</v>
      </c>
      <c r="I25" s="11">
        <v>11.636974</v>
      </c>
      <c r="J25" s="11">
        <v>22.591067999999996</v>
      </c>
      <c r="K25" s="11">
        <v>23.916218000000001</v>
      </c>
      <c r="L25" s="11">
        <v>33.572342999999996</v>
      </c>
      <c r="M25" s="11">
        <v>36.517775999999998</v>
      </c>
      <c r="N25" s="11">
        <v>37.944635999999996</v>
      </c>
      <c r="O25" s="14">
        <v>47.951069999999994</v>
      </c>
      <c r="P25" s="14">
        <v>46.449218999999999</v>
      </c>
      <c r="Q25" s="14">
        <v>50.262895999999998</v>
      </c>
      <c r="R25" s="14">
        <v>43.025135999999996</v>
      </c>
      <c r="S25" s="14">
        <v>29.653017999999999</v>
      </c>
      <c r="T25" s="14">
        <v>24.715931999999999</v>
      </c>
      <c r="U25" s="14">
        <v>23.032868000000001</v>
      </c>
      <c r="V25" s="14">
        <v>22.929255999999999</v>
      </c>
      <c r="W25" s="14">
        <v>35.184078999999997</v>
      </c>
      <c r="X25" s="14">
        <v>26.221709999999998</v>
      </c>
      <c r="Y25" s="10">
        <v>26.544788</v>
      </c>
      <c r="Z25" s="10">
        <v>22.915095999999998</v>
      </c>
      <c r="AA25" s="10">
        <v>25.3996</v>
      </c>
      <c r="AB25" s="10">
        <v>17.957706999999999</v>
      </c>
      <c r="AC25" s="10">
        <v>18.546914000000001</v>
      </c>
      <c r="AD25" s="10">
        <v>22.330349999999999</v>
      </c>
      <c r="AE25" s="10">
        <v>35.219441000000003</v>
      </c>
      <c r="AF25" s="10">
        <v>27.745328999999998</v>
      </c>
      <c r="AG25" s="10">
        <v>52.21924700000001</v>
      </c>
      <c r="AH25" s="10">
        <v>33.297933000000015</v>
      </c>
      <c r="AI25" s="10">
        <f t="shared" si="1"/>
        <v>822.1972189999999</v>
      </c>
    </row>
    <row r="26" spans="1:36" s="2" customFormat="1" x14ac:dyDescent="0.25">
      <c r="A26" s="8"/>
      <c r="B26" s="13" t="s">
        <v>14</v>
      </c>
      <c r="C26" s="11">
        <v>14.968625000000001</v>
      </c>
      <c r="D26" s="11">
        <v>12.487950000000007</v>
      </c>
      <c r="E26" s="11">
        <v>11.483182999999997</v>
      </c>
      <c r="F26" s="11">
        <v>9.0517199999999978</v>
      </c>
      <c r="G26" s="11">
        <v>7.0302609999999994</v>
      </c>
      <c r="H26" s="11">
        <v>5.4609329999999998</v>
      </c>
      <c r="I26" s="11">
        <v>3.8083250000000008</v>
      </c>
      <c r="J26" s="11">
        <v>3.0375969999999999</v>
      </c>
      <c r="K26" s="11">
        <v>4.7398380000000007</v>
      </c>
      <c r="L26" s="11">
        <v>6.4187249999999993</v>
      </c>
      <c r="M26" s="11">
        <v>5.0948479999999998</v>
      </c>
      <c r="N26" s="11">
        <v>3.4084559999999997</v>
      </c>
      <c r="O26" s="14">
        <v>2.6246779999999994</v>
      </c>
      <c r="P26" s="14">
        <v>1.9421269999999999</v>
      </c>
      <c r="Q26" s="14">
        <v>1.6333960000000001</v>
      </c>
      <c r="R26" s="14">
        <v>2.0462359999999999</v>
      </c>
      <c r="S26" s="14">
        <v>1.6675789999999997</v>
      </c>
      <c r="T26" s="14">
        <v>1.6347179999999999</v>
      </c>
      <c r="U26" s="14">
        <v>1.5406079999999993</v>
      </c>
      <c r="V26" s="14">
        <v>1.1881939999999998</v>
      </c>
      <c r="W26" s="14">
        <v>1.0461359999999997</v>
      </c>
      <c r="X26" s="14">
        <v>0.79120000000000001</v>
      </c>
      <c r="Y26" s="10">
        <v>0.41383900000000001</v>
      </c>
      <c r="Z26" s="10">
        <v>0.68142299999999989</v>
      </c>
      <c r="AA26" s="10">
        <v>0.59170399999999979</v>
      </c>
      <c r="AB26" s="10">
        <v>0.75250800000000018</v>
      </c>
      <c r="AC26" s="10">
        <v>0.51459699999999997</v>
      </c>
      <c r="AD26" s="10">
        <v>0.85770199999999985</v>
      </c>
      <c r="AE26" s="10">
        <v>0.97327499999999978</v>
      </c>
      <c r="AF26" s="10">
        <v>2.0050940000000002</v>
      </c>
      <c r="AG26" s="10">
        <v>0.56165899999999991</v>
      </c>
      <c r="AH26" s="10">
        <v>0.136435</v>
      </c>
      <c r="AI26" s="10">
        <f t="shared" si="1"/>
        <v>110.59356900000002</v>
      </c>
    </row>
    <row r="27" spans="1:36" s="2" customFormat="1" x14ac:dyDescent="0.25">
      <c r="A27" s="8"/>
      <c r="B27" s="9" t="s">
        <v>15</v>
      </c>
      <c r="C27" s="11">
        <f>SUM(C10,C12:C19)</f>
        <v>4319.7361260000007</v>
      </c>
      <c r="D27" s="11">
        <f t="shared" ref="D27:AE27" si="3">SUM(D10,D12:D19)</f>
        <v>4640.9736519999997</v>
      </c>
      <c r="E27" s="11">
        <f t="shared" si="3"/>
        <v>5460.0230449999999</v>
      </c>
      <c r="F27" s="11">
        <f t="shared" si="3"/>
        <v>6130.7842240000027</v>
      </c>
      <c r="G27" s="11">
        <f t="shared" si="3"/>
        <v>6317.5616260000006</v>
      </c>
      <c r="H27" s="11">
        <f t="shared" si="3"/>
        <v>6045.0116910000015</v>
      </c>
      <c r="I27" s="11">
        <f t="shared" si="3"/>
        <v>6419.2314019999994</v>
      </c>
      <c r="J27" s="11">
        <f t="shared" si="3"/>
        <v>7005.7823250000001</v>
      </c>
      <c r="K27" s="11">
        <f t="shared" si="3"/>
        <v>6725.3389590000006</v>
      </c>
      <c r="L27" s="11">
        <f t="shared" si="3"/>
        <v>7558.2205519999989</v>
      </c>
      <c r="M27" s="11">
        <f t="shared" si="3"/>
        <v>7874.2151329999988</v>
      </c>
      <c r="N27" s="11">
        <f t="shared" si="3"/>
        <v>6466.1937890000008</v>
      </c>
      <c r="O27" s="11">
        <f t="shared" si="3"/>
        <v>7530.2515760000006</v>
      </c>
      <c r="P27" s="11">
        <f t="shared" si="3"/>
        <v>7647.052920000001</v>
      </c>
      <c r="Q27" s="11">
        <f t="shared" si="3"/>
        <v>8795.8083839999999</v>
      </c>
      <c r="R27" s="11">
        <f t="shared" si="3"/>
        <v>9857.8411660000002</v>
      </c>
      <c r="S27" s="11">
        <f t="shared" si="3"/>
        <v>10163.620769000001</v>
      </c>
      <c r="T27" s="11">
        <f t="shared" si="3"/>
        <v>9923.4338350000035</v>
      </c>
      <c r="U27" s="11">
        <f t="shared" si="3"/>
        <v>9370.8041979999998</v>
      </c>
      <c r="V27" s="11">
        <f t="shared" si="3"/>
        <v>7523.407865000001</v>
      </c>
      <c r="W27" s="11">
        <f t="shared" si="3"/>
        <v>9326.3643050000028</v>
      </c>
      <c r="X27" s="11">
        <f t="shared" si="3"/>
        <v>8698.2496110000011</v>
      </c>
      <c r="Y27" s="11">
        <f t="shared" si="3"/>
        <v>9114.6575400000002</v>
      </c>
      <c r="Z27" s="11">
        <f t="shared" si="3"/>
        <v>9558.5291730000008</v>
      </c>
      <c r="AA27" s="11">
        <f t="shared" si="3"/>
        <v>9850.8040119999987</v>
      </c>
      <c r="AB27" s="11">
        <f t="shared" si="3"/>
        <v>10771.613338000003</v>
      </c>
      <c r="AC27" s="11">
        <f t="shared" si="3"/>
        <v>10118.968182000001</v>
      </c>
      <c r="AD27" s="11">
        <f t="shared" si="3"/>
        <v>11034.794659000003</v>
      </c>
      <c r="AE27" s="11">
        <f t="shared" si="3"/>
        <v>10879.630325999999</v>
      </c>
      <c r="AF27" s="11">
        <f t="shared" ref="AF27:AG27" si="4">SUM(AF10,AF12:AF19)</f>
        <v>9869.7304130000011</v>
      </c>
      <c r="AG27" s="11">
        <f t="shared" si="4"/>
        <v>16455.383717000001</v>
      </c>
      <c r="AH27" s="11">
        <f t="shared" ref="AH27" si="5">SUM(AH10,AH12:AH19)</f>
        <v>11116.729394</v>
      </c>
      <c r="AI27" s="10">
        <f t="shared" si="1"/>
        <v>272570.74790700001</v>
      </c>
    </row>
    <row r="28" spans="1:36" s="2" customFormat="1" x14ac:dyDescent="0.25">
      <c r="A28" s="8"/>
      <c r="B28" s="9" t="s">
        <v>16</v>
      </c>
      <c r="C28" s="11">
        <f>C29-C27</f>
        <v>4273.2252559999988</v>
      </c>
      <c r="D28" s="11">
        <f t="shared" ref="D28:AE28" si="6">D29-D27</f>
        <v>4211.3015480000004</v>
      </c>
      <c r="E28" s="11">
        <f t="shared" si="6"/>
        <v>4472.3312090000018</v>
      </c>
      <c r="F28" s="11">
        <f t="shared" si="6"/>
        <v>4422.7078839999976</v>
      </c>
      <c r="G28" s="11">
        <f t="shared" si="6"/>
        <v>4955.7883309999979</v>
      </c>
      <c r="H28" s="11">
        <f t="shared" si="6"/>
        <v>4939.3568939999968</v>
      </c>
      <c r="I28" s="11">
        <f t="shared" si="6"/>
        <v>5058.0960130000003</v>
      </c>
      <c r="J28" s="11">
        <f t="shared" si="6"/>
        <v>5443.1258049999979</v>
      </c>
      <c r="K28" s="11">
        <f t="shared" si="6"/>
        <v>5206.2960749999984</v>
      </c>
      <c r="L28" s="11">
        <f t="shared" si="6"/>
        <v>5902.912069</v>
      </c>
      <c r="M28" s="11">
        <f t="shared" si="6"/>
        <v>6646.0385410000008</v>
      </c>
      <c r="N28" s="11">
        <f t="shared" si="6"/>
        <v>5048.1463089999979</v>
      </c>
      <c r="O28" s="11">
        <f t="shared" si="6"/>
        <v>6216.4764009999999</v>
      </c>
      <c r="P28" s="11">
        <f t="shared" si="6"/>
        <v>5751.8978099999977</v>
      </c>
      <c r="Q28" s="11">
        <f t="shared" si="6"/>
        <v>6456.2589690000004</v>
      </c>
      <c r="R28" s="11">
        <f t="shared" si="6"/>
        <v>5538.1219889999993</v>
      </c>
      <c r="S28" s="11">
        <f t="shared" si="6"/>
        <v>5649.6523519999992</v>
      </c>
      <c r="T28" s="11">
        <f t="shared" si="6"/>
        <v>4896.4555669999972</v>
      </c>
      <c r="U28" s="11">
        <f t="shared" si="6"/>
        <v>4356.004151000001</v>
      </c>
      <c r="V28" s="11">
        <f t="shared" si="6"/>
        <v>3084.1163029999989</v>
      </c>
      <c r="W28" s="11">
        <f t="shared" si="6"/>
        <v>3697.817957999996</v>
      </c>
      <c r="X28" s="11">
        <f t="shared" si="6"/>
        <v>3788.9674989999985</v>
      </c>
      <c r="Y28" s="11">
        <f t="shared" si="6"/>
        <v>3972.9707689999996</v>
      </c>
      <c r="Z28" s="11">
        <f t="shared" si="6"/>
        <v>4292.2927010000003</v>
      </c>
      <c r="AA28" s="11">
        <f t="shared" si="6"/>
        <v>4464.7515830000011</v>
      </c>
      <c r="AB28" s="11">
        <f t="shared" si="6"/>
        <v>5122.3963699999986</v>
      </c>
      <c r="AC28" s="11">
        <f t="shared" si="6"/>
        <v>5032.9231309999977</v>
      </c>
      <c r="AD28" s="11">
        <f t="shared" si="6"/>
        <v>5351.262161000006</v>
      </c>
      <c r="AE28" s="11">
        <f t="shared" si="6"/>
        <v>5531.5210290000032</v>
      </c>
      <c r="AF28" s="11">
        <f t="shared" ref="AF28:AG28" si="7">AF29-AF27</f>
        <v>5183.1892269999971</v>
      </c>
      <c r="AG28" s="11">
        <f t="shared" si="7"/>
        <v>4335.0109699999994</v>
      </c>
      <c r="AH28" s="11">
        <f t="shared" ref="AH28" si="8">AH29-AH27</f>
        <v>6093.47919</v>
      </c>
      <c r="AI28" s="10">
        <f t="shared" si="1"/>
        <v>159394.89206399999</v>
      </c>
    </row>
    <row r="29" spans="1:36" s="2" customFormat="1" x14ac:dyDescent="0.25">
      <c r="A29" s="8"/>
      <c r="B29" s="9" t="s">
        <v>17</v>
      </c>
      <c r="C29" s="11">
        <v>8592.9613819999995</v>
      </c>
      <c r="D29" s="11">
        <v>8852.2752</v>
      </c>
      <c r="E29" s="11">
        <v>9932.3542540000017</v>
      </c>
      <c r="F29" s="11">
        <v>10553.492108</v>
      </c>
      <c r="G29" s="11">
        <v>11273.349956999999</v>
      </c>
      <c r="H29" s="11">
        <v>10984.368584999998</v>
      </c>
      <c r="I29" s="11">
        <v>11477.327415</v>
      </c>
      <c r="J29" s="11">
        <v>12448.908129999998</v>
      </c>
      <c r="K29" s="11">
        <v>11931.635033999999</v>
      </c>
      <c r="L29" s="11">
        <v>13461.132620999999</v>
      </c>
      <c r="M29" s="11">
        <v>14520.253674</v>
      </c>
      <c r="N29" s="11">
        <v>11514.340097999999</v>
      </c>
      <c r="O29" s="14">
        <v>13746.727977</v>
      </c>
      <c r="P29" s="14">
        <v>13398.950729999999</v>
      </c>
      <c r="Q29" s="14">
        <v>15252.067353</v>
      </c>
      <c r="R29" s="14">
        <v>15395.963154999999</v>
      </c>
      <c r="S29" s="14">
        <v>15813.273121</v>
      </c>
      <c r="T29" s="14">
        <v>14819.889402000001</v>
      </c>
      <c r="U29" s="14">
        <v>13726.808349000001</v>
      </c>
      <c r="V29" s="14">
        <v>10607.524168</v>
      </c>
      <c r="W29" s="14">
        <v>13024.182262999999</v>
      </c>
      <c r="X29" s="14">
        <v>12487.21711</v>
      </c>
      <c r="Y29" s="10">
        <v>13087.628309</v>
      </c>
      <c r="Z29" s="10">
        <v>13850.821874000001</v>
      </c>
      <c r="AA29" s="10">
        <v>14315.555595</v>
      </c>
      <c r="AB29" s="10">
        <v>15894.009708000001</v>
      </c>
      <c r="AC29" s="10">
        <v>15151.891312999998</v>
      </c>
      <c r="AD29" s="10">
        <v>16386.056820000009</v>
      </c>
      <c r="AE29" s="10">
        <v>16411.151355000002</v>
      </c>
      <c r="AF29" s="10">
        <v>15052.919639999998</v>
      </c>
      <c r="AG29" s="10">
        <v>20790.394687</v>
      </c>
      <c r="AH29" s="10">
        <v>17210.208584</v>
      </c>
      <c r="AI29" s="10">
        <f t="shared" si="1"/>
        <v>431965.63997099997</v>
      </c>
    </row>
    <row r="30" spans="1:36" s="2" customFormat="1" x14ac:dyDescent="0.25">
      <c r="A30" s="6"/>
      <c r="B30" s="15"/>
      <c r="C30" s="15"/>
      <c r="D30" s="15"/>
      <c r="E30" s="15"/>
      <c r="F30" s="15"/>
      <c r="G30" s="15"/>
      <c r="H30" s="15"/>
      <c r="I30" s="15"/>
      <c r="J30" s="15"/>
      <c r="K30" s="16"/>
      <c r="L30" s="16"/>
      <c r="M30" s="16"/>
      <c r="N30" s="16"/>
      <c r="O30" s="16"/>
      <c r="P30" s="16"/>
      <c r="Q30" s="16"/>
      <c r="R30" s="16"/>
      <c r="S30" s="16"/>
      <c r="T30" s="16"/>
      <c r="U30" s="16"/>
      <c r="V30" s="16"/>
      <c r="W30" s="16"/>
      <c r="X30" s="16"/>
      <c r="Y30" s="16"/>
    </row>
    <row r="31" spans="1:36" s="2" customFormat="1" x14ac:dyDescent="0.25">
      <c r="A31" s="6"/>
      <c r="B31" s="93" t="s">
        <v>24</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row>
    <row r="32" spans="1:36" s="2" customFormat="1" x14ac:dyDescent="0.25">
      <c r="A32" s="6"/>
      <c r="B32" s="3"/>
      <c r="C32" s="3"/>
      <c r="D32" s="3"/>
      <c r="E32" s="3"/>
      <c r="F32" s="3"/>
      <c r="G32" s="3"/>
      <c r="H32" s="3"/>
      <c r="I32" s="3"/>
      <c r="J32" s="3"/>
      <c r="K32" s="3"/>
      <c r="L32" s="3"/>
      <c r="M32" s="3"/>
      <c r="N32" s="3"/>
      <c r="O32" s="3"/>
      <c r="P32" s="3"/>
      <c r="Q32" s="3"/>
      <c r="R32" s="3"/>
      <c r="S32" s="3"/>
      <c r="T32" s="3"/>
      <c r="U32" s="3"/>
      <c r="V32" s="3"/>
      <c r="W32" s="3"/>
      <c r="X32" s="3"/>
      <c r="Y32" s="3"/>
    </row>
    <row r="33" spans="1:35" s="2" customFormat="1" x14ac:dyDescent="0.25">
      <c r="A33" s="6"/>
      <c r="B33" s="9" t="s">
        <v>1174</v>
      </c>
      <c r="C33" s="10">
        <f>SUM(C34:C35)</f>
        <v>2.4272689999999999</v>
      </c>
      <c r="D33" s="10">
        <f t="shared" ref="D33" si="9">SUM(D34:D35)</f>
        <v>2.9689869999999998</v>
      </c>
      <c r="E33" s="10">
        <f t="shared" ref="E33" si="10">SUM(E34:E35)</f>
        <v>3.4401729999999997</v>
      </c>
      <c r="F33" s="10">
        <f t="shared" ref="F33" si="11">SUM(F34:F35)</f>
        <v>3.9974710000000004</v>
      </c>
      <c r="G33" s="10">
        <f t="shared" ref="G33" si="12">SUM(G34:G35)</f>
        <v>5.2729600000000003</v>
      </c>
      <c r="H33" s="10">
        <f t="shared" ref="H33" si="13">SUM(H34:H35)</f>
        <v>8.492367999999999</v>
      </c>
      <c r="I33" s="10">
        <f t="shared" ref="I33" si="14">SUM(I34:I35)</f>
        <v>10.82362</v>
      </c>
      <c r="J33" s="10">
        <f t="shared" ref="J33" si="15">SUM(J34:J35)</f>
        <v>12.990515</v>
      </c>
      <c r="K33" s="10">
        <f t="shared" ref="K33" si="16">SUM(K34:K35)</f>
        <v>17.089054999999998</v>
      </c>
      <c r="L33" s="10">
        <f t="shared" ref="L33" si="17">SUM(L34:L35)</f>
        <v>19.508800000000001</v>
      </c>
      <c r="M33" s="10">
        <f t="shared" ref="M33" si="18">SUM(M34:M35)</f>
        <v>20.155926999999998</v>
      </c>
      <c r="N33" s="10">
        <f t="shared" ref="N33" si="19">SUM(N34:N35)</f>
        <v>14.656102999999998</v>
      </c>
      <c r="O33" s="10">
        <f t="shared" ref="O33" si="20">SUM(O34:O35)</f>
        <v>15.148099000000002</v>
      </c>
      <c r="P33" s="10">
        <f t="shared" ref="P33" si="21">SUM(P34:P35)</f>
        <v>16.845829999999999</v>
      </c>
      <c r="Q33" s="10">
        <f t="shared" ref="Q33" si="22">SUM(Q34:Q35)</f>
        <v>15.607159000000001</v>
      </c>
      <c r="R33" s="10">
        <f t="shared" ref="R33" si="23">SUM(R34:R35)</f>
        <v>15.569966000000001</v>
      </c>
      <c r="S33" s="10">
        <f t="shared" ref="S33" si="24">SUM(S34:S35)</f>
        <v>15.274507</v>
      </c>
      <c r="T33" s="10">
        <f t="shared" ref="T33" si="25">SUM(T34:T35)</f>
        <v>17.498715000000001</v>
      </c>
      <c r="U33" s="10">
        <f t="shared" ref="U33" si="26">SUM(U34:U35)</f>
        <v>15.250389</v>
      </c>
      <c r="V33" s="10">
        <f t="shared" ref="V33" si="27">SUM(V34:V35)</f>
        <v>12.862425</v>
      </c>
      <c r="W33" s="10">
        <f t="shared" ref="W33" si="28">SUM(W34:W35)</f>
        <v>13.592906999999997</v>
      </c>
      <c r="X33" s="10">
        <f t="shared" ref="X33" si="29">SUM(X34:X35)</f>
        <v>12.827907999999999</v>
      </c>
      <c r="Y33" s="10">
        <f t="shared" ref="Y33" si="30">SUM(Y34:Y35)</f>
        <v>12.084498</v>
      </c>
      <c r="Z33" s="10">
        <f t="shared" ref="Z33" si="31">SUM(Z34:Z35)</f>
        <v>5.0923489999999996</v>
      </c>
      <c r="AA33" s="10">
        <f t="shared" ref="AA33" si="32">SUM(AA34:AA35)</f>
        <v>5.0908610000000003</v>
      </c>
      <c r="AB33" s="10">
        <f t="shared" ref="AB33" si="33">SUM(AB34:AB35)</f>
        <v>5.2002039999999994</v>
      </c>
      <c r="AC33" s="10">
        <f t="shared" ref="AC33" si="34">SUM(AC34:AC35)</f>
        <v>5.5881699999999999</v>
      </c>
      <c r="AD33" s="10">
        <f t="shared" ref="AD33" si="35">SUM(AD34:AD35)</f>
        <v>6.171087</v>
      </c>
      <c r="AE33" s="10">
        <f t="shared" ref="AE33" si="36">SUM(AE34:AE35)</f>
        <v>5.164239000000002</v>
      </c>
      <c r="AF33" s="10">
        <f t="shared" ref="AF33" si="37">SUM(AF34:AF35)</f>
        <v>4.0649519999999999</v>
      </c>
      <c r="AG33" s="10">
        <f t="shared" ref="AG33:AH33" si="38">SUM(AG34:AG35)</f>
        <v>4.6258540000000004</v>
      </c>
      <c r="AH33" s="10">
        <f t="shared" si="38"/>
        <v>3.9429269999999996</v>
      </c>
      <c r="AI33" s="10">
        <f>SUM(C33:AH33)</f>
        <v>329.32629400000002</v>
      </c>
    </row>
    <row r="34" spans="1:35" s="2" customFormat="1" x14ac:dyDescent="0.25">
      <c r="A34" s="17"/>
      <c r="B34" s="13" t="s">
        <v>3</v>
      </c>
      <c r="C34" s="10">
        <v>0.53246900000000008</v>
      </c>
      <c r="D34" s="10">
        <v>0.84384099999999995</v>
      </c>
      <c r="E34" s="10">
        <v>0.98541999999999974</v>
      </c>
      <c r="F34" s="10">
        <v>1.2492890000000001</v>
      </c>
      <c r="G34" s="10">
        <v>1.5131669999999999</v>
      </c>
      <c r="H34" s="10">
        <v>2.212307</v>
      </c>
      <c r="I34" s="10">
        <v>2.3939530000000002</v>
      </c>
      <c r="J34" s="10">
        <v>2.8014250000000001</v>
      </c>
      <c r="K34" s="10">
        <v>3.4116069999999996</v>
      </c>
      <c r="L34" s="10">
        <v>4.5277570000000003</v>
      </c>
      <c r="M34" s="10">
        <v>4.7362429999999982</v>
      </c>
      <c r="N34" s="10">
        <v>4.5189899999999996</v>
      </c>
      <c r="O34" s="10">
        <v>4.8872280000000021</v>
      </c>
      <c r="P34" s="10">
        <v>5.5137260000000019</v>
      </c>
      <c r="Q34" s="10">
        <v>6.4329530000000013</v>
      </c>
      <c r="R34" s="10">
        <v>6.2650180000000004</v>
      </c>
      <c r="S34" s="10">
        <v>6.2504369999999989</v>
      </c>
      <c r="T34" s="10">
        <v>9.5357700000000012</v>
      </c>
      <c r="U34" s="10">
        <v>8.3900869999999994</v>
      </c>
      <c r="V34" s="10">
        <v>6.1852890000000009</v>
      </c>
      <c r="W34" s="10">
        <v>6.4575929999999966</v>
      </c>
      <c r="X34" s="10">
        <v>5.5347849999999994</v>
      </c>
      <c r="Y34" s="10">
        <v>4.9287480000000006</v>
      </c>
      <c r="Z34" s="10">
        <v>1.5832300000000001</v>
      </c>
      <c r="AA34" s="10">
        <v>1.5236800000000001</v>
      </c>
      <c r="AB34" s="10">
        <v>1.4385030000000001</v>
      </c>
      <c r="AC34" s="10">
        <v>1.5012259999999999</v>
      </c>
      <c r="AD34" s="10">
        <v>1.6365730000000003</v>
      </c>
      <c r="AE34" s="10">
        <v>1.5697550000000007</v>
      </c>
      <c r="AF34" s="10">
        <v>1.2230529999999995</v>
      </c>
      <c r="AG34" s="10">
        <v>1.0325060000000001</v>
      </c>
      <c r="AH34" s="10">
        <v>1.124133</v>
      </c>
      <c r="AI34" s="10">
        <f t="shared" ref="AI34:AI53" si="39">SUM(C34:AH34)</f>
        <v>112.74076099999998</v>
      </c>
    </row>
    <row r="35" spans="1:35" s="2" customFormat="1" x14ac:dyDescent="0.25">
      <c r="A35" s="17"/>
      <c r="B35" s="13" t="s">
        <v>4</v>
      </c>
      <c r="C35" s="10">
        <v>1.8948</v>
      </c>
      <c r="D35" s="10">
        <v>2.125146</v>
      </c>
      <c r="E35" s="10">
        <v>2.4547530000000002</v>
      </c>
      <c r="F35" s="10">
        <v>2.7481820000000003</v>
      </c>
      <c r="G35" s="10">
        <v>3.7597930000000002</v>
      </c>
      <c r="H35" s="10">
        <v>6.2800609999999999</v>
      </c>
      <c r="I35" s="10">
        <v>8.4296670000000002</v>
      </c>
      <c r="J35" s="10">
        <v>10.18909</v>
      </c>
      <c r="K35" s="10">
        <v>13.677447999999998</v>
      </c>
      <c r="L35" s="10">
        <v>14.981043</v>
      </c>
      <c r="M35" s="10">
        <v>15.419684000000002</v>
      </c>
      <c r="N35" s="10">
        <v>10.137112999999999</v>
      </c>
      <c r="O35" s="10">
        <v>10.260871</v>
      </c>
      <c r="P35" s="10">
        <v>11.332103999999998</v>
      </c>
      <c r="Q35" s="10">
        <v>9.1742059999999999</v>
      </c>
      <c r="R35" s="10">
        <v>9.3049479999999996</v>
      </c>
      <c r="S35" s="10">
        <v>9.02407</v>
      </c>
      <c r="T35" s="10">
        <v>7.9629449999999995</v>
      </c>
      <c r="U35" s="10">
        <v>6.8603020000000008</v>
      </c>
      <c r="V35" s="10">
        <v>6.6771359999999991</v>
      </c>
      <c r="W35" s="10">
        <v>7.1353140000000002</v>
      </c>
      <c r="X35" s="10">
        <v>7.2931229999999996</v>
      </c>
      <c r="Y35" s="10">
        <v>7.1557499999999994</v>
      </c>
      <c r="Z35" s="10">
        <v>3.5091189999999997</v>
      </c>
      <c r="AA35" s="10">
        <v>3.5671810000000002</v>
      </c>
      <c r="AB35" s="10">
        <v>3.7617009999999995</v>
      </c>
      <c r="AC35" s="10">
        <v>4.0869439999999999</v>
      </c>
      <c r="AD35" s="10">
        <v>4.5345139999999997</v>
      </c>
      <c r="AE35" s="10">
        <v>3.5944840000000009</v>
      </c>
      <c r="AF35" s="10">
        <v>2.8418990000000002</v>
      </c>
      <c r="AG35" s="10">
        <v>3.5933479999999998</v>
      </c>
      <c r="AH35" s="10">
        <v>2.8187939999999996</v>
      </c>
      <c r="AI35" s="10">
        <f t="shared" si="39"/>
        <v>216.58553299999997</v>
      </c>
    </row>
    <row r="36" spans="1:35" s="2" customFormat="1" x14ac:dyDescent="0.25">
      <c r="A36" s="18"/>
      <c r="B36" s="9" t="s">
        <v>5</v>
      </c>
      <c r="C36" s="10">
        <v>115.530095</v>
      </c>
      <c r="D36" s="10">
        <v>133.97258199999999</v>
      </c>
      <c r="E36" s="10">
        <v>168.16336799999999</v>
      </c>
      <c r="F36" s="10">
        <v>213.20485500000001</v>
      </c>
      <c r="G36" s="10">
        <v>182.51328600000002</v>
      </c>
      <c r="H36" s="10">
        <v>149.74185499999999</v>
      </c>
      <c r="I36" s="10">
        <v>160.162387</v>
      </c>
      <c r="J36" s="10">
        <v>176.81855899999999</v>
      </c>
      <c r="K36" s="10">
        <v>149.82732999999999</v>
      </c>
      <c r="L36" s="10">
        <v>193.74450299999998</v>
      </c>
      <c r="M36" s="10">
        <v>207.43850200000003</v>
      </c>
      <c r="N36" s="10">
        <v>183.52292599999998</v>
      </c>
      <c r="O36" s="10">
        <v>286.534629</v>
      </c>
      <c r="P36" s="10">
        <v>293.65966600000002</v>
      </c>
      <c r="Q36" s="10">
        <v>376.90940599999999</v>
      </c>
      <c r="R36" s="10">
        <v>575.64605700000004</v>
      </c>
      <c r="S36" s="10">
        <v>602.43995199999995</v>
      </c>
      <c r="T36" s="10">
        <v>615.67028200000004</v>
      </c>
      <c r="U36" s="10">
        <v>588.65337</v>
      </c>
      <c r="V36" s="10">
        <v>506.35881699999999</v>
      </c>
      <c r="W36" s="10">
        <v>719.26544399999989</v>
      </c>
      <c r="X36" s="10">
        <v>516.15645099999995</v>
      </c>
      <c r="Y36" s="10">
        <v>564.11635000000001</v>
      </c>
      <c r="Z36" s="10">
        <v>509.69544299999995</v>
      </c>
      <c r="AA36" s="10">
        <v>493.91370999999998</v>
      </c>
      <c r="AB36" s="10">
        <v>526.58175899999992</v>
      </c>
      <c r="AC36" s="10">
        <v>492.28112099999998</v>
      </c>
      <c r="AD36" s="10">
        <v>558.85047400000008</v>
      </c>
      <c r="AE36" s="10">
        <v>548.41358900000012</v>
      </c>
      <c r="AF36" s="10">
        <v>428.72541699999988</v>
      </c>
      <c r="AG36" s="10">
        <v>882.7325950000004</v>
      </c>
      <c r="AH36" s="10">
        <v>544.05721900000015</v>
      </c>
      <c r="AI36" s="10">
        <f t="shared" si="39"/>
        <v>12665.301999000001</v>
      </c>
    </row>
    <row r="37" spans="1:35" s="2" customFormat="1" x14ac:dyDescent="0.25">
      <c r="A37" s="17"/>
      <c r="B37" s="9" t="s">
        <v>26</v>
      </c>
      <c r="C37" s="10">
        <v>69.884295000000037</v>
      </c>
      <c r="D37" s="10">
        <v>80.147312999999997</v>
      </c>
      <c r="E37" s="10">
        <v>99.713881999999984</v>
      </c>
      <c r="F37" s="10">
        <v>117.29707799999997</v>
      </c>
      <c r="G37" s="10">
        <v>115.18210500000008</v>
      </c>
      <c r="H37" s="10">
        <v>91.387771999999984</v>
      </c>
      <c r="I37" s="10">
        <v>93.085453000000044</v>
      </c>
      <c r="J37" s="10">
        <v>98.302452000000002</v>
      </c>
      <c r="K37" s="10">
        <v>101.37263099999997</v>
      </c>
      <c r="L37" s="10">
        <v>104.27772500000007</v>
      </c>
      <c r="M37" s="10">
        <v>123.52073000000004</v>
      </c>
      <c r="N37" s="10">
        <v>91.79355000000001</v>
      </c>
      <c r="O37" s="10">
        <v>126.79355400000004</v>
      </c>
      <c r="P37" s="10">
        <v>120.21182799999995</v>
      </c>
      <c r="Q37" s="10">
        <v>118.431608</v>
      </c>
      <c r="R37" s="10">
        <v>176.65406700000011</v>
      </c>
      <c r="S37" s="10">
        <v>163.08752199999998</v>
      </c>
      <c r="T37" s="10">
        <v>133.62257100000005</v>
      </c>
      <c r="U37" s="10">
        <v>124.75960500000005</v>
      </c>
      <c r="V37" s="10">
        <v>108.32308300000011</v>
      </c>
      <c r="W37" s="10">
        <v>118.99143099999995</v>
      </c>
      <c r="X37" s="10">
        <v>104.28353299999992</v>
      </c>
      <c r="Y37" s="10">
        <v>101.56784900000004</v>
      </c>
      <c r="Z37" s="10">
        <v>104.07845099999999</v>
      </c>
      <c r="AA37" s="10">
        <v>101.36049499999997</v>
      </c>
      <c r="AB37" s="10">
        <v>117.50158499999998</v>
      </c>
      <c r="AC37" s="10">
        <v>108.90772200000002</v>
      </c>
      <c r="AD37" s="10">
        <v>120.83557599999995</v>
      </c>
      <c r="AE37" s="10">
        <v>118.956222</v>
      </c>
      <c r="AF37" s="10">
        <v>117.45901500000009</v>
      </c>
      <c r="AG37" s="10">
        <v>95.448218999999966</v>
      </c>
      <c r="AH37" s="10">
        <v>189.25697099999988</v>
      </c>
      <c r="AI37" s="10">
        <f t="shared" si="39"/>
        <v>3656.4958929999998</v>
      </c>
    </row>
    <row r="38" spans="1:35" s="2" customFormat="1" x14ac:dyDescent="0.25">
      <c r="A38" s="17"/>
      <c r="B38" s="9" t="s">
        <v>27</v>
      </c>
      <c r="C38" s="10">
        <v>39.923410999999994</v>
      </c>
      <c r="D38" s="10">
        <v>39.99082300000002</v>
      </c>
      <c r="E38" s="10">
        <v>40.094964999999988</v>
      </c>
      <c r="F38" s="10">
        <v>38.491427999999985</v>
      </c>
      <c r="G38" s="10">
        <v>46.815568000000006</v>
      </c>
      <c r="H38" s="10">
        <v>50.925533999999992</v>
      </c>
      <c r="I38" s="10">
        <v>57.837516000000008</v>
      </c>
      <c r="J38" s="10">
        <v>60.332978000000004</v>
      </c>
      <c r="K38" s="10">
        <v>64.441759999999988</v>
      </c>
      <c r="L38" s="10">
        <v>65.196946999999994</v>
      </c>
      <c r="M38" s="10">
        <v>69.248922000000022</v>
      </c>
      <c r="N38" s="10">
        <v>67.704047000000017</v>
      </c>
      <c r="O38" s="10">
        <v>68.871304999999978</v>
      </c>
      <c r="P38" s="10">
        <v>76.75056699999999</v>
      </c>
      <c r="Q38" s="10">
        <v>81.201397999999983</v>
      </c>
      <c r="R38" s="10">
        <v>75.172203999999965</v>
      </c>
      <c r="S38" s="10">
        <v>74.15589999999996</v>
      </c>
      <c r="T38" s="10">
        <v>85.281379000000015</v>
      </c>
      <c r="U38" s="10">
        <v>78.086897000000036</v>
      </c>
      <c r="V38" s="10">
        <v>49.38816199999998</v>
      </c>
      <c r="W38" s="10">
        <v>54.547024999999984</v>
      </c>
      <c r="X38" s="10">
        <v>63.333433000000007</v>
      </c>
      <c r="Y38" s="10">
        <v>64.311999999999983</v>
      </c>
      <c r="Z38" s="10">
        <v>48.411224000000018</v>
      </c>
      <c r="AA38" s="10">
        <v>54.162445000000005</v>
      </c>
      <c r="AB38" s="10">
        <v>49.133414999999999</v>
      </c>
      <c r="AC38" s="10">
        <v>46.799833999999983</v>
      </c>
      <c r="AD38" s="10">
        <v>50.009952999999982</v>
      </c>
      <c r="AE38" s="10">
        <v>51.671034000000013</v>
      </c>
      <c r="AF38" s="10">
        <v>53.678984999999997</v>
      </c>
      <c r="AG38" s="10">
        <v>49.648018999999991</v>
      </c>
      <c r="AH38" s="10">
        <v>77.014058000000006</v>
      </c>
      <c r="AI38" s="10">
        <f t="shared" si="39"/>
        <v>1892.6331359999997</v>
      </c>
    </row>
    <row r="39" spans="1:35" s="2" customFormat="1" x14ac:dyDescent="0.25">
      <c r="A39" s="18"/>
      <c r="B39" s="29" t="s">
        <v>28</v>
      </c>
      <c r="C39" s="10">
        <v>12.966531000000005</v>
      </c>
      <c r="D39" s="10">
        <v>12.75927400000001</v>
      </c>
      <c r="E39" s="10">
        <v>17.991126999999995</v>
      </c>
      <c r="F39" s="10">
        <v>18.943646999999991</v>
      </c>
      <c r="G39" s="10">
        <v>19.966450000000037</v>
      </c>
      <c r="H39" s="10">
        <v>23.901348000000006</v>
      </c>
      <c r="I39" s="10">
        <v>23.991434000000016</v>
      </c>
      <c r="J39" s="10">
        <v>23.773329999999991</v>
      </c>
      <c r="K39" s="10">
        <v>26.874510000000004</v>
      </c>
      <c r="L39" s="10">
        <v>35.592828000000011</v>
      </c>
      <c r="M39" s="10">
        <v>43.424452000000009</v>
      </c>
      <c r="N39" s="10">
        <v>41.77798099999999</v>
      </c>
      <c r="O39" s="10">
        <v>44.997385000000016</v>
      </c>
      <c r="P39" s="10">
        <v>50.379638999999969</v>
      </c>
      <c r="Q39" s="10">
        <v>48.473355999999995</v>
      </c>
      <c r="R39" s="10">
        <v>45.668024000000017</v>
      </c>
      <c r="S39" s="10">
        <v>60.219612000000005</v>
      </c>
      <c r="T39" s="10">
        <v>45.439305000000012</v>
      </c>
      <c r="U39" s="10">
        <v>3269.3272309999984</v>
      </c>
      <c r="V39" s="10">
        <v>30.761609000000014</v>
      </c>
      <c r="W39" s="10">
        <v>36.518693999999968</v>
      </c>
      <c r="X39" s="10">
        <v>24.900862000000021</v>
      </c>
      <c r="Y39" s="10">
        <v>35.562149999999995</v>
      </c>
      <c r="Z39" s="10">
        <v>28.186139999999973</v>
      </c>
      <c r="AA39" s="10">
        <v>27.142390000000006</v>
      </c>
      <c r="AB39" s="10">
        <v>25.627944999999986</v>
      </c>
      <c r="AC39" s="10">
        <v>23.92849</v>
      </c>
      <c r="AD39" s="10">
        <v>31.525007999999993</v>
      </c>
      <c r="AE39" s="10">
        <v>34.862873000000008</v>
      </c>
      <c r="AF39" s="10">
        <v>33.038782999999988</v>
      </c>
      <c r="AG39" s="10">
        <v>32.084170000000007</v>
      </c>
      <c r="AH39" s="10">
        <v>47.342104000000027</v>
      </c>
      <c r="AI39" s="10">
        <f t="shared" si="39"/>
        <v>4277.9486819999984</v>
      </c>
    </row>
    <row r="40" spans="1:35" s="2" customFormat="1" x14ac:dyDescent="0.25">
      <c r="A40" s="17"/>
      <c r="B40" s="9" t="s">
        <v>29</v>
      </c>
      <c r="C40" s="10">
        <v>0</v>
      </c>
      <c r="D40" s="10">
        <v>0</v>
      </c>
      <c r="E40" s="10">
        <v>0</v>
      </c>
      <c r="F40" s="10">
        <v>0</v>
      </c>
      <c r="G40" s="10">
        <v>0.19602600000000001</v>
      </c>
      <c r="H40" s="10">
        <v>0.263824</v>
      </c>
      <c r="I40" s="10">
        <v>0.43143500000000001</v>
      </c>
      <c r="J40" s="10">
        <v>0.52636300000000003</v>
      </c>
      <c r="K40" s="10">
        <v>0.86744699999999997</v>
      </c>
      <c r="L40" s="10">
        <v>0.97475800000000001</v>
      </c>
      <c r="M40" s="10">
        <v>1.9596020000000001</v>
      </c>
      <c r="N40" s="10">
        <v>1.2569620000000001</v>
      </c>
      <c r="O40" s="10">
        <v>43.152403</v>
      </c>
      <c r="P40" s="10">
        <v>73.640388999999999</v>
      </c>
      <c r="Q40" s="10">
        <v>70.249524999999991</v>
      </c>
      <c r="R40" s="10">
        <v>65.663404</v>
      </c>
      <c r="S40" s="10">
        <v>72.964995000000002</v>
      </c>
      <c r="T40" s="10">
        <v>85.774944000000005</v>
      </c>
      <c r="U40" s="10">
        <v>101.46158800000001</v>
      </c>
      <c r="V40" s="10">
        <v>80.166695999999988</v>
      </c>
      <c r="W40" s="10">
        <v>113.71623200000001</v>
      </c>
      <c r="X40" s="10">
        <v>76.975896000000006</v>
      </c>
      <c r="Y40" s="10">
        <v>89.561231000000006</v>
      </c>
      <c r="Z40" s="10">
        <v>95.765969999999996</v>
      </c>
      <c r="AA40" s="10">
        <v>94.196060000000003</v>
      </c>
      <c r="AB40" s="10">
        <v>134.37862600000003</v>
      </c>
      <c r="AC40" s="10">
        <v>124.94251100000001</v>
      </c>
      <c r="AD40" s="10">
        <v>168.67290500000004</v>
      </c>
      <c r="AE40" s="10">
        <v>178.11646000000007</v>
      </c>
      <c r="AF40" s="10">
        <v>153.62700700000008</v>
      </c>
      <c r="AG40" s="10">
        <v>197.88129300000011</v>
      </c>
      <c r="AH40" s="10">
        <v>417.51418999999999</v>
      </c>
      <c r="AI40" s="10">
        <f t="shared" si="39"/>
        <v>2444.8987420000008</v>
      </c>
    </row>
    <row r="41" spans="1:35" s="2" customFormat="1" x14ac:dyDescent="0.25">
      <c r="A41" s="17"/>
      <c r="B41" s="9" t="s">
        <v>6</v>
      </c>
      <c r="C41" s="10">
        <v>71.935388999999986</v>
      </c>
      <c r="D41" s="10">
        <v>79.466636999999992</v>
      </c>
      <c r="E41" s="10">
        <v>63.201409000000005</v>
      </c>
      <c r="F41" s="10">
        <v>68.475024000000033</v>
      </c>
      <c r="G41" s="10">
        <v>68.84778299999995</v>
      </c>
      <c r="H41" s="10">
        <v>58.835099999999997</v>
      </c>
      <c r="I41" s="10">
        <v>56.750399000000009</v>
      </c>
      <c r="J41" s="10">
        <v>61.769597000000019</v>
      </c>
      <c r="K41" s="10">
        <v>61.68877100000001</v>
      </c>
      <c r="L41" s="10">
        <v>89.980041000000014</v>
      </c>
      <c r="M41" s="10">
        <v>85.511995999999982</v>
      </c>
      <c r="N41" s="10">
        <v>73.727472000000006</v>
      </c>
      <c r="O41" s="10">
        <v>100.23793999999997</v>
      </c>
      <c r="P41" s="10">
        <v>74.785755000000009</v>
      </c>
      <c r="Q41" s="10">
        <v>75.245457000000002</v>
      </c>
      <c r="R41" s="10">
        <v>51.293592000000025</v>
      </c>
      <c r="S41" s="10">
        <v>45.220977999999995</v>
      </c>
      <c r="T41" s="10">
        <v>31.476810999999987</v>
      </c>
      <c r="U41" s="10">
        <v>23.673523000000003</v>
      </c>
      <c r="V41" s="10">
        <v>16.197382000000008</v>
      </c>
      <c r="W41" s="10">
        <v>18.458322000000003</v>
      </c>
      <c r="X41" s="10">
        <v>17.052271999999999</v>
      </c>
      <c r="Y41" s="10">
        <v>16.962595999999998</v>
      </c>
      <c r="Z41" s="10">
        <v>13.850420999999997</v>
      </c>
      <c r="AA41" s="10">
        <v>13.121311999999991</v>
      </c>
      <c r="AB41" s="10">
        <v>13.00775</v>
      </c>
      <c r="AC41" s="10">
        <v>12.766667000000002</v>
      </c>
      <c r="AD41" s="10">
        <v>13.810777999999997</v>
      </c>
      <c r="AE41" s="10">
        <v>12.939122000000001</v>
      </c>
      <c r="AF41" s="10">
        <v>11.678132</v>
      </c>
      <c r="AG41" s="10">
        <v>15.459827999999998</v>
      </c>
      <c r="AH41" s="10">
        <v>18.878002000000002</v>
      </c>
      <c r="AI41" s="10">
        <f t="shared" si="39"/>
        <v>1436.3062580000001</v>
      </c>
    </row>
    <row r="42" spans="1:35" s="2" customFormat="1" x14ac:dyDescent="0.25">
      <c r="A42" s="17"/>
      <c r="B42" s="9" t="s">
        <v>30</v>
      </c>
      <c r="C42" s="10">
        <v>14.398130999999999</v>
      </c>
      <c r="D42" s="10">
        <v>19.518517000000003</v>
      </c>
      <c r="E42" s="10">
        <v>24.068950000000001</v>
      </c>
      <c r="F42" s="10">
        <v>23.249423</v>
      </c>
      <c r="G42" s="10">
        <v>29.185427999999998</v>
      </c>
      <c r="H42" s="10">
        <v>29.313436999999997</v>
      </c>
      <c r="I42" s="10">
        <v>32.984493000000001</v>
      </c>
      <c r="J42" s="10">
        <v>38.590055</v>
      </c>
      <c r="K42" s="10">
        <v>32.010356999999999</v>
      </c>
      <c r="L42" s="10">
        <v>46.889933999999997</v>
      </c>
      <c r="M42" s="10">
        <v>68.411270999999999</v>
      </c>
      <c r="N42" s="10">
        <v>45.390896999999995</v>
      </c>
      <c r="O42" s="10">
        <v>72.795120999999995</v>
      </c>
      <c r="P42" s="10">
        <v>46.183752999999996</v>
      </c>
      <c r="Q42" s="10">
        <v>55.410491999999998</v>
      </c>
      <c r="R42" s="10">
        <v>53.057705000000006</v>
      </c>
      <c r="S42" s="10">
        <v>56.429148000000005</v>
      </c>
      <c r="T42" s="10">
        <v>38.408012999999997</v>
      </c>
      <c r="U42" s="10">
        <v>43.004598000000001</v>
      </c>
      <c r="V42" s="10">
        <v>19.726160999999998</v>
      </c>
      <c r="W42" s="10">
        <v>29.412544</v>
      </c>
      <c r="X42" s="10">
        <v>23.552158000000002</v>
      </c>
      <c r="Y42" s="10">
        <v>21.650130999999998</v>
      </c>
      <c r="Z42" s="10">
        <v>15.407846000000001</v>
      </c>
      <c r="AA42" s="10">
        <v>15.004541999999999</v>
      </c>
      <c r="AB42" s="10">
        <v>16.408369</v>
      </c>
      <c r="AC42" s="10">
        <v>16.112699000000003</v>
      </c>
      <c r="AD42" s="10">
        <v>13.612522999999992</v>
      </c>
      <c r="AE42" s="10">
        <v>17.510284000000002</v>
      </c>
      <c r="AF42" s="10">
        <v>17.898214999999997</v>
      </c>
      <c r="AG42" s="10">
        <v>14.567758</v>
      </c>
      <c r="AH42" s="10">
        <v>23.453989000000007</v>
      </c>
      <c r="AI42" s="10">
        <f t="shared" si="39"/>
        <v>1013.6169420000001</v>
      </c>
    </row>
    <row r="43" spans="1:35" s="2" customFormat="1" x14ac:dyDescent="0.25">
      <c r="A43" s="18"/>
      <c r="B43" s="9" t="s">
        <v>7</v>
      </c>
      <c r="C43" s="10">
        <v>52.610608999999961</v>
      </c>
      <c r="D43" s="10">
        <v>57.807420999999998</v>
      </c>
      <c r="E43" s="10">
        <v>68.235821000000001</v>
      </c>
      <c r="F43" s="10">
        <v>71.009171000000023</v>
      </c>
      <c r="G43" s="10">
        <v>80.610840999999937</v>
      </c>
      <c r="H43" s="10">
        <v>76.459326000000004</v>
      </c>
      <c r="I43" s="10">
        <v>70.817628999999968</v>
      </c>
      <c r="J43" s="10">
        <v>79.207594</v>
      </c>
      <c r="K43" s="10">
        <v>86.532522000000014</v>
      </c>
      <c r="L43" s="10">
        <v>92.452039999999968</v>
      </c>
      <c r="M43" s="10">
        <v>92.874621000000005</v>
      </c>
      <c r="N43" s="10">
        <v>74.820009000000013</v>
      </c>
      <c r="O43" s="10">
        <v>87.40898500000003</v>
      </c>
      <c r="P43" s="10">
        <v>96.27912900000004</v>
      </c>
      <c r="Q43" s="10">
        <v>116.16203499999992</v>
      </c>
      <c r="R43" s="10">
        <v>95.585199999999972</v>
      </c>
      <c r="S43" s="10">
        <v>97.478204000000005</v>
      </c>
      <c r="T43" s="10">
        <v>80.640693000000013</v>
      </c>
      <c r="U43" s="10">
        <v>70.321529999999996</v>
      </c>
      <c r="V43" s="10">
        <v>53.497770999999972</v>
      </c>
      <c r="W43" s="10">
        <v>58.761310999999971</v>
      </c>
      <c r="X43" s="10">
        <v>54.966960000000036</v>
      </c>
      <c r="Y43" s="10">
        <v>47.801490000000051</v>
      </c>
      <c r="Z43" s="10">
        <v>39.424343000000015</v>
      </c>
      <c r="AA43" s="10">
        <v>41.81017200000003</v>
      </c>
      <c r="AB43" s="10">
        <v>45.836349999999996</v>
      </c>
      <c r="AC43" s="10">
        <v>46.742340000000013</v>
      </c>
      <c r="AD43" s="48">
        <v>45.448857999999987</v>
      </c>
      <c r="AE43" s="48">
        <v>51.227654000000015</v>
      </c>
      <c r="AF43" s="48">
        <v>44.966737999999999</v>
      </c>
      <c r="AG43" s="48">
        <v>53.783969000000035</v>
      </c>
      <c r="AH43" s="48">
        <v>59.326245000000029</v>
      </c>
      <c r="AI43" s="10">
        <f t="shared" si="39"/>
        <v>2190.9075809999999</v>
      </c>
    </row>
    <row r="44" spans="1:35" s="2" customFormat="1" x14ac:dyDescent="0.25">
      <c r="A44" s="17"/>
      <c r="B44" s="9" t="s">
        <v>8</v>
      </c>
      <c r="C44" s="10">
        <f>SUM(C45:C50)</f>
        <v>14.443745000000002</v>
      </c>
      <c r="D44" s="10">
        <f t="shared" ref="D44:AH44" si="40">SUM(D45:D50)</f>
        <v>18.812369999999998</v>
      </c>
      <c r="E44" s="10">
        <f t="shared" si="40"/>
        <v>23.577176999999995</v>
      </c>
      <c r="F44" s="10">
        <f t="shared" si="40"/>
        <v>26.003579999999996</v>
      </c>
      <c r="G44" s="10">
        <f t="shared" si="40"/>
        <v>30.621490000000005</v>
      </c>
      <c r="H44" s="10">
        <f t="shared" si="40"/>
        <v>30.524222000000005</v>
      </c>
      <c r="I44" s="10">
        <f t="shared" si="40"/>
        <v>28.729601000000002</v>
      </c>
      <c r="J44" s="10">
        <f t="shared" si="40"/>
        <v>31.964396000000004</v>
      </c>
      <c r="K44" s="10">
        <f t="shared" si="40"/>
        <v>34.380235999999996</v>
      </c>
      <c r="L44" s="10">
        <f t="shared" si="40"/>
        <v>37.679665999999997</v>
      </c>
      <c r="M44" s="10">
        <f t="shared" si="40"/>
        <v>32.459822000000003</v>
      </c>
      <c r="N44" s="10">
        <f t="shared" si="40"/>
        <v>26.083610999999998</v>
      </c>
      <c r="O44" s="10">
        <f t="shared" si="40"/>
        <v>31.202319000000003</v>
      </c>
      <c r="P44" s="10">
        <f t="shared" si="40"/>
        <v>30.258832000000002</v>
      </c>
      <c r="Q44" s="10">
        <f t="shared" si="40"/>
        <v>35.340432</v>
      </c>
      <c r="R44" s="10">
        <f t="shared" si="40"/>
        <v>28.278084000000003</v>
      </c>
      <c r="S44" s="10">
        <f t="shared" si="40"/>
        <v>33.803467999999995</v>
      </c>
      <c r="T44" s="10">
        <f t="shared" si="40"/>
        <v>24.019859</v>
      </c>
      <c r="U44" s="10">
        <f t="shared" si="40"/>
        <v>23.618332000000006</v>
      </c>
      <c r="V44" s="10">
        <f t="shared" si="40"/>
        <v>17.651966999999999</v>
      </c>
      <c r="W44" s="10">
        <f t="shared" si="40"/>
        <v>20.123414</v>
      </c>
      <c r="X44" s="10">
        <f t="shared" si="40"/>
        <v>19.015207000000004</v>
      </c>
      <c r="Y44" s="10">
        <f t="shared" si="40"/>
        <v>16.245315999999999</v>
      </c>
      <c r="Z44" s="10">
        <f t="shared" si="40"/>
        <v>15.625185</v>
      </c>
      <c r="AA44" s="10">
        <f t="shared" si="40"/>
        <v>17.003087999999998</v>
      </c>
      <c r="AB44" s="10">
        <f t="shared" si="40"/>
        <v>19.993423</v>
      </c>
      <c r="AC44" s="10">
        <f t="shared" si="40"/>
        <v>22.340530000000001</v>
      </c>
      <c r="AD44" s="10">
        <f t="shared" si="40"/>
        <v>19.418857000000003</v>
      </c>
      <c r="AE44" s="10">
        <f t="shared" si="40"/>
        <v>23.775280000000006</v>
      </c>
      <c r="AF44" s="10">
        <f t="shared" si="40"/>
        <v>18.747776000000005</v>
      </c>
      <c r="AG44" s="10">
        <f t="shared" si="40"/>
        <v>26.641098999999997</v>
      </c>
      <c r="AH44" s="10">
        <f t="shared" si="40"/>
        <v>21.305420999999988</v>
      </c>
      <c r="AI44" s="10">
        <f t="shared" si="39"/>
        <v>799.68780500000025</v>
      </c>
    </row>
    <row r="45" spans="1:35" s="2" customFormat="1" x14ac:dyDescent="0.25">
      <c r="A45" s="17"/>
      <c r="B45" s="13" t="s">
        <v>9</v>
      </c>
      <c r="C45" s="10">
        <v>6.370669000000003</v>
      </c>
      <c r="D45" s="10">
        <v>6.8897640000000004</v>
      </c>
      <c r="E45" s="10">
        <v>8.1183759999999978</v>
      </c>
      <c r="F45" s="10">
        <v>9.3686740000000004</v>
      </c>
      <c r="G45" s="10">
        <v>10.175587999999999</v>
      </c>
      <c r="H45" s="10">
        <v>9.4790310000000062</v>
      </c>
      <c r="I45" s="10">
        <v>6.6247679999999987</v>
      </c>
      <c r="J45" s="10">
        <v>6.9660030000000006</v>
      </c>
      <c r="K45" s="10">
        <v>5.414566999999999</v>
      </c>
      <c r="L45" s="10">
        <v>6.2523400000000011</v>
      </c>
      <c r="M45" s="10">
        <v>4.3287790000000008</v>
      </c>
      <c r="N45" s="10">
        <v>2.5849579999999999</v>
      </c>
      <c r="O45" s="10">
        <v>2.6763640000000013</v>
      </c>
      <c r="P45" s="10">
        <v>1.9232259999999999</v>
      </c>
      <c r="Q45" s="10">
        <v>2.143176</v>
      </c>
      <c r="R45" s="10">
        <v>1.8632830000000005</v>
      </c>
      <c r="S45" s="10">
        <v>2.8325189999999996</v>
      </c>
      <c r="T45" s="10">
        <v>2.3139860000000012</v>
      </c>
      <c r="U45" s="10">
        <v>1.6051330000000001</v>
      </c>
      <c r="V45" s="10">
        <v>0.92497600000000024</v>
      </c>
      <c r="W45" s="10">
        <v>0.91926900000000011</v>
      </c>
      <c r="X45" s="10">
        <v>0.91762999999999983</v>
      </c>
      <c r="Y45" s="10">
        <v>0.81440800000000002</v>
      </c>
      <c r="Z45" s="10">
        <v>1.0636450000000002</v>
      </c>
      <c r="AA45" s="10">
        <v>0.72238999999999998</v>
      </c>
      <c r="AB45" s="10">
        <v>0.41069700000000009</v>
      </c>
      <c r="AC45" s="10">
        <v>0.32709699999999997</v>
      </c>
      <c r="AD45" s="10">
        <v>0.44700000000000001</v>
      </c>
      <c r="AE45" s="10">
        <v>0.23778199999999994</v>
      </c>
      <c r="AF45" s="10">
        <v>0.22203200000000001</v>
      </c>
      <c r="AG45" s="10">
        <v>0.164773</v>
      </c>
      <c r="AH45" s="10">
        <v>0.36587000000000003</v>
      </c>
      <c r="AI45" s="10">
        <f t="shared" si="39"/>
        <v>105.468773</v>
      </c>
    </row>
    <row r="46" spans="1:35" s="2" customFormat="1" x14ac:dyDescent="0.25">
      <c r="A46" s="17"/>
      <c r="B46" s="13" t="s">
        <v>10</v>
      </c>
      <c r="C46" s="10">
        <v>1.4374639999999999</v>
      </c>
      <c r="D46" s="10">
        <v>1.8966549999999998</v>
      </c>
      <c r="E46" s="10">
        <v>2.9737639999999996</v>
      </c>
      <c r="F46" s="10">
        <v>3.699325</v>
      </c>
      <c r="G46" s="10">
        <v>5.7477809999999998</v>
      </c>
      <c r="H46" s="10">
        <v>5.7738960000000006</v>
      </c>
      <c r="I46" s="10">
        <v>6.4290500000000002</v>
      </c>
      <c r="J46" s="10">
        <v>7.232298000000001</v>
      </c>
      <c r="K46" s="10">
        <v>7.1538450000000005</v>
      </c>
      <c r="L46" s="10">
        <v>7.6620179999999998</v>
      </c>
      <c r="M46" s="10">
        <v>8.2062019999999993</v>
      </c>
      <c r="N46" s="10">
        <v>6.0227610000000009</v>
      </c>
      <c r="O46" s="10">
        <v>6.8071750000000009</v>
      </c>
      <c r="P46" s="10">
        <v>6.2524030000000002</v>
      </c>
      <c r="Q46" s="10">
        <v>7.8020269999999998</v>
      </c>
      <c r="R46" s="10">
        <v>6.287229</v>
      </c>
      <c r="S46" s="10">
        <v>6.9196169999999997</v>
      </c>
      <c r="T46" s="10">
        <v>4.9588420000000006</v>
      </c>
      <c r="U46" s="10">
        <v>6.3255430000000006</v>
      </c>
      <c r="V46" s="10">
        <v>3.2748539999999995</v>
      </c>
      <c r="W46" s="10">
        <v>3.9848249999999998</v>
      </c>
      <c r="X46" s="10">
        <v>4.1105970000000003</v>
      </c>
      <c r="Y46" s="10">
        <v>3.598875</v>
      </c>
      <c r="Z46" s="10">
        <v>4.23855</v>
      </c>
      <c r="AA46" s="10">
        <v>3.265765</v>
      </c>
      <c r="AB46" s="10">
        <v>4.9257679999999997</v>
      </c>
      <c r="AC46" s="10">
        <v>4.6886029999999996</v>
      </c>
      <c r="AD46" s="10">
        <v>4.5892759999999999</v>
      </c>
      <c r="AE46" s="10">
        <v>4.7538289999999996</v>
      </c>
      <c r="AF46" s="10">
        <v>3.6547360000000015</v>
      </c>
      <c r="AG46" s="10">
        <v>4.9006190000000016</v>
      </c>
      <c r="AH46" s="10">
        <v>3.4413100000000023</v>
      </c>
      <c r="AI46" s="10">
        <f t="shared" si="39"/>
        <v>163.01550200000003</v>
      </c>
    </row>
    <row r="47" spans="1:35" s="2" customFormat="1" x14ac:dyDescent="0.25">
      <c r="A47" s="17"/>
      <c r="B47" s="13" t="s">
        <v>11</v>
      </c>
      <c r="C47" s="10">
        <v>4.7682209999999996</v>
      </c>
      <c r="D47" s="10">
        <v>7.8945559999999997</v>
      </c>
      <c r="E47" s="10">
        <v>9.4894379999999998</v>
      </c>
      <c r="F47" s="10">
        <v>9.1804629999999996</v>
      </c>
      <c r="G47" s="10">
        <v>8.8808849999999993</v>
      </c>
      <c r="H47" s="10">
        <v>8.2500600000000013</v>
      </c>
      <c r="I47" s="10">
        <v>8.8872880000000016</v>
      </c>
      <c r="J47" s="10">
        <v>9.012219</v>
      </c>
      <c r="K47" s="10">
        <v>11.619009999999999</v>
      </c>
      <c r="L47" s="10">
        <v>13.394487999999999</v>
      </c>
      <c r="M47" s="10">
        <v>12.769580000000001</v>
      </c>
      <c r="N47" s="10">
        <v>11.376408999999999</v>
      </c>
      <c r="O47" s="10">
        <v>13.791389000000001</v>
      </c>
      <c r="P47" s="10">
        <v>13.667484</v>
      </c>
      <c r="Q47" s="10">
        <v>16.070021000000001</v>
      </c>
      <c r="R47" s="10">
        <v>12.320618</v>
      </c>
      <c r="S47" s="10">
        <v>14.666464000000001</v>
      </c>
      <c r="T47" s="10">
        <v>9.6656379999999995</v>
      </c>
      <c r="U47" s="10">
        <v>9.0722470000000008</v>
      </c>
      <c r="V47" s="10">
        <v>8.4374389999999995</v>
      </c>
      <c r="W47" s="10">
        <v>8.6938279999999999</v>
      </c>
      <c r="X47" s="10">
        <v>8.9956239999999994</v>
      </c>
      <c r="Y47" s="10">
        <v>7.29542</v>
      </c>
      <c r="Z47" s="10">
        <v>6.7395670000000001</v>
      </c>
      <c r="AA47" s="10">
        <v>9.0110499999999991</v>
      </c>
      <c r="AB47" s="10">
        <v>9.6309310000000004</v>
      </c>
      <c r="AC47" s="10">
        <v>11.809429</v>
      </c>
      <c r="AD47" s="10">
        <v>10.005842000000003</v>
      </c>
      <c r="AE47" s="10">
        <v>11.806236000000002</v>
      </c>
      <c r="AF47" s="10">
        <v>9.4989310000000025</v>
      </c>
      <c r="AG47" s="10">
        <v>11.817156999999998</v>
      </c>
      <c r="AH47" s="10">
        <v>12.81385899999999</v>
      </c>
      <c r="AI47" s="10">
        <f t="shared" si="39"/>
        <v>331.33179100000007</v>
      </c>
    </row>
    <row r="48" spans="1:35" s="2" customFormat="1" x14ac:dyDescent="0.25">
      <c r="A48" s="17"/>
      <c r="B48" s="13" t="s">
        <v>12</v>
      </c>
      <c r="C48" s="10">
        <v>0.898142</v>
      </c>
      <c r="D48" s="10">
        <v>1.3834850000000005</v>
      </c>
      <c r="E48" s="10">
        <v>2.3159050000000003</v>
      </c>
      <c r="F48" s="10">
        <v>2.8973809999999998</v>
      </c>
      <c r="G48" s="10">
        <v>4.954638000000001</v>
      </c>
      <c r="H48" s="10">
        <v>6.2611509999999964</v>
      </c>
      <c r="I48" s="10">
        <v>6.0156960000000028</v>
      </c>
      <c r="J48" s="10">
        <v>7.7514409999999998</v>
      </c>
      <c r="K48" s="10">
        <v>9.0348769999999998</v>
      </c>
      <c r="L48" s="10">
        <v>8.6952470000000019</v>
      </c>
      <c r="M48" s="10">
        <v>5.4410940000000014</v>
      </c>
      <c r="N48" s="10">
        <v>4.3986150000000004</v>
      </c>
      <c r="O48" s="10">
        <v>5.4541580000000014</v>
      </c>
      <c r="P48" s="10">
        <v>5.491087000000002</v>
      </c>
      <c r="Q48" s="10">
        <v>6.5675649999999974</v>
      </c>
      <c r="R48" s="10">
        <v>5.3239749999999999</v>
      </c>
      <c r="S48" s="10">
        <v>6.3661969999999979</v>
      </c>
      <c r="T48" s="10">
        <v>4.8642039999999973</v>
      </c>
      <c r="U48" s="10">
        <v>4.098224000000001</v>
      </c>
      <c r="V48" s="10">
        <v>2.6467620000000007</v>
      </c>
      <c r="W48" s="10">
        <v>3.1046279999999986</v>
      </c>
      <c r="X48" s="10">
        <v>2.4487959999999998</v>
      </c>
      <c r="Y48" s="10">
        <v>2.2872340000000002</v>
      </c>
      <c r="Z48" s="10">
        <v>2.0859269999999999</v>
      </c>
      <c r="AA48" s="10">
        <v>2.2317280000000004</v>
      </c>
      <c r="AB48" s="10">
        <v>3.6264099999999986</v>
      </c>
      <c r="AC48" s="10">
        <v>3.8707259999999999</v>
      </c>
      <c r="AD48" s="10">
        <v>2.7956429999999988</v>
      </c>
      <c r="AE48" s="10">
        <v>3.6403930000000018</v>
      </c>
      <c r="AF48" s="10">
        <v>3.5541530000000003</v>
      </c>
      <c r="AG48" s="10">
        <v>6.8061729999999985</v>
      </c>
      <c r="AH48" s="10">
        <v>1.4911039999999998</v>
      </c>
      <c r="AI48" s="10">
        <f t="shared" si="39"/>
        <v>138.80275900000004</v>
      </c>
    </row>
    <row r="49" spans="1:35" s="2" customFormat="1" x14ac:dyDescent="0.25">
      <c r="A49" s="17"/>
      <c r="B49" s="13" t="s">
        <v>13</v>
      </c>
      <c r="C49" s="10">
        <v>0</v>
      </c>
      <c r="D49" s="10">
        <v>5.6540000000000007E-2</v>
      </c>
      <c r="E49" s="10">
        <v>0.13930400000000001</v>
      </c>
      <c r="F49" s="10">
        <v>0.369085</v>
      </c>
      <c r="G49" s="10">
        <v>0.44292700000000002</v>
      </c>
      <c r="H49" s="10">
        <v>0.42624800000000002</v>
      </c>
      <c r="I49" s="10">
        <v>0.59897199999999995</v>
      </c>
      <c r="J49" s="10">
        <v>0.85112900000000014</v>
      </c>
      <c r="K49" s="10">
        <v>0.92133500000000002</v>
      </c>
      <c r="L49" s="10">
        <v>1.3963289999999997</v>
      </c>
      <c r="M49" s="10">
        <v>1.4307810000000001</v>
      </c>
      <c r="N49" s="10">
        <v>1.4836309999999999</v>
      </c>
      <c r="O49" s="10">
        <v>2.279363</v>
      </c>
      <c r="P49" s="10">
        <v>2.7609319999999999</v>
      </c>
      <c r="Q49" s="10">
        <v>2.6389870000000002</v>
      </c>
      <c r="R49" s="10">
        <v>2.2962349999999998</v>
      </c>
      <c r="S49" s="10">
        <v>2.7944659999999999</v>
      </c>
      <c r="T49" s="10">
        <v>2.017242</v>
      </c>
      <c r="U49" s="10">
        <v>2.3754860000000004</v>
      </c>
      <c r="V49" s="10">
        <v>2.2762039999999994</v>
      </c>
      <c r="W49" s="10">
        <v>3.326063</v>
      </c>
      <c r="X49" s="10">
        <v>2.4849809999999999</v>
      </c>
      <c r="Y49" s="10">
        <v>2.2016199999999997</v>
      </c>
      <c r="Z49" s="10">
        <v>1.459252</v>
      </c>
      <c r="AA49" s="10">
        <v>1.7465470000000001</v>
      </c>
      <c r="AB49" s="10">
        <v>1.3621839999999998</v>
      </c>
      <c r="AC49" s="10">
        <v>1.62717</v>
      </c>
      <c r="AD49" s="10">
        <v>1.5524709999999999</v>
      </c>
      <c r="AE49" s="10">
        <v>3.2756620000000001</v>
      </c>
      <c r="AF49" s="10">
        <v>1.6566930000000004</v>
      </c>
      <c r="AG49" s="10">
        <v>2.9141599999999999</v>
      </c>
      <c r="AH49" s="10">
        <v>3.1825549999999989</v>
      </c>
      <c r="AI49" s="10">
        <f t="shared" si="39"/>
        <v>54.344553999999995</v>
      </c>
    </row>
    <row r="50" spans="1:35" s="2" customFormat="1" x14ac:dyDescent="0.25">
      <c r="A50" s="17"/>
      <c r="B50" s="13" t="s">
        <v>14</v>
      </c>
      <c r="C50" s="10">
        <v>0.96924899999999992</v>
      </c>
      <c r="D50" s="10">
        <v>0.69136999999999982</v>
      </c>
      <c r="E50" s="10">
        <v>0.54038999999999993</v>
      </c>
      <c r="F50" s="10">
        <v>0.48865199999999981</v>
      </c>
      <c r="G50" s="10">
        <v>0.41967100000000002</v>
      </c>
      <c r="H50" s="10">
        <v>0.33383600000000002</v>
      </c>
      <c r="I50" s="10">
        <v>0.17382700000000006</v>
      </c>
      <c r="J50" s="10">
        <v>0.151306</v>
      </c>
      <c r="K50" s="10">
        <v>0.23660200000000003</v>
      </c>
      <c r="L50" s="10">
        <v>0.27924399999999999</v>
      </c>
      <c r="M50" s="10">
        <v>0.28338600000000003</v>
      </c>
      <c r="N50" s="10">
        <v>0.21723700000000001</v>
      </c>
      <c r="O50" s="10">
        <v>0.19387000000000001</v>
      </c>
      <c r="P50" s="10">
        <v>0.16369999999999993</v>
      </c>
      <c r="Q50" s="10">
        <v>0.11865600000000001</v>
      </c>
      <c r="R50" s="10">
        <v>0.18674399999999994</v>
      </c>
      <c r="S50" s="10">
        <v>0.22420500000000002</v>
      </c>
      <c r="T50" s="10">
        <v>0.19994700000000001</v>
      </c>
      <c r="U50" s="10">
        <v>0.14169900000000007</v>
      </c>
      <c r="V50" s="10">
        <v>9.1731999999999994E-2</v>
      </c>
      <c r="W50" s="10">
        <v>9.4800999999999996E-2</v>
      </c>
      <c r="X50" s="10">
        <v>5.7579000000000005E-2</v>
      </c>
      <c r="Y50" s="10">
        <v>4.7759000000000003E-2</v>
      </c>
      <c r="Z50" s="10">
        <v>3.8244E-2</v>
      </c>
      <c r="AA50" s="10">
        <v>2.5607999999999999E-2</v>
      </c>
      <c r="AB50" s="10">
        <v>3.7433000000000001E-2</v>
      </c>
      <c r="AC50" s="10">
        <v>1.7505E-2</v>
      </c>
      <c r="AD50" s="10">
        <v>2.8624999999999994E-2</v>
      </c>
      <c r="AE50" s="10">
        <v>6.1378000000000002E-2</v>
      </c>
      <c r="AF50" s="10">
        <v>0.16123100000000001</v>
      </c>
      <c r="AG50" s="10">
        <v>3.8216999999999994E-2</v>
      </c>
      <c r="AH50" s="10">
        <v>1.0723000000000002E-2</v>
      </c>
      <c r="AI50" s="10">
        <f t="shared" si="39"/>
        <v>6.7244260000000002</v>
      </c>
    </row>
    <row r="51" spans="1:35" s="2" customFormat="1" x14ac:dyDescent="0.25">
      <c r="A51" s="17"/>
      <c r="B51" s="9" t="s">
        <v>15</v>
      </c>
      <c r="C51" s="10">
        <f>SUM(C34,C36:C43)</f>
        <v>377.78092999999996</v>
      </c>
      <c r="D51" s="10">
        <f t="shared" ref="D51:AE51" si="41">SUM(D34,D36:D43)</f>
        <v>424.50640799999996</v>
      </c>
      <c r="E51" s="10">
        <f t="shared" si="41"/>
        <v>482.45494199999996</v>
      </c>
      <c r="F51" s="10">
        <f t="shared" si="41"/>
        <v>551.91991499999995</v>
      </c>
      <c r="G51" s="10">
        <f t="shared" si="41"/>
        <v>544.8306540000001</v>
      </c>
      <c r="H51" s="10">
        <f t="shared" si="41"/>
        <v>483.04050299999994</v>
      </c>
      <c r="I51" s="10">
        <f t="shared" si="41"/>
        <v>498.45469900000006</v>
      </c>
      <c r="J51" s="10">
        <f t="shared" si="41"/>
        <v>542.12235300000009</v>
      </c>
      <c r="K51" s="10">
        <f t="shared" si="41"/>
        <v>527.02693499999998</v>
      </c>
      <c r="L51" s="10">
        <f t="shared" si="41"/>
        <v>633.6365330000001</v>
      </c>
      <c r="M51" s="10">
        <f t="shared" si="41"/>
        <v>697.12633900000026</v>
      </c>
      <c r="N51" s="10">
        <f t="shared" si="41"/>
        <v>584.512834</v>
      </c>
      <c r="O51" s="10">
        <f t="shared" si="41"/>
        <v>835.67855000000009</v>
      </c>
      <c r="P51" s="10">
        <f t="shared" si="41"/>
        <v>837.40445199999999</v>
      </c>
      <c r="Q51" s="10">
        <f t="shared" si="41"/>
        <v>948.51622999999984</v>
      </c>
      <c r="R51" s="10">
        <f t="shared" si="41"/>
        <v>1145.0052710000002</v>
      </c>
      <c r="S51" s="10">
        <f t="shared" si="41"/>
        <v>1178.2467479999998</v>
      </c>
      <c r="T51" s="10">
        <f t="shared" si="41"/>
        <v>1125.8497680000003</v>
      </c>
      <c r="U51" s="10">
        <f t="shared" si="41"/>
        <v>4307.6784289999996</v>
      </c>
      <c r="V51" s="10">
        <f t="shared" si="41"/>
        <v>870.60497000000009</v>
      </c>
      <c r="W51" s="10">
        <f t="shared" si="41"/>
        <v>1156.1285959999998</v>
      </c>
      <c r="X51" s="10">
        <f t="shared" si="41"/>
        <v>886.75635</v>
      </c>
      <c r="Y51" s="10">
        <f t="shared" si="41"/>
        <v>946.46254500000009</v>
      </c>
      <c r="Z51" s="10">
        <f t="shared" si="41"/>
        <v>856.40306800000008</v>
      </c>
      <c r="AA51" s="10">
        <f t="shared" si="41"/>
        <v>842.23480600000005</v>
      </c>
      <c r="AB51" s="10">
        <f t="shared" si="41"/>
        <v>929.91430199999991</v>
      </c>
      <c r="AC51" s="10">
        <f t="shared" si="41"/>
        <v>873.98261000000002</v>
      </c>
      <c r="AD51" s="10">
        <f t="shared" si="41"/>
        <v>1004.402648</v>
      </c>
      <c r="AE51" s="10">
        <f t="shared" si="41"/>
        <v>1015.2669930000002</v>
      </c>
      <c r="AF51" s="10">
        <f t="shared" ref="AF51:AG51" si="42">SUM(AF34,AF36:AF43)</f>
        <v>862.295345</v>
      </c>
      <c r="AG51" s="10">
        <f t="shared" si="42"/>
        <v>1342.6383570000007</v>
      </c>
      <c r="AH51" s="10">
        <f t="shared" ref="AH51" si="43">SUM(AH34,AH36:AH43)</f>
        <v>1377.9669110000002</v>
      </c>
      <c r="AI51" s="10">
        <f t="shared" si="39"/>
        <v>29690.849993999997</v>
      </c>
    </row>
    <row r="52" spans="1:35" s="2" customFormat="1" x14ac:dyDescent="0.25">
      <c r="A52" s="17"/>
      <c r="B52" s="9" t="s">
        <v>16</v>
      </c>
      <c r="C52" s="10">
        <f>C53-C51</f>
        <v>492.46230900000018</v>
      </c>
      <c r="D52" s="10">
        <f t="shared" ref="D52:AE52" si="44">D53-D51</f>
        <v>512.61286000000018</v>
      </c>
      <c r="E52" s="10">
        <f t="shared" si="44"/>
        <v>546.5827730000002</v>
      </c>
      <c r="F52" s="10">
        <f t="shared" si="44"/>
        <v>532.07283800000005</v>
      </c>
      <c r="G52" s="10">
        <f t="shared" si="44"/>
        <v>583.1502109999999</v>
      </c>
      <c r="H52" s="10">
        <f t="shared" si="44"/>
        <v>546.75131800000008</v>
      </c>
      <c r="I52" s="10">
        <f t="shared" si="44"/>
        <v>531.84694099999979</v>
      </c>
      <c r="J52" s="10">
        <f t="shared" si="44"/>
        <v>578.49980900000003</v>
      </c>
      <c r="K52" s="10">
        <f t="shared" si="44"/>
        <v>547.61778300000003</v>
      </c>
      <c r="L52" s="10">
        <f t="shared" si="44"/>
        <v>659.14140699999984</v>
      </c>
      <c r="M52" s="10">
        <f t="shared" si="44"/>
        <v>775.1938759999997</v>
      </c>
      <c r="N52" s="10">
        <f t="shared" si="44"/>
        <v>560.120047</v>
      </c>
      <c r="O52" s="10">
        <f t="shared" si="44"/>
        <v>816.42883899999993</v>
      </c>
      <c r="P52" s="10">
        <f t="shared" si="44"/>
        <v>690.49914900000022</v>
      </c>
      <c r="Q52" s="10">
        <f t="shared" si="44"/>
        <v>758.94024999999999</v>
      </c>
      <c r="R52" s="10">
        <f t="shared" si="44"/>
        <v>649.92269899999974</v>
      </c>
      <c r="S52" s="10">
        <f t="shared" si="44"/>
        <v>684.7357420000003</v>
      </c>
      <c r="T52" s="10">
        <f t="shared" si="44"/>
        <v>551.21308099999987</v>
      </c>
      <c r="U52" s="10">
        <f t="shared" si="44"/>
        <v>-2728.2203109999996</v>
      </c>
      <c r="V52" s="10">
        <f t="shared" si="44"/>
        <v>316.60798499999987</v>
      </c>
      <c r="W52" s="10">
        <f t="shared" si="44"/>
        <v>412.06410200000005</v>
      </c>
      <c r="X52" s="10">
        <f t="shared" si="44"/>
        <v>369.42682499999989</v>
      </c>
      <c r="Y52" s="10">
        <f t="shared" si="44"/>
        <v>380.35378499999979</v>
      </c>
      <c r="Z52" s="10">
        <f t="shared" si="44"/>
        <v>353.93809899999997</v>
      </c>
      <c r="AA52" s="10">
        <f t="shared" si="44"/>
        <v>327.83016499999997</v>
      </c>
      <c r="AB52" s="10">
        <f t="shared" si="44"/>
        <v>372.49091900000008</v>
      </c>
      <c r="AC52" s="10">
        <f t="shared" si="44"/>
        <v>350.35002099999997</v>
      </c>
      <c r="AD52" s="10">
        <f t="shared" si="44"/>
        <v>393.69763000000034</v>
      </c>
      <c r="AE52" s="10">
        <f t="shared" si="44"/>
        <v>429.78589799999918</v>
      </c>
      <c r="AF52" s="10">
        <f t="shared" ref="AF52:AG52" si="45">AF53-AF51</f>
        <v>387.02845599999955</v>
      </c>
      <c r="AG52" s="10">
        <f t="shared" si="45"/>
        <v>394.1270509999988</v>
      </c>
      <c r="AH52" s="10">
        <f t="shared" ref="AH52" si="46">AH53-AH51</f>
        <v>736.85905199999956</v>
      </c>
      <c r="AI52" s="10">
        <f t="shared" si="39"/>
        <v>13514.131609</v>
      </c>
    </row>
    <row r="53" spans="1:35" s="2" customFormat="1" x14ac:dyDescent="0.25">
      <c r="A53" s="17"/>
      <c r="B53" s="9" t="s">
        <v>17</v>
      </c>
      <c r="C53" s="10">
        <v>870.24323900000013</v>
      </c>
      <c r="D53" s="10">
        <v>937.11926800000015</v>
      </c>
      <c r="E53" s="10">
        <v>1029.0377150000002</v>
      </c>
      <c r="F53" s="10">
        <v>1083.992753</v>
      </c>
      <c r="G53" s="10">
        <v>1127.980865</v>
      </c>
      <c r="H53" s="10">
        <v>1029.791821</v>
      </c>
      <c r="I53" s="10">
        <v>1030.3016399999999</v>
      </c>
      <c r="J53" s="10">
        <v>1120.6221620000001</v>
      </c>
      <c r="K53" s="10">
        <v>1074.644718</v>
      </c>
      <c r="L53" s="10">
        <v>1292.7779399999999</v>
      </c>
      <c r="M53" s="10">
        <v>1472.320215</v>
      </c>
      <c r="N53" s="10">
        <v>1144.632881</v>
      </c>
      <c r="O53" s="10">
        <v>1652.107389</v>
      </c>
      <c r="P53" s="10">
        <v>1527.9036010000002</v>
      </c>
      <c r="Q53" s="10">
        <v>1707.4564799999998</v>
      </c>
      <c r="R53" s="10">
        <v>1794.92797</v>
      </c>
      <c r="S53" s="10">
        <v>1862.9824900000001</v>
      </c>
      <c r="T53" s="10">
        <v>1677.0628490000001</v>
      </c>
      <c r="U53" s="10">
        <v>1579.458118</v>
      </c>
      <c r="V53" s="10">
        <v>1187.212955</v>
      </c>
      <c r="W53" s="10">
        <v>1568.1926979999998</v>
      </c>
      <c r="X53" s="10">
        <v>1256.1831749999999</v>
      </c>
      <c r="Y53" s="10">
        <v>1326.8163299999999</v>
      </c>
      <c r="Z53" s="10">
        <v>1210.341167</v>
      </c>
      <c r="AA53" s="10">
        <v>1170.064971</v>
      </c>
      <c r="AB53" s="10">
        <v>1302.405221</v>
      </c>
      <c r="AC53" s="10">
        <v>1224.332631</v>
      </c>
      <c r="AD53" s="10">
        <v>1398.1002780000003</v>
      </c>
      <c r="AE53" s="10">
        <v>1445.0528909999994</v>
      </c>
      <c r="AF53" s="10">
        <v>1249.3238009999995</v>
      </c>
      <c r="AG53" s="10">
        <v>1736.7654079999995</v>
      </c>
      <c r="AH53" s="10">
        <v>2114.8259629999998</v>
      </c>
      <c r="AI53" s="10">
        <f t="shared" si="39"/>
        <v>43204.981602999993</v>
      </c>
    </row>
    <row r="54" spans="1:35" s="2" customFormat="1" x14ac:dyDescent="0.25">
      <c r="A54" s="6"/>
      <c r="B54" s="15"/>
      <c r="C54" s="15"/>
      <c r="D54" s="15"/>
      <c r="E54" s="15"/>
      <c r="F54" s="15"/>
      <c r="G54" s="15"/>
      <c r="H54" s="15"/>
      <c r="I54" s="15"/>
      <c r="J54" s="15"/>
      <c r="K54" s="16"/>
      <c r="L54" s="16"/>
      <c r="M54" s="16"/>
      <c r="N54" s="16"/>
      <c r="O54" s="16"/>
      <c r="P54" s="16"/>
      <c r="Q54" s="16"/>
      <c r="R54" s="16"/>
      <c r="S54" s="16"/>
      <c r="T54" s="16"/>
      <c r="U54" s="16"/>
      <c r="V54" s="16"/>
      <c r="W54" s="16"/>
      <c r="X54" s="16"/>
      <c r="Y54" s="16"/>
    </row>
    <row r="55" spans="1:35" s="2" customFormat="1" x14ac:dyDescent="0.25">
      <c r="A55" s="6"/>
      <c r="B55" s="93" t="s">
        <v>21</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row>
    <row r="56" spans="1:35" s="2" customFormat="1" x14ac:dyDescent="0.25">
      <c r="A56" s="6"/>
      <c r="B56" s="3"/>
      <c r="C56" s="3"/>
      <c r="D56" s="3"/>
      <c r="E56" s="3"/>
      <c r="F56" s="3"/>
      <c r="G56" s="3"/>
      <c r="H56" s="3"/>
      <c r="I56" s="3"/>
      <c r="J56" s="3"/>
      <c r="K56" s="3"/>
      <c r="L56" s="3"/>
      <c r="M56" s="3"/>
      <c r="N56" s="3"/>
      <c r="O56" s="3"/>
      <c r="P56" s="3"/>
      <c r="Q56" s="3"/>
      <c r="R56" s="3"/>
      <c r="S56" s="3"/>
      <c r="T56" s="3"/>
      <c r="U56" s="3"/>
      <c r="V56" s="3"/>
      <c r="W56" s="3"/>
      <c r="X56" s="3"/>
      <c r="Y56" s="3"/>
    </row>
    <row r="57" spans="1:35" s="2" customFormat="1" x14ac:dyDescent="0.25">
      <c r="A57" s="6"/>
      <c r="B57" s="9" t="s">
        <v>1174</v>
      </c>
      <c r="C57" s="19">
        <f t="shared" ref="C57:C77" si="47">IF(C9&gt;0,C33/C9*100,"--")</f>
        <v>4.0397237754286319</v>
      </c>
      <c r="D57" s="19">
        <f t="shared" ref="D57:AI57" si="48">IF(D9&gt;0,D33/D9*100,"--")</f>
        <v>3.9822227112802389</v>
      </c>
      <c r="E57" s="19">
        <f t="shared" si="48"/>
        <v>4.1678898121565942</v>
      </c>
      <c r="F57" s="19">
        <f t="shared" si="48"/>
        <v>5.1916751135627912</v>
      </c>
      <c r="G57" s="19">
        <f t="shared" si="48"/>
        <v>5.5349947897910496</v>
      </c>
      <c r="H57" s="19">
        <f t="shared" si="48"/>
        <v>6.1868252399088499</v>
      </c>
      <c r="I57" s="19">
        <f t="shared" si="48"/>
        <v>6.3770753015391977</v>
      </c>
      <c r="J57" s="19">
        <f t="shared" si="48"/>
        <v>5.752869941659708</v>
      </c>
      <c r="K57" s="19">
        <f t="shared" si="48"/>
        <v>6.1288630169381557</v>
      </c>
      <c r="L57" s="19">
        <f t="shared" si="48"/>
        <v>5.9819050377542604</v>
      </c>
      <c r="M57" s="19">
        <f t="shared" si="48"/>
        <v>6.2638362104446763</v>
      </c>
      <c r="N57" s="19">
        <f t="shared" si="48"/>
        <v>6.3050229410708534</v>
      </c>
      <c r="O57" s="19">
        <f t="shared" si="48"/>
        <v>6.1633932791565069</v>
      </c>
      <c r="P57" s="19">
        <f t="shared" si="48"/>
        <v>7.9060136973093025</v>
      </c>
      <c r="Q57" s="19">
        <f t="shared" si="48"/>
        <v>7.9030492936879266</v>
      </c>
      <c r="R57" s="19">
        <f t="shared" si="48"/>
        <v>8.5387177760659725</v>
      </c>
      <c r="S57" s="19">
        <f t="shared" si="48"/>
        <v>8.2711961440502115</v>
      </c>
      <c r="T57" s="19">
        <f t="shared" si="48"/>
        <v>12.448704724577722</v>
      </c>
      <c r="U57" s="19">
        <f t="shared" si="48"/>
        <v>13.818353255296275</v>
      </c>
      <c r="V57" s="19">
        <f t="shared" si="48"/>
        <v>12.754213153916908</v>
      </c>
      <c r="W57" s="19">
        <f t="shared" si="48"/>
        <v>13.038135007344248</v>
      </c>
      <c r="X57" s="19">
        <f t="shared" si="48"/>
        <v>12.725858324030925</v>
      </c>
      <c r="Y57" s="19">
        <f t="shared" si="48"/>
        <v>13.453764726263746</v>
      </c>
      <c r="Z57" s="19">
        <f t="shared" si="48"/>
        <v>6.0717822433239945</v>
      </c>
      <c r="AA57" s="19">
        <f t="shared" si="48"/>
        <v>5.7527205935912065</v>
      </c>
      <c r="AB57" s="19">
        <f t="shared" si="48"/>
        <v>5.5625850560767871</v>
      </c>
      <c r="AC57" s="19">
        <f t="shared" si="48"/>
        <v>6.6921844944167708</v>
      </c>
      <c r="AD57" s="19">
        <f t="shared" si="48"/>
        <v>6.8952747452262058</v>
      </c>
      <c r="AE57" s="19">
        <f t="shared" si="48"/>
        <v>5.4855825613455531</v>
      </c>
      <c r="AF57" s="19">
        <f t="shared" si="48"/>
        <v>4.6543143788216268</v>
      </c>
      <c r="AG57" s="19">
        <f t="shared" si="48"/>
        <v>4.2224363121997799</v>
      </c>
      <c r="AH57" s="19">
        <f t="shared" si="48"/>
        <v>4.2599445779916838</v>
      </c>
      <c r="AI57" s="19">
        <f t="shared" si="48"/>
        <v>7.2001376479444215</v>
      </c>
    </row>
    <row r="58" spans="1:35" s="2" customFormat="1" x14ac:dyDescent="0.25">
      <c r="A58" s="8"/>
      <c r="B58" s="13" t="s">
        <v>3</v>
      </c>
      <c r="C58" s="19">
        <f t="shared" si="47"/>
        <v>5.1187272593911528</v>
      </c>
      <c r="D58" s="19">
        <f t="shared" ref="D58:AE58" si="49">IF(D10&gt;0,D34/D10*100,"--")</f>
        <v>7.1252373134212412</v>
      </c>
      <c r="E58" s="19">
        <f t="shared" si="49"/>
        <v>6.8086217760925019</v>
      </c>
      <c r="F58" s="19">
        <f t="shared" si="49"/>
        <v>5.9249781978991445</v>
      </c>
      <c r="G58" s="19">
        <f t="shared" si="49"/>
        <v>6.1373103474177935</v>
      </c>
      <c r="H58" s="19">
        <f t="shared" si="49"/>
        <v>6.9831399826474723</v>
      </c>
      <c r="I58" s="19">
        <f t="shared" si="49"/>
        <v>7.5131797066099075</v>
      </c>
      <c r="J58" s="19">
        <f t="shared" si="49"/>
        <v>6.6543580905834965</v>
      </c>
      <c r="K58" s="19">
        <f t="shared" si="49"/>
        <v>6.6017283891657108</v>
      </c>
      <c r="L58" s="19">
        <f t="shared" si="49"/>
        <v>7.3190973775404666</v>
      </c>
      <c r="M58" s="19">
        <f t="shared" si="49"/>
        <v>7.0970606310221909</v>
      </c>
      <c r="N58" s="19">
        <f t="shared" si="49"/>
        <v>8.0721747982143839</v>
      </c>
      <c r="O58" s="19">
        <f t="shared" si="49"/>
        <v>7.1327437722573217</v>
      </c>
      <c r="P58" s="19">
        <f t="shared" si="49"/>
        <v>9.9368801936926516</v>
      </c>
      <c r="Q58" s="19">
        <f t="shared" si="49"/>
        <v>10.586755242123727</v>
      </c>
      <c r="R58" s="19">
        <f t="shared" si="49"/>
        <v>10.666199182602051</v>
      </c>
      <c r="S58" s="19">
        <f t="shared" si="49"/>
        <v>10.841243534474227</v>
      </c>
      <c r="T58" s="19">
        <f t="shared" si="49"/>
        <v>17.267224512633234</v>
      </c>
      <c r="U58" s="19">
        <f t="shared" si="49"/>
        <v>18.43957495264441</v>
      </c>
      <c r="V58" s="19">
        <f t="shared" si="49"/>
        <v>17.505193719526186</v>
      </c>
      <c r="W58" s="19">
        <f t="shared" si="49"/>
        <v>16.480026724948409</v>
      </c>
      <c r="X58" s="19">
        <f t="shared" si="49"/>
        <v>16.274051321207324</v>
      </c>
      <c r="Y58" s="19">
        <f t="shared" si="49"/>
        <v>16.224557513384553</v>
      </c>
      <c r="Z58" s="19">
        <f t="shared" si="49"/>
        <v>6.1171623024884072</v>
      </c>
      <c r="AA58" s="19">
        <f t="shared" si="49"/>
        <v>5.3440689841134192</v>
      </c>
      <c r="AB58" s="19">
        <f t="shared" si="49"/>
        <v>5.2324922212081404</v>
      </c>
      <c r="AC58" s="19">
        <f t="shared" si="49"/>
        <v>5.2741391149900512</v>
      </c>
      <c r="AD58" s="19">
        <f t="shared" si="49"/>
        <v>4.5535769610468524</v>
      </c>
      <c r="AE58" s="19">
        <f t="shared" si="49"/>
        <v>4.4022613318711441</v>
      </c>
      <c r="AF58" s="19">
        <f t="shared" ref="AF58:AH58" si="50">IF(AF10&gt;0,AF34/AF10*100,"--")</f>
        <v>3.9122261172544097</v>
      </c>
      <c r="AG58" s="19">
        <f t="shared" si="50"/>
        <v>4.1420987148055044</v>
      </c>
      <c r="AH58" s="19">
        <f t="shared" si="50"/>
        <v>3.8270084974729404</v>
      </c>
      <c r="AI58" s="19">
        <f t="shared" ref="AI58:AI77" si="51">IF(AI10&gt;0,AI34/AI10*100,"--")</f>
        <v>9.1461162761959152</v>
      </c>
    </row>
    <row r="59" spans="1:35" s="2" customFormat="1" x14ac:dyDescent="0.25">
      <c r="A59" s="8"/>
      <c r="B59" s="13" t="s">
        <v>4</v>
      </c>
      <c r="C59" s="19">
        <f t="shared" si="47"/>
        <v>3.8138059978399301</v>
      </c>
      <c r="D59" s="19">
        <f t="shared" ref="D59:AE59" si="52">IF(D11&gt;0,D35/D11*100,"--")</f>
        <v>3.3886829083292063</v>
      </c>
      <c r="E59" s="19">
        <f t="shared" si="52"/>
        <v>3.6063880303940241</v>
      </c>
      <c r="F59" s="19">
        <f t="shared" si="52"/>
        <v>4.9151401275709174</v>
      </c>
      <c r="G59" s="19">
        <f t="shared" si="52"/>
        <v>5.3246834375765957</v>
      </c>
      <c r="H59" s="19">
        <f t="shared" si="52"/>
        <v>5.9478909201496766</v>
      </c>
      <c r="I59" s="19">
        <f t="shared" si="52"/>
        <v>6.1144960902744758</v>
      </c>
      <c r="J59" s="19">
        <f t="shared" si="52"/>
        <v>5.5462845523562461</v>
      </c>
      <c r="K59" s="19">
        <f t="shared" si="52"/>
        <v>6.021285137887249</v>
      </c>
      <c r="L59" s="19">
        <f t="shared" si="52"/>
        <v>5.6688830039788352</v>
      </c>
      <c r="M59" s="19">
        <f t="shared" si="52"/>
        <v>6.0458159281233588</v>
      </c>
      <c r="N59" s="19">
        <f t="shared" si="52"/>
        <v>5.7444185650987718</v>
      </c>
      <c r="O59" s="19">
        <f t="shared" si="52"/>
        <v>5.788693740718073</v>
      </c>
      <c r="P59" s="19">
        <f t="shared" si="52"/>
        <v>7.1909387844971748</v>
      </c>
      <c r="Q59" s="19">
        <f t="shared" si="52"/>
        <v>6.7102843396832039</v>
      </c>
      <c r="R59" s="19">
        <f t="shared" si="52"/>
        <v>7.52776573863372</v>
      </c>
      <c r="S59" s="19">
        <f t="shared" si="52"/>
        <v>7.1046252586064718</v>
      </c>
      <c r="T59" s="19">
        <f t="shared" si="52"/>
        <v>9.3306428524549894</v>
      </c>
      <c r="U59" s="19">
        <f t="shared" si="52"/>
        <v>10.576627127034133</v>
      </c>
      <c r="V59" s="19">
        <f t="shared" si="52"/>
        <v>10.19185730994359</v>
      </c>
      <c r="W59" s="19">
        <f t="shared" si="52"/>
        <v>10.965490040169426</v>
      </c>
      <c r="X59" s="19">
        <f t="shared" si="52"/>
        <v>10.919151581408737</v>
      </c>
      <c r="Y59" s="19">
        <f t="shared" si="52"/>
        <v>12.037778614455425</v>
      </c>
      <c r="Z59" s="19">
        <f t="shared" si="52"/>
        <v>6.0515275355169855</v>
      </c>
      <c r="AA59" s="19">
        <f t="shared" si="52"/>
        <v>5.9469634464857304</v>
      </c>
      <c r="AB59" s="19">
        <f t="shared" si="52"/>
        <v>5.7000956470855444</v>
      </c>
      <c r="AC59" s="19">
        <f t="shared" si="52"/>
        <v>7.4255389203681705</v>
      </c>
      <c r="AD59" s="19">
        <f t="shared" si="52"/>
        <v>8.4667144040129241</v>
      </c>
      <c r="AE59" s="19">
        <f t="shared" si="52"/>
        <v>6.1460865182012698</v>
      </c>
      <c r="AF59" s="19">
        <f t="shared" ref="AF59:AH59" si="53">IF(AF11&gt;0,AF35/AF11*100,"--")</f>
        <v>5.0680357150499971</v>
      </c>
      <c r="AG59" s="19">
        <f t="shared" si="53"/>
        <v>4.2460999721093806</v>
      </c>
      <c r="AH59" s="19">
        <f t="shared" si="53"/>
        <v>4.4612110735635779</v>
      </c>
      <c r="AI59" s="19">
        <f t="shared" si="51"/>
        <v>6.4822170192767263</v>
      </c>
    </row>
    <row r="60" spans="1:35" s="2" customFormat="1" x14ac:dyDescent="0.25">
      <c r="A60" s="6"/>
      <c r="B60" s="9" t="s">
        <v>5</v>
      </c>
      <c r="C60" s="19">
        <f t="shared" si="47"/>
        <v>12.089159391075119</v>
      </c>
      <c r="D60" s="19">
        <f t="shared" ref="D60:AE60" si="54">IF(D12&gt;0,D36/D12*100,"--")</f>
        <v>11.994387501199181</v>
      </c>
      <c r="E60" s="19">
        <f t="shared" si="54"/>
        <v>10.894285526697338</v>
      </c>
      <c r="F60" s="19">
        <f t="shared" si="54"/>
        <v>10.64488645808534</v>
      </c>
      <c r="G60" s="19">
        <f t="shared" si="54"/>
        <v>10.917947784603076</v>
      </c>
      <c r="H60" s="19">
        <f t="shared" si="54"/>
        <v>10.575148177996576</v>
      </c>
      <c r="I60" s="19">
        <f t="shared" si="54"/>
        <v>9.6665438626699878</v>
      </c>
      <c r="J60" s="19">
        <f t="shared" si="54"/>
        <v>9.5265651209160964</v>
      </c>
      <c r="K60" s="19">
        <f t="shared" si="54"/>
        <v>9.8041936758949877</v>
      </c>
      <c r="L60" s="19">
        <f t="shared" si="54"/>
        <v>10.291797535100384</v>
      </c>
      <c r="M60" s="19">
        <f t="shared" si="54"/>
        <v>10.560051342827258</v>
      </c>
      <c r="N60" s="19">
        <f t="shared" si="54"/>
        <v>10.744046310377309</v>
      </c>
      <c r="O60" s="19">
        <f t="shared" si="54"/>
        <v>13.198519039813647</v>
      </c>
      <c r="P60" s="19">
        <f t="shared" si="54"/>
        <v>12.925097663119084</v>
      </c>
      <c r="Q60" s="19">
        <f t="shared" si="54"/>
        <v>12.927683456152069</v>
      </c>
      <c r="R60" s="19">
        <f t="shared" si="54"/>
        <v>13.87398419027355</v>
      </c>
      <c r="S60" s="19">
        <f t="shared" si="54"/>
        <v>13.43383354990913</v>
      </c>
      <c r="T60" s="19">
        <f t="shared" si="54"/>
        <v>13.231671486553379</v>
      </c>
      <c r="U60" s="19">
        <f t="shared" si="54"/>
        <v>12.941060012383698</v>
      </c>
      <c r="V60" s="19">
        <f t="shared" si="54"/>
        <v>13.105342845012343</v>
      </c>
      <c r="W60" s="19">
        <f t="shared" si="54"/>
        <v>13.925429219515953</v>
      </c>
      <c r="X60" s="19">
        <f t="shared" si="54"/>
        <v>11.39077304635134</v>
      </c>
      <c r="Y60" s="19">
        <f t="shared" si="54"/>
        <v>11.888542010797993</v>
      </c>
      <c r="Z60" s="19">
        <f t="shared" si="54"/>
        <v>10.534055141732326</v>
      </c>
      <c r="AA60" s="19">
        <f t="shared" si="54"/>
        <v>10.166625018727329</v>
      </c>
      <c r="AB60" s="19">
        <f t="shared" si="54"/>
        <v>9.9987654097076248</v>
      </c>
      <c r="AC60" s="19">
        <f t="shared" si="54"/>
        <v>10.410424568379902</v>
      </c>
      <c r="AD60" s="19">
        <f t="shared" si="54"/>
        <v>11.246665031822682</v>
      </c>
      <c r="AE60" s="19">
        <f t="shared" si="54"/>
        <v>11.738331188906743</v>
      </c>
      <c r="AF60" s="19">
        <f t="shared" ref="AF60:AH60" si="55">IF(AF12&gt;0,AF36/AF12*100,"--")</f>
        <v>11.175162785927151</v>
      </c>
      <c r="AG60" s="19">
        <f t="shared" si="55"/>
        <v>8.005951846523427</v>
      </c>
      <c r="AH60" s="19">
        <f t="shared" si="55"/>
        <v>14.954295425431971</v>
      </c>
      <c r="AI60" s="19">
        <f t="shared" si="51"/>
        <v>11.447778034857377</v>
      </c>
    </row>
    <row r="61" spans="1:35" s="2" customFormat="1" x14ac:dyDescent="0.25">
      <c r="A61" s="8"/>
      <c r="B61" s="9" t="s">
        <v>26</v>
      </c>
      <c r="C61" s="19">
        <f t="shared" si="47"/>
        <v>13.592702292478611</v>
      </c>
      <c r="D61" s="19">
        <f t="shared" ref="D61:AE61" si="56">IF(D13&gt;0,D37/D13*100,"--")</f>
        <v>17.438256211997956</v>
      </c>
      <c r="E61" s="19">
        <f t="shared" si="56"/>
        <v>16.856381565774107</v>
      </c>
      <c r="F61" s="19">
        <f t="shared" si="56"/>
        <v>17.166640525792875</v>
      </c>
      <c r="G61" s="19">
        <f t="shared" si="56"/>
        <v>15.542464572197941</v>
      </c>
      <c r="H61" s="19">
        <f t="shared" si="56"/>
        <v>15.770599311293095</v>
      </c>
      <c r="I61" s="19">
        <f t="shared" si="56"/>
        <v>14.408871787331229</v>
      </c>
      <c r="J61" s="19">
        <f t="shared" si="56"/>
        <v>14.368752284691563</v>
      </c>
      <c r="K61" s="19">
        <f t="shared" si="56"/>
        <v>13.84621024828823</v>
      </c>
      <c r="L61" s="19">
        <f t="shared" si="56"/>
        <v>13.049351353374039</v>
      </c>
      <c r="M61" s="19">
        <f t="shared" si="56"/>
        <v>13.138764080379609</v>
      </c>
      <c r="N61" s="19">
        <f t="shared" si="56"/>
        <v>13.583283086945357</v>
      </c>
      <c r="O61" s="19">
        <f t="shared" si="56"/>
        <v>14.635340245945946</v>
      </c>
      <c r="P61" s="19">
        <f t="shared" si="56"/>
        <v>14.603974740330846</v>
      </c>
      <c r="Q61" s="19">
        <f t="shared" si="56"/>
        <v>14.478988615531094</v>
      </c>
      <c r="R61" s="19">
        <f t="shared" si="56"/>
        <v>14.2887315299749</v>
      </c>
      <c r="S61" s="19">
        <f t="shared" si="56"/>
        <v>14.20860794001011</v>
      </c>
      <c r="T61" s="19">
        <f t="shared" si="56"/>
        <v>14.070857268744174</v>
      </c>
      <c r="U61" s="19">
        <f t="shared" si="56"/>
        <v>14.503220148214371</v>
      </c>
      <c r="V61" s="19">
        <f t="shared" si="56"/>
        <v>12.909550738074996</v>
      </c>
      <c r="W61" s="19">
        <f t="shared" si="56"/>
        <v>13.048911318646256</v>
      </c>
      <c r="X61" s="19">
        <f t="shared" si="56"/>
        <v>11.156036624091598</v>
      </c>
      <c r="Y61" s="19">
        <f t="shared" si="56"/>
        <v>10.763891524339533</v>
      </c>
      <c r="Z61" s="19">
        <f t="shared" si="56"/>
        <v>9.5746452958776818</v>
      </c>
      <c r="AA61" s="19">
        <f t="shared" si="56"/>
        <v>9.420128573885437</v>
      </c>
      <c r="AB61" s="19">
        <f t="shared" si="56"/>
        <v>9.5724249273170123</v>
      </c>
      <c r="AC61" s="19">
        <f t="shared" si="56"/>
        <v>8.8742252537859478</v>
      </c>
      <c r="AD61" s="19">
        <f t="shared" si="56"/>
        <v>9.3800942936907123</v>
      </c>
      <c r="AE61" s="19">
        <f t="shared" si="56"/>
        <v>9.9932954501423801</v>
      </c>
      <c r="AF61" s="19">
        <f t="shared" ref="AF61:AH61" si="57">IF(AF13&gt;0,AF37/AF13*100,"--")</f>
        <v>9.5950196284167237</v>
      </c>
      <c r="AG61" s="19">
        <f t="shared" si="57"/>
        <v>12.638474584002241</v>
      </c>
      <c r="AH61" s="19">
        <f t="shared" si="57"/>
        <v>16.123746213836551</v>
      </c>
      <c r="AI61" s="19">
        <f t="shared" si="51"/>
        <v>12.773013397015076</v>
      </c>
    </row>
    <row r="62" spans="1:35" s="2" customFormat="1" x14ac:dyDescent="0.25">
      <c r="A62" s="8"/>
      <c r="B62" s="9" t="s">
        <v>27</v>
      </c>
      <c r="C62" s="19">
        <f t="shared" si="47"/>
        <v>4.3314249431130811</v>
      </c>
      <c r="D62" s="19">
        <f t="shared" ref="D62:AE62" si="58">IF(D14&gt;0,D38/D14*100,"--")</f>
        <v>4.2423521213185316</v>
      </c>
      <c r="E62" s="19">
        <f t="shared" si="58"/>
        <v>4.2285962369603274</v>
      </c>
      <c r="F62" s="19">
        <f t="shared" si="58"/>
        <v>4.2003062678989043</v>
      </c>
      <c r="G62" s="19">
        <f t="shared" si="58"/>
        <v>4.1669773466696212</v>
      </c>
      <c r="H62" s="19">
        <f t="shared" si="58"/>
        <v>3.9495037267359026</v>
      </c>
      <c r="I62" s="19">
        <f t="shared" si="58"/>
        <v>3.8943076936180758</v>
      </c>
      <c r="J62" s="19">
        <f t="shared" si="58"/>
        <v>3.8307364096566641</v>
      </c>
      <c r="K62" s="19">
        <f t="shared" si="58"/>
        <v>3.9017100989259155</v>
      </c>
      <c r="L62" s="19">
        <f t="shared" si="58"/>
        <v>3.8868004959234059</v>
      </c>
      <c r="M62" s="19">
        <f t="shared" si="58"/>
        <v>3.9614152400907829</v>
      </c>
      <c r="N62" s="19">
        <f t="shared" si="58"/>
        <v>4.089830402074492</v>
      </c>
      <c r="O62" s="19">
        <f t="shared" si="58"/>
        <v>4.2568256394281008</v>
      </c>
      <c r="P62" s="19">
        <f t="shared" si="58"/>
        <v>4.3901630793909092</v>
      </c>
      <c r="Q62" s="19">
        <f t="shared" si="58"/>
        <v>4.3528579843303596</v>
      </c>
      <c r="R62" s="19">
        <f t="shared" si="58"/>
        <v>4.1020950024223568</v>
      </c>
      <c r="S62" s="19">
        <f t="shared" si="58"/>
        <v>4.0257116484760953</v>
      </c>
      <c r="T62" s="19">
        <f t="shared" si="58"/>
        <v>4.2330885559178126</v>
      </c>
      <c r="U62" s="19">
        <f t="shared" si="58"/>
        <v>4.1967063025059907</v>
      </c>
      <c r="V62" s="19">
        <f t="shared" si="58"/>
        <v>4.1691191613150904</v>
      </c>
      <c r="W62" s="19">
        <f t="shared" si="58"/>
        <v>4.3485767248516192</v>
      </c>
      <c r="X62" s="19">
        <f t="shared" si="58"/>
        <v>4.2790110697049428</v>
      </c>
      <c r="Y62" s="19">
        <f t="shared" si="58"/>
        <v>4.0898864316975327</v>
      </c>
      <c r="Z62" s="19">
        <f t="shared" si="58"/>
        <v>2.9309318873918335</v>
      </c>
      <c r="AA62" s="19">
        <f t="shared" si="58"/>
        <v>3.031613474645138</v>
      </c>
      <c r="AB62" s="19">
        <f t="shared" si="58"/>
        <v>2.9153945282694251</v>
      </c>
      <c r="AC62" s="19">
        <f t="shared" si="58"/>
        <v>2.9665485938528144</v>
      </c>
      <c r="AD62" s="19">
        <f t="shared" si="58"/>
        <v>3.0086906613780671</v>
      </c>
      <c r="AE62" s="19">
        <f t="shared" si="58"/>
        <v>2.7287275419787407</v>
      </c>
      <c r="AF62" s="19">
        <f t="shared" ref="AF62:AH62" si="59">IF(AF14&gt;0,AF38/AF14*100,"--")</f>
        <v>2.7408024301582068</v>
      </c>
      <c r="AG62" s="19">
        <f t="shared" si="59"/>
        <v>3.2423301466626211</v>
      </c>
      <c r="AH62" s="19">
        <f t="shared" si="59"/>
        <v>3.3312698528339193</v>
      </c>
      <c r="AI62" s="19">
        <f t="shared" si="51"/>
        <v>3.7652197754050132</v>
      </c>
    </row>
    <row r="63" spans="1:35" s="2" customFormat="1" x14ac:dyDescent="0.25">
      <c r="A63" s="6"/>
      <c r="B63" s="29" t="s">
        <v>28</v>
      </c>
      <c r="C63" s="19">
        <f t="shared" si="47"/>
        <v>13.03578687672935</v>
      </c>
      <c r="D63" s="19">
        <f t="shared" ref="D63:AE63" si="60">IF(D15&gt;0,D39/D15*100,"--")</f>
        <v>13.868095796561642</v>
      </c>
      <c r="E63" s="19">
        <f t="shared" si="60"/>
        <v>16.16667722062606</v>
      </c>
      <c r="F63" s="19">
        <f t="shared" si="60"/>
        <v>18.015982958753703</v>
      </c>
      <c r="G63" s="19">
        <f t="shared" si="60"/>
        <v>19.343023763801984</v>
      </c>
      <c r="H63" s="19">
        <f t="shared" si="60"/>
        <v>19.121775197488201</v>
      </c>
      <c r="I63" s="19">
        <f t="shared" si="60"/>
        <v>17.442108529057869</v>
      </c>
      <c r="J63" s="19">
        <f t="shared" si="60"/>
        <v>16.891139569606398</v>
      </c>
      <c r="K63" s="19">
        <f t="shared" si="60"/>
        <v>16.65086452740967</v>
      </c>
      <c r="L63" s="19">
        <f t="shared" si="60"/>
        <v>18.192256675116646</v>
      </c>
      <c r="M63" s="19">
        <f t="shared" si="60"/>
        <v>19.704735346568452</v>
      </c>
      <c r="N63" s="19">
        <f t="shared" si="60"/>
        <v>20.673352650409079</v>
      </c>
      <c r="O63" s="19">
        <f t="shared" si="60"/>
        <v>23.331371897817924</v>
      </c>
      <c r="P63" s="19">
        <f t="shared" si="60"/>
        <v>24.295362526515113</v>
      </c>
      <c r="Q63" s="19">
        <f t="shared" si="60"/>
        <v>22.055685845619003</v>
      </c>
      <c r="R63" s="19">
        <f t="shared" si="60"/>
        <v>19.957616875454146</v>
      </c>
      <c r="S63" s="19">
        <f t="shared" si="60"/>
        <v>21.918517165416063</v>
      </c>
      <c r="T63" s="19">
        <f t="shared" si="60"/>
        <v>21.463882917186965</v>
      </c>
      <c r="U63" s="19">
        <f t="shared" si="60"/>
        <v>1885.1858717356567</v>
      </c>
      <c r="V63" s="19">
        <f t="shared" si="60"/>
        <v>20.817484630109988</v>
      </c>
      <c r="W63" s="19">
        <f t="shared" si="60"/>
        <v>22.260243574054023</v>
      </c>
      <c r="X63" s="19">
        <f t="shared" si="60"/>
        <v>17.607153444049661</v>
      </c>
      <c r="Y63" s="19">
        <f t="shared" si="60"/>
        <v>17.788237077894671</v>
      </c>
      <c r="Z63" s="19">
        <f t="shared" si="60"/>
        <v>16.444252824609894</v>
      </c>
      <c r="AA63" s="19">
        <f t="shared" si="60"/>
        <v>16.468362428973933</v>
      </c>
      <c r="AB63" s="19">
        <f t="shared" si="60"/>
        <v>16.686064116762161</v>
      </c>
      <c r="AC63" s="19">
        <f t="shared" si="60"/>
        <v>16.266660358094413</v>
      </c>
      <c r="AD63" s="19">
        <f t="shared" si="60"/>
        <v>16.548408436684621</v>
      </c>
      <c r="AE63" s="19">
        <f t="shared" si="60"/>
        <v>19.431251987832731</v>
      </c>
      <c r="AF63" s="19">
        <f t="shared" ref="AF63:AH63" si="61">IF(AF15&gt;0,AF39/AF15*100,"--")</f>
        <v>18.884245553345124</v>
      </c>
      <c r="AG63" s="19">
        <f t="shared" si="61"/>
        <v>22.57888803802129</v>
      </c>
      <c r="AH63" s="19">
        <f t="shared" si="61"/>
        <v>30.279401666471202</v>
      </c>
      <c r="AI63" s="19">
        <f t="shared" si="51"/>
        <v>80.171144763788618</v>
      </c>
    </row>
    <row r="64" spans="1:35" s="2" customFormat="1" x14ac:dyDescent="0.25">
      <c r="A64" s="8"/>
      <c r="B64" s="9" t="s">
        <v>29</v>
      </c>
      <c r="C64" s="19" t="str">
        <f t="shared" si="47"/>
        <v>--</v>
      </c>
      <c r="D64" s="19" t="str">
        <f t="shared" ref="D64:AE64" si="62">IF(D16&gt;0,D40/D16*100,"--")</f>
        <v>--</v>
      </c>
      <c r="E64" s="19" t="str">
        <f t="shared" si="62"/>
        <v>--</v>
      </c>
      <c r="F64" s="19" t="str">
        <f t="shared" si="62"/>
        <v>--</v>
      </c>
      <c r="G64" s="19">
        <f t="shared" si="62"/>
        <v>38.87345394404155</v>
      </c>
      <c r="H64" s="19">
        <f t="shared" si="62"/>
        <v>36.145324415192263</v>
      </c>
      <c r="I64" s="19">
        <f t="shared" si="62"/>
        <v>25.506602564405746</v>
      </c>
      <c r="J64" s="19">
        <f t="shared" si="62"/>
        <v>21.364423785665348</v>
      </c>
      <c r="K64" s="19">
        <f t="shared" si="62"/>
        <v>26.915742218625649</v>
      </c>
      <c r="L64" s="19">
        <f t="shared" si="62"/>
        <v>26.082170404076997</v>
      </c>
      <c r="M64" s="19">
        <f t="shared" si="62"/>
        <v>34.564862584703313</v>
      </c>
      <c r="N64" s="19">
        <f t="shared" si="62"/>
        <v>34.438843587030441</v>
      </c>
      <c r="O64" s="19">
        <f t="shared" si="62"/>
        <v>24.282684292201449</v>
      </c>
      <c r="P64" s="19">
        <f t="shared" si="62"/>
        <v>21.707016812714951</v>
      </c>
      <c r="Q64" s="19">
        <f t="shared" si="62"/>
        <v>21.038806558216201</v>
      </c>
      <c r="R64" s="19">
        <f t="shared" si="62"/>
        <v>20.150931614496621</v>
      </c>
      <c r="S64" s="19">
        <f t="shared" si="62"/>
        <v>17.309958855934269</v>
      </c>
      <c r="T64" s="19">
        <f t="shared" si="62"/>
        <v>16.724660834917103</v>
      </c>
      <c r="U64" s="19">
        <f t="shared" si="62"/>
        <v>17.574166289819342</v>
      </c>
      <c r="V64" s="19">
        <f t="shared" si="62"/>
        <v>16.659153702805462</v>
      </c>
      <c r="W64" s="19">
        <f t="shared" si="62"/>
        <v>18.647373090947383</v>
      </c>
      <c r="X64" s="19">
        <f t="shared" si="62"/>
        <v>15.273995806042725</v>
      </c>
      <c r="Y64" s="19">
        <f t="shared" si="62"/>
        <v>15.46608553804438</v>
      </c>
      <c r="Z64" s="19">
        <f t="shared" si="62"/>
        <v>14.007910204981677</v>
      </c>
      <c r="AA64" s="19">
        <f t="shared" si="62"/>
        <v>11.668802285133459</v>
      </c>
      <c r="AB64" s="19">
        <f t="shared" si="62"/>
        <v>12.219686445150394</v>
      </c>
      <c r="AC64" s="19">
        <f t="shared" si="62"/>
        <v>10.619404135263474</v>
      </c>
      <c r="AD64" s="19">
        <f t="shared" si="62"/>
        <v>10.372801562638131</v>
      </c>
      <c r="AE64" s="19">
        <f t="shared" si="62"/>
        <v>11.55914407701577</v>
      </c>
      <c r="AF64" s="19">
        <f t="shared" ref="AF64:AH64" si="63">IF(AF16&gt;0,AF40/AF16*100,"--")</f>
        <v>10.893971869192816</v>
      </c>
      <c r="AG64" s="19">
        <f t="shared" si="63"/>
        <v>11.892626339723812</v>
      </c>
      <c r="AH64" s="19">
        <f t="shared" si="63"/>
        <v>18.278323270578394</v>
      </c>
      <c r="AI64" s="19">
        <f t="shared" si="51"/>
        <v>14.233839084335578</v>
      </c>
    </row>
    <row r="65" spans="1:35" s="2" customFormat="1" x14ac:dyDescent="0.25">
      <c r="A65" s="8"/>
      <c r="B65" s="9" t="s">
        <v>6</v>
      </c>
      <c r="C65" s="19">
        <f t="shared" si="47"/>
        <v>11.517951848160541</v>
      </c>
      <c r="D65" s="19">
        <f t="shared" ref="D65:AE65" si="64">IF(D17&gt;0,D41/D17*100,"--")</f>
        <v>12.144177299765119</v>
      </c>
      <c r="E65" s="19">
        <f t="shared" si="64"/>
        <v>11.231726920836969</v>
      </c>
      <c r="F65" s="19">
        <f t="shared" si="64"/>
        <v>10.908102139886616</v>
      </c>
      <c r="G65" s="19">
        <f t="shared" si="64"/>
        <v>10.901378374923857</v>
      </c>
      <c r="H65" s="19">
        <f t="shared" si="64"/>
        <v>10.133874847459476</v>
      </c>
      <c r="I65" s="19">
        <f t="shared" si="64"/>
        <v>9.8401695813945693</v>
      </c>
      <c r="J65" s="19">
        <f t="shared" si="64"/>
        <v>10.355821959709846</v>
      </c>
      <c r="K65" s="19">
        <f t="shared" si="64"/>
        <v>11.746741678091755</v>
      </c>
      <c r="L65" s="19">
        <f t="shared" si="64"/>
        <v>12.379996792236696</v>
      </c>
      <c r="M65" s="19">
        <f t="shared" si="64"/>
        <v>11.953134813540453</v>
      </c>
      <c r="N65" s="19">
        <f t="shared" si="64"/>
        <v>13.183561438134944</v>
      </c>
      <c r="O65" s="19">
        <f t="shared" si="64"/>
        <v>15.261153288684351</v>
      </c>
      <c r="P65" s="19">
        <f t="shared" si="64"/>
        <v>14.931017329953484</v>
      </c>
      <c r="Q65" s="19">
        <f t="shared" si="64"/>
        <v>15.246000880435245</v>
      </c>
      <c r="R65" s="19">
        <f t="shared" si="64"/>
        <v>14.794162229180655</v>
      </c>
      <c r="S65" s="19">
        <f t="shared" si="64"/>
        <v>16.679914284652199</v>
      </c>
      <c r="T65" s="19">
        <f t="shared" si="64"/>
        <v>17.259116904842571</v>
      </c>
      <c r="U65" s="19">
        <f t="shared" si="64"/>
        <v>16.723519702563166</v>
      </c>
      <c r="V65" s="19">
        <f t="shared" si="64"/>
        <v>17.505583535572622</v>
      </c>
      <c r="W65" s="19">
        <f t="shared" si="64"/>
        <v>19.692546860573312</v>
      </c>
      <c r="X65" s="19">
        <f t="shared" si="64"/>
        <v>19.119630410836645</v>
      </c>
      <c r="Y65" s="19">
        <f t="shared" si="64"/>
        <v>16.884979632176201</v>
      </c>
      <c r="Z65" s="19">
        <f t="shared" si="64"/>
        <v>9.1066539482466773</v>
      </c>
      <c r="AA65" s="19">
        <f t="shared" si="64"/>
        <v>11.047291039388295</v>
      </c>
      <c r="AB65" s="19">
        <f t="shared" si="64"/>
        <v>11.169314171866933</v>
      </c>
      <c r="AC65" s="19">
        <f t="shared" si="64"/>
        <v>10.277982438433188</v>
      </c>
      <c r="AD65" s="19">
        <f t="shared" si="64"/>
        <v>11.595608690621473</v>
      </c>
      <c r="AE65" s="19">
        <f t="shared" si="64"/>
        <v>10.548491694451616</v>
      </c>
      <c r="AF65" s="19">
        <f t="shared" ref="AF65:AH65" si="65">IF(AF17&gt;0,AF41/AF17*100,"--")</f>
        <v>11.094422692118735</v>
      </c>
      <c r="AG65" s="19">
        <f t="shared" si="65"/>
        <v>8.4498888034732502</v>
      </c>
      <c r="AH65" s="19">
        <f t="shared" si="65"/>
        <v>10.5212816892689</v>
      </c>
      <c r="AI65" s="19">
        <f t="shared" si="51"/>
        <v>12.412828045385295</v>
      </c>
    </row>
    <row r="66" spans="1:35" s="2" customFormat="1" x14ac:dyDescent="0.25">
      <c r="A66" s="8"/>
      <c r="B66" s="9" t="s">
        <v>30</v>
      </c>
      <c r="C66" s="19">
        <f t="shared" si="47"/>
        <v>12.722083853073618</v>
      </c>
      <c r="D66" s="19">
        <f t="shared" ref="D66:AE66" si="66">IF(D18&gt;0,D42/D18*100,"--")</f>
        <v>13.738730780434405</v>
      </c>
      <c r="E66" s="19">
        <f t="shared" si="66"/>
        <v>12.924775336850475</v>
      </c>
      <c r="F66" s="19">
        <f t="shared" si="66"/>
        <v>12.688821790189412</v>
      </c>
      <c r="G66" s="19">
        <f t="shared" si="66"/>
        <v>12.828152718331628</v>
      </c>
      <c r="H66" s="19">
        <f t="shared" si="66"/>
        <v>11.731989201655978</v>
      </c>
      <c r="I66" s="19">
        <f t="shared" si="66"/>
        <v>10.522428434399972</v>
      </c>
      <c r="J66" s="19">
        <f t="shared" si="66"/>
        <v>11.250662600838293</v>
      </c>
      <c r="K66" s="19">
        <f t="shared" si="66"/>
        <v>11.222219308895061</v>
      </c>
      <c r="L66" s="19">
        <f t="shared" si="66"/>
        <v>13.440635677091981</v>
      </c>
      <c r="M66" s="19">
        <f t="shared" si="66"/>
        <v>13.493403147271005</v>
      </c>
      <c r="N66" s="19">
        <f t="shared" si="66"/>
        <v>13.501700846052088</v>
      </c>
      <c r="O66" s="19">
        <f t="shared" si="66"/>
        <v>16.780164541969889</v>
      </c>
      <c r="P66" s="19">
        <f t="shared" si="66"/>
        <v>14.310506021660064</v>
      </c>
      <c r="Q66" s="19">
        <f t="shared" si="66"/>
        <v>13.568509569709406</v>
      </c>
      <c r="R66" s="19">
        <f t="shared" si="66"/>
        <v>15.570557367308083</v>
      </c>
      <c r="S66" s="19">
        <f t="shared" si="66"/>
        <v>16.104580816974803</v>
      </c>
      <c r="T66" s="19">
        <f t="shared" si="66"/>
        <v>14.804572881548554</v>
      </c>
      <c r="U66" s="19">
        <f t="shared" si="66"/>
        <v>18.287779546239058</v>
      </c>
      <c r="V66" s="19">
        <f t="shared" si="66"/>
        <v>12.875987045424123</v>
      </c>
      <c r="W66" s="19">
        <f t="shared" si="66"/>
        <v>11.920325566877455</v>
      </c>
      <c r="X66" s="19">
        <f t="shared" si="66"/>
        <v>12.81760042393581</v>
      </c>
      <c r="Y66" s="19">
        <f t="shared" si="66"/>
        <v>11.80421420873772</v>
      </c>
      <c r="Z66" s="19">
        <f t="shared" si="66"/>
        <v>9.4075932088685157</v>
      </c>
      <c r="AA66" s="19">
        <f t="shared" si="66"/>
        <v>9.2065189543345483</v>
      </c>
      <c r="AB66" s="19">
        <f t="shared" si="66"/>
        <v>8.126609349935201</v>
      </c>
      <c r="AC66" s="19">
        <f t="shared" si="66"/>
        <v>8.1519495316647124</v>
      </c>
      <c r="AD66" s="19">
        <f t="shared" si="66"/>
        <v>6.8285771535663091</v>
      </c>
      <c r="AE66" s="19">
        <f t="shared" si="66"/>
        <v>8.0158526181540495</v>
      </c>
      <c r="AF66" s="19">
        <f t="shared" ref="AF66:AH66" si="67">IF(AF18&gt;0,AF42/AF18*100,"--")</f>
        <v>8.6142664409503737</v>
      </c>
      <c r="AG66" s="19">
        <f t="shared" si="67"/>
        <v>8.7276910717005034</v>
      </c>
      <c r="AH66" s="19">
        <f t="shared" si="67"/>
        <v>10.242049606356028</v>
      </c>
      <c r="AI66" s="19">
        <f t="shared" si="51"/>
        <v>12.511650219515566</v>
      </c>
    </row>
    <row r="67" spans="1:35" s="2" customFormat="1" x14ac:dyDescent="0.25">
      <c r="A67" s="6"/>
      <c r="B67" s="9" t="s">
        <v>7</v>
      </c>
      <c r="C67" s="19">
        <f t="shared" si="47"/>
        <v>4.8684506288122948</v>
      </c>
      <c r="D67" s="19">
        <f t="shared" ref="D67:AE67" si="68">IF(D19&gt;0,D43/D19*100,"--")</f>
        <v>4.7325984212021899</v>
      </c>
      <c r="E67" s="19">
        <f t="shared" si="68"/>
        <v>4.5429711740039815</v>
      </c>
      <c r="F67" s="19">
        <f t="shared" si="68"/>
        <v>4.4631453584445282</v>
      </c>
      <c r="G67" s="19">
        <f t="shared" si="68"/>
        <v>4.4936934619188742</v>
      </c>
      <c r="H67" s="19">
        <f t="shared" si="68"/>
        <v>4.3141510443129123</v>
      </c>
      <c r="I67" s="19">
        <f t="shared" si="68"/>
        <v>4.5110953544340191</v>
      </c>
      <c r="J67" s="19">
        <f t="shared" si="68"/>
        <v>4.485569625481812</v>
      </c>
      <c r="K67" s="19">
        <f t="shared" si="68"/>
        <v>4.8431922670341905</v>
      </c>
      <c r="L67" s="19">
        <f t="shared" si="68"/>
        <v>4.9644603734994668</v>
      </c>
      <c r="M67" s="19">
        <f t="shared" si="68"/>
        <v>5.4425219402359639</v>
      </c>
      <c r="N67" s="19">
        <f t="shared" si="68"/>
        <v>5.892696444288557</v>
      </c>
      <c r="O67" s="19">
        <f t="shared" si="68"/>
        <v>6.4972957522578367</v>
      </c>
      <c r="P67" s="19">
        <f t="shared" si="68"/>
        <v>6.9870842137198981</v>
      </c>
      <c r="Q67" s="19">
        <f t="shared" si="68"/>
        <v>6.9123707118112829</v>
      </c>
      <c r="R67" s="19">
        <f t="shared" si="68"/>
        <v>7.1385731863961173</v>
      </c>
      <c r="S67" s="19">
        <f t="shared" si="68"/>
        <v>7.4193452816347456</v>
      </c>
      <c r="T67" s="19">
        <f t="shared" si="68"/>
        <v>7.4354119350670587</v>
      </c>
      <c r="U67" s="19">
        <f t="shared" si="68"/>
        <v>7.5759726506615177</v>
      </c>
      <c r="V67" s="19">
        <f t="shared" si="68"/>
        <v>7.3699490006107675</v>
      </c>
      <c r="W67" s="19">
        <f t="shared" si="68"/>
        <v>6.9833253842140817</v>
      </c>
      <c r="X67" s="19">
        <f t="shared" si="68"/>
        <v>6.8735408603640398</v>
      </c>
      <c r="Y67" s="19">
        <f t="shared" si="68"/>
        <v>6.2871542960436937</v>
      </c>
      <c r="Z67" s="19">
        <f t="shared" si="68"/>
        <v>5.0259926297207915</v>
      </c>
      <c r="AA67" s="19">
        <f t="shared" si="68"/>
        <v>4.9321667249474359</v>
      </c>
      <c r="AB67" s="19">
        <f t="shared" si="68"/>
        <v>4.6150339464890777</v>
      </c>
      <c r="AC67" s="19">
        <f t="shared" si="68"/>
        <v>5.1284545865066633</v>
      </c>
      <c r="AD67" s="19">
        <f t="shared" si="68"/>
        <v>4.8126306695811421</v>
      </c>
      <c r="AE67" s="19">
        <f t="shared" si="68"/>
        <v>4.9900846723866641</v>
      </c>
      <c r="AF67" s="19">
        <f t="shared" ref="AF67:AH67" si="69">IF(AF19&gt;0,AF43/AF19*100,"--")</f>
        <v>4.881410135586016</v>
      </c>
      <c r="AG67" s="19">
        <f t="shared" si="69"/>
        <v>5.5898759721545535</v>
      </c>
      <c r="AH67" s="19">
        <f t="shared" si="69"/>
        <v>5.3225877459924753</v>
      </c>
      <c r="AI67" s="19">
        <f t="shared" si="51"/>
        <v>5.529177505254216</v>
      </c>
    </row>
    <row r="68" spans="1:35" s="2" customFormat="1" x14ac:dyDescent="0.25">
      <c r="A68" s="8"/>
      <c r="B68" s="9" t="s">
        <v>8</v>
      </c>
      <c r="C68" s="19">
        <f t="shared" si="47"/>
        <v>4.6258861575580053</v>
      </c>
      <c r="D68" s="19">
        <f t="shared" ref="D68:AE68" si="70">IF(D20&gt;0,D44/D20*100,"--")</f>
        <v>4.9657133370872657</v>
      </c>
      <c r="E68" s="19">
        <f t="shared" si="70"/>
        <v>4.6234148257302881</v>
      </c>
      <c r="F68" s="19">
        <f t="shared" si="70"/>
        <v>4.4431777967080821</v>
      </c>
      <c r="G68" s="19">
        <f t="shared" si="70"/>
        <v>4.4982125976262042</v>
      </c>
      <c r="H68" s="19">
        <f t="shared" si="70"/>
        <v>4.1780063992483445</v>
      </c>
      <c r="I68" s="19">
        <f t="shared" si="70"/>
        <v>4.567973814210589</v>
      </c>
      <c r="J68" s="19">
        <f t="shared" si="70"/>
        <v>4.5868724650476702</v>
      </c>
      <c r="K68" s="19">
        <f t="shared" si="70"/>
        <v>5.0340488102531937</v>
      </c>
      <c r="L68" s="19">
        <f t="shared" si="70"/>
        <v>5.0771349281223497</v>
      </c>
      <c r="M68" s="19">
        <f t="shared" si="70"/>
        <v>5.4084919040430579</v>
      </c>
      <c r="N68" s="19">
        <f t="shared" si="70"/>
        <v>6.163250698686622</v>
      </c>
      <c r="O68" s="19">
        <f t="shared" si="70"/>
        <v>6.7914100541533999</v>
      </c>
      <c r="P68" s="19">
        <f t="shared" si="70"/>
        <v>7.3463756621115923</v>
      </c>
      <c r="Q68" s="19">
        <f t="shared" si="70"/>
        <v>7.0506629849488318</v>
      </c>
      <c r="R68" s="19">
        <f t="shared" si="70"/>
        <v>7.7207345386402215</v>
      </c>
      <c r="S68" s="19">
        <f t="shared" si="70"/>
        <v>9.3106467571623046</v>
      </c>
      <c r="T68" s="19">
        <f t="shared" si="70"/>
        <v>8.5583133957962527</v>
      </c>
      <c r="U68" s="19">
        <f t="shared" si="70"/>
        <v>9.3556561268509952</v>
      </c>
      <c r="V68" s="19">
        <f t="shared" si="70"/>
        <v>8.3015862826950393</v>
      </c>
      <c r="W68" s="19">
        <f t="shared" si="70"/>
        <v>8.6580023887213802</v>
      </c>
      <c r="X68" s="19">
        <f t="shared" si="70"/>
        <v>8.5450010560140228</v>
      </c>
      <c r="Y68" s="19">
        <f t="shared" si="70"/>
        <v>7.3717186070488143</v>
      </c>
      <c r="Z68" s="19">
        <f t="shared" si="70"/>
        <v>7.1934979135834354</v>
      </c>
      <c r="AA68" s="19">
        <f t="shared" si="70"/>
        <v>7.0409946717756657</v>
      </c>
      <c r="AB68" s="19">
        <f t="shared" si="70"/>
        <v>6.1267220166429182</v>
      </c>
      <c r="AC68" s="19">
        <f t="shared" si="70"/>
        <v>7.3413396925834675</v>
      </c>
      <c r="AD68" s="19">
        <f t="shared" si="70"/>
        <v>6.4177987973169968</v>
      </c>
      <c r="AE68" s="19">
        <f t="shared" si="70"/>
        <v>7.4816146637844954</v>
      </c>
      <c r="AF68" s="19">
        <f t="shared" ref="AF68:AH68" si="71">IF(AF20&gt;0,AF44/AF20*100,"--")</f>
        <v>7.0717322953871786</v>
      </c>
      <c r="AG68" s="19">
        <f t="shared" si="71"/>
        <v>7.5207995165386841</v>
      </c>
      <c r="AH68" s="19">
        <f t="shared" si="71"/>
        <v>8.3592339894513721</v>
      </c>
      <c r="AI68" s="19">
        <f t="shared" si="51"/>
        <v>6.1143935323912402</v>
      </c>
    </row>
    <row r="69" spans="1:35" s="2" customFormat="1" x14ac:dyDescent="0.25">
      <c r="A69" s="8"/>
      <c r="B69" s="13" t="s">
        <v>9</v>
      </c>
      <c r="C69" s="19">
        <f t="shared" si="47"/>
        <v>3.9217627818203997</v>
      </c>
      <c r="D69" s="19">
        <f t="shared" ref="D69:AE69" si="72">IF(D21&gt;0,D45/D21*100,"--")</f>
        <v>3.7242982187190394</v>
      </c>
      <c r="E69" s="19">
        <f t="shared" si="72"/>
        <v>3.3968636241667913</v>
      </c>
      <c r="F69" s="19">
        <f t="shared" si="72"/>
        <v>3.5381305844852191</v>
      </c>
      <c r="G69" s="19">
        <f t="shared" si="72"/>
        <v>3.6081362156355761</v>
      </c>
      <c r="H69" s="19">
        <f t="shared" si="72"/>
        <v>3.2379285591435853</v>
      </c>
      <c r="I69" s="19">
        <f t="shared" si="72"/>
        <v>3.6418230589884826</v>
      </c>
      <c r="J69" s="19">
        <f t="shared" si="72"/>
        <v>3.3847733959568931</v>
      </c>
      <c r="K69" s="19">
        <f t="shared" si="72"/>
        <v>3.0097215387504974</v>
      </c>
      <c r="L69" s="19">
        <f t="shared" si="72"/>
        <v>3.1936853710388089</v>
      </c>
      <c r="M69" s="19">
        <f t="shared" si="72"/>
        <v>3.609328304562752</v>
      </c>
      <c r="N69" s="19">
        <f t="shared" si="72"/>
        <v>4.0155395361145398</v>
      </c>
      <c r="O69" s="19">
        <f t="shared" si="72"/>
        <v>4.7736564533171126</v>
      </c>
      <c r="P69" s="19">
        <f t="shared" si="72"/>
        <v>5.2674186732726174</v>
      </c>
      <c r="Q69" s="19">
        <f t="shared" si="72"/>
        <v>4.8756413171276645</v>
      </c>
      <c r="R69" s="19">
        <f t="shared" si="72"/>
        <v>5.0660744981575565</v>
      </c>
      <c r="S69" s="19">
        <f t="shared" si="72"/>
        <v>6.2759949357215046</v>
      </c>
      <c r="T69" s="19">
        <f t="shared" si="72"/>
        <v>5.135078115019037</v>
      </c>
      <c r="U69" s="19">
        <f t="shared" si="72"/>
        <v>5.0845324550016553</v>
      </c>
      <c r="V69" s="19">
        <f t="shared" si="72"/>
        <v>4.1587777102614556</v>
      </c>
      <c r="W69" s="19">
        <f t="shared" si="72"/>
        <v>5.4997722360603607</v>
      </c>
      <c r="X69" s="19">
        <f t="shared" si="72"/>
        <v>6.3971430746497635</v>
      </c>
      <c r="Y69" s="19">
        <f t="shared" si="72"/>
        <v>7.2841366763948505</v>
      </c>
      <c r="Z69" s="19">
        <f t="shared" si="72"/>
        <v>8.0265468541168925</v>
      </c>
      <c r="AA69" s="19">
        <f t="shared" si="72"/>
        <v>7.3952986174674553</v>
      </c>
      <c r="AB69" s="19">
        <f t="shared" si="72"/>
        <v>5.2982079490212453</v>
      </c>
      <c r="AC69" s="19">
        <f t="shared" si="72"/>
        <v>4.8278952471437151</v>
      </c>
      <c r="AD69" s="19">
        <f t="shared" si="72"/>
        <v>7.1604917704003528</v>
      </c>
      <c r="AE69" s="19">
        <f t="shared" si="72"/>
        <v>5.5482806961216014</v>
      </c>
      <c r="AF69" s="19">
        <f t="shared" ref="AF69:AH69" si="73">IF(AF21&gt;0,AF45/AF21*100,"--")</f>
        <v>6.4382238514573666</v>
      </c>
      <c r="AG69" s="19">
        <f t="shared" si="73"/>
        <v>5.5975402117358328</v>
      </c>
      <c r="AH69" s="19">
        <f t="shared" si="73"/>
        <v>9.155321669913457</v>
      </c>
      <c r="AI69" s="19">
        <f t="shared" si="51"/>
        <v>3.7779271721520207</v>
      </c>
    </row>
    <row r="70" spans="1:35" s="2" customFormat="1" x14ac:dyDescent="0.25">
      <c r="A70" s="8"/>
      <c r="B70" s="13" t="s">
        <v>10</v>
      </c>
      <c r="C70" s="19">
        <f t="shared" si="47"/>
        <v>4.1343302414287866</v>
      </c>
      <c r="D70" s="19">
        <f t="shared" ref="D70:AE70" si="74">IF(D22&gt;0,D46/D22*100,"--")</f>
        <v>4.2414059734555076</v>
      </c>
      <c r="E70" s="19">
        <f t="shared" si="74"/>
        <v>4.1667314121252845</v>
      </c>
      <c r="F70" s="19">
        <f t="shared" si="74"/>
        <v>4.2518429815446002</v>
      </c>
      <c r="G70" s="19">
        <f t="shared" si="74"/>
        <v>4.6683813848395737</v>
      </c>
      <c r="H70" s="19">
        <f t="shared" si="74"/>
        <v>4.3754736598068886</v>
      </c>
      <c r="I70" s="19">
        <f t="shared" si="74"/>
        <v>4.3165450623220938</v>
      </c>
      <c r="J70" s="19">
        <f t="shared" si="74"/>
        <v>4.400384061280417</v>
      </c>
      <c r="K70" s="19">
        <f t="shared" si="74"/>
        <v>4.967423577511263</v>
      </c>
      <c r="L70" s="19">
        <f t="shared" si="74"/>
        <v>5.2184287691152349</v>
      </c>
      <c r="M70" s="19">
        <f t="shared" si="74"/>
        <v>5.6093363854954958</v>
      </c>
      <c r="N70" s="19">
        <f t="shared" si="74"/>
        <v>5.5325378680179327</v>
      </c>
      <c r="O70" s="19">
        <f t="shared" si="74"/>
        <v>5.8942131363679442</v>
      </c>
      <c r="P70" s="19">
        <f t="shared" si="74"/>
        <v>6.3500736736770369</v>
      </c>
      <c r="Q70" s="19">
        <f t="shared" si="74"/>
        <v>6.2521334369902801</v>
      </c>
      <c r="R70" s="19">
        <f t="shared" si="74"/>
        <v>7.9944812496062179</v>
      </c>
      <c r="S70" s="19">
        <f t="shared" si="74"/>
        <v>8.0429526276531114</v>
      </c>
      <c r="T70" s="19">
        <f t="shared" si="74"/>
        <v>8.0579293721355185</v>
      </c>
      <c r="U70" s="19">
        <f t="shared" si="74"/>
        <v>9.7906564324678538</v>
      </c>
      <c r="V70" s="19">
        <f t="shared" si="74"/>
        <v>7.8442790176589412</v>
      </c>
      <c r="W70" s="19">
        <f t="shared" si="74"/>
        <v>7.4635710697183031</v>
      </c>
      <c r="X70" s="19">
        <f t="shared" si="74"/>
        <v>7.8444838435212692</v>
      </c>
      <c r="Y70" s="19">
        <f t="shared" si="74"/>
        <v>5.901899544540874</v>
      </c>
      <c r="Z70" s="19">
        <f t="shared" si="74"/>
        <v>5.3914617425510132</v>
      </c>
      <c r="AA70" s="19">
        <f t="shared" si="74"/>
        <v>4.8201940458113448</v>
      </c>
      <c r="AB70" s="19">
        <f t="shared" si="74"/>
        <v>5.2037186472673405</v>
      </c>
      <c r="AC70" s="19">
        <f t="shared" si="74"/>
        <v>5.3483504246172986</v>
      </c>
      <c r="AD70" s="19">
        <f t="shared" si="74"/>
        <v>4.5717944182215451</v>
      </c>
      <c r="AE70" s="19">
        <f t="shared" si="74"/>
        <v>4.7048720772108208</v>
      </c>
      <c r="AF70" s="19">
        <f t="shared" ref="AF70:AH70" si="75">IF(AF22&gt;0,AF46/AF22*100,"--")</f>
        <v>4.1702471956513509</v>
      </c>
      <c r="AG70" s="19">
        <f t="shared" si="75"/>
        <v>5.1372709839660882</v>
      </c>
      <c r="AH70" s="19">
        <f t="shared" si="75"/>
        <v>4.0587330807592252</v>
      </c>
      <c r="AI70" s="19">
        <f t="shared" si="51"/>
        <v>5.45520870346793</v>
      </c>
    </row>
    <row r="71" spans="1:35" s="2" customFormat="1" x14ac:dyDescent="0.25">
      <c r="A71" s="8"/>
      <c r="B71" s="13" t="s">
        <v>11</v>
      </c>
      <c r="C71" s="19">
        <f t="shared" si="47"/>
        <v>6.8254036735688972</v>
      </c>
      <c r="D71" s="19">
        <f t="shared" ref="D71:AE71" si="76">IF(D23&gt;0,D47/D23*100,"--")</f>
        <v>7.7770325176361652</v>
      </c>
      <c r="E71" s="19">
        <f t="shared" si="76"/>
        <v>7.2231770938134447</v>
      </c>
      <c r="F71" s="19">
        <f t="shared" si="76"/>
        <v>6.8937906959064401</v>
      </c>
      <c r="G71" s="19">
        <f t="shared" si="76"/>
        <v>6.6309480349818415</v>
      </c>
      <c r="H71" s="19">
        <f t="shared" si="76"/>
        <v>5.6782665535958818</v>
      </c>
      <c r="I71" s="19">
        <f t="shared" si="76"/>
        <v>5.6811284468803809</v>
      </c>
      <c r="J71" s="19">
        <f t="shared" si="76"/>
        <v>6.2670589273642721</v>
      </c>
      <c r="K71" s="19">
        <f t="shared" si="76"/>
        <v>7.0534967107689415</v>
      </c>
      <c r="L71" s="19">
        <f t="shared" si="76"/>
        <v>6.926338892576986</v>
      </c>
      <c r="M71" s="19">
        <f t="shared" si="76"/>
        <v>6.59089506596903</v>
      </c>
      <c r="N71" s="19">
        <f t="shared" si="76"/>
        <v>7.7562356501845304</v>
      </c>
      <c r="O71" s="19">
        <f t="shared" si="76"/>
        <v>8.1560982912997702</v>
      </c>
      <c r="P71" s="19">
        <f t="shared" si="76"/>
        <v>8.6284987269642972</v>
      </c>
      <c r="Q71" s="19">
        <f t="shared" si="76"/>
        <v>8.4611755885136137</v>
      </c>
      <c r="R71" s="19">
        <f t="shared" si="76"/>
        <v>7.8756198751191331</v>
      </c>
      <c r="S71" s="19">
        <f t="shared" si="76"/>
        <v>10.656530964380893</v>
      </c>
      <c r="T71" s="19">
        <f t="shared" si="76"/>
        <v>10.248962410093162</v>
      </c>
      <c r="U71" s="19">
        <f t="shared" si="76"/>
        <v>9.9953409229604304</v>
      </c>
      <c r="V71" s="19">
        <f t="shared" si="76"/>
        <v>9.1808235990057128</v>
      </c>
      <c r="W71" s="19">
        <f t="shared" si="76"/>
        <v>10.125794816077498</v>
      </c>
      <c r="X71" s="19">
        <f t="shared" si="76"/>
        <v>8.9779159585633295</v>
      </c>
      <c r="Y71" s="19">
        <f t="shared" si="76"/>
        <v>8.7373192657217924</v>
      </c>
      <c r="Z71" s="19">
        <f t="shared" si="76"/>
        <v>8.504646081274208</v>
      </c>
      <c r="AA71" s="19">
        <f t="shared" si="76"/>
        <v>8.4316968923684925</v>
      </c>
      <c r="AB71" s="19">
        <f t="shared" si="76"/>
        <v>6.8175035444052083</v>
      </c>
      <c r="AC71" s="19">
        <f t="shared" si="76"/>
        <v>8.8988760891929619</v>
      </c>
      <c r="AD71" s="19">
        <f t="shared" si="76"/>
        <v>7.7960301295844445</v>
      </c>
      <c r="AE71" s="19">
        <f t="shared" si="76"/>
        <v>9.4189389535634014</v>
      </c>
      <c r="AF71" s="19">
        <f t="shared" ref="AF71:AH71" si="77">IF(AF23&gt;0,AF47/AF23*100,"--")</f>
        <v>9.7560815035891579</v>
      </c>
      <c r="AG71" s="19">
        <f t="shared" si="77"/>
        <v>10.222682040238903</v>
      </c>
      <c r="AH71" s="19">
        <f t="shared" si="77"/>
        <v>11.729664525340082</v>
      </c>
      <c r="AI71" s="19">
        <f t="shared" si="51"/>
        <v>8.0656969449445661</v>
      </c>
    </row>
    <row r="72" spans="1:35" s="2" customFormat="1" x14ac:dyDescent="0.25">
      <c r="A72" s="8"/>
      <c r="B72" s="13" t="s">
        <v>12</v>
      </c>
      <c r="C72" s="19">
        <f t="shared" si="47"/>
        <v>2.9743897512243498</v>
      </c>
      <c r="D72" s="19">
        <f t="shared" ref="D72:AE72" si="78">IF(D24&gt;0,D48/D24*100,"--")</f>
        <v>4.0567330667384276</v>
      </c>
      <c r="E72" s="19">
        <f t="shared" si="78"/>
        <v>4.2351444249890875</v>
      </c>
      <c r="F72" s="19">
        <f t="shared" si="78"/>
        <v>3.4064689639002803</v>
      </c>
      <c r="G72" s="19">
        <f t="shared" si="78"/>
        <v>3.9083356312423607</v>
      </c>
      <c r="H72" s="19">
        <f t="shared" si="78"/>
        <v>4.2351313660273098</v>
      </c>
      <c r="I72" s="19">
        <f t="shared" si="78"/>
        <v>4.7665297775749265</v>
      </c>
      <c r="J72" s="19">
        <f t="shared" si="78"/>
        <v>4.9285890555610816</v>
      </c>
      <c r="K72" s="19">
        <f t="shared" si="78"/>
        <v>5.4540924269665334</v>
      </c>
      <c r="L72" s="19">
        <f t="shared" si="78"/>
        <v>5.2327327012877287</v>
      </c>
      <c r="M72" s="19">
        <f t="shared" si="78"/>
        <v>5.5196319040249477</v>
      </c>
      <c r="N72" s="19">
        <f t="shared" si="78"/>
        <v>7.100281816594757</v>
      </c>
      <c r="O72" s="19">
        <f t="shared" si="78"/>
        <v>7.9955544011642523</v>
      </c>
      <c r="P72" s="19">
        <f t="shared" si="78"/>
        <v>7.8305848786657197</v>
      </c>
      <c r="Q72" s="19">
        <f t="shared" si="78"/>
        <v>7.2436844988660178</v>
      </c>
      <c r="R72" s="19">
        <f t="shared" si="78"/>
        <v>10.793447835512266</v>
      </c>
      <c r="S72" s="19">
        <f t="shared" si="78"/>
        <v>10.113557951904255</v>
      </c>
      <c r="T72" s="19">
        <f t="shared" si="78"/>
        <v>9.1090324178815045</v>
      </c>
      <c r="U72" s="19">
        <f t="shared" si="78"/>
        <v>10.011629271602661</v>
      </c>
      <c r="V72" s="19">
        <f t="shared" si="78"/>
        <v>8.1130504894752029</v>
      </c>
      <c r="W72" s="19">
        <f t="shared" si="78"/>
        <v>7.7167825656671214</v>
      </c>
      <c r="X72" s="19">
        <f t="shared" si="78"/>
        <v>8.5698491440915667</v>
      </c>
      <c r="Y72" s="19">
        <f t="shared" si="78"/>
        <v>6.0574791991767141</v>
      </c>
      <c r="Z72" s="19">
        <f t="shared" si="78"/>
        <v>9.2696211662986965</v>
      </c>
      <c r="AA72" s="19">
        <f t="shared" si="78"/>
        <v>7.1749098059856982</v>
      </c>
      <c r="AB72" s="19">
        <f t="shared" si="78"/>
        <v>5.6712876388180398</v>
      </c>
      <c r="AC72" s="19">
        <f t="shared" si="78"/>
        <v>6.661806124035877</v>
      </c>
      <c r="AD72" s="19">
        <f t="shared" si="78"/>
        <v>6.2936887245176845</v>
      </c>
      <c r="AE72" s="19">
        <f t="shared" si="78"/>
        <v>7.1495115309367838</v>
      </c>
      <c r="AF72" s="19">
        <f t="shared" ref="AF72:AH72" si="79">IF(AF24&gt;0,AF48/AF24*100,"--")</f>
        <v>7.5770132183768979</v>
      </c>
      <c r="AG72" s="19">
        <f t="shared" si="79"/>
        <v>7.7769862476189573</v>
      </c>
      <c r="AH72" s="19">
        <f t="shared" si="79"/>
        <v>6.3691657854679686</v>
      </c>
      <c r="AI72" s="19">
        <f t="shared" si="51"/>
        <v>6.1468615631980983</v>
      </c>
    </row>
    <row r="73" spans="1:35" s="2" customFormat="1" x14ac:dyDescent="0.25">
      <c r="A73" s="8"/>
      <c r="B73" s="13" t="s">
        <v>13</v>
      </c>
      <c r="C73" s="19" t="str">
        <f t="shared" si="47"/>
        <v>--</v>
      </c>
      <c r="D73" s="19">
        <f t="shared" ref="D73:AE73" si="80">IF(D25&gt;0,D49/D25*100,"--")</f>
        <v>5.4884198612072401</v>
      </c>
      <c r="E73" s="19">
        <f t="shared" si="80"/>
        <v>6.8117017078641373</v>
      </c>
      <c r="F73" s="19">
        <f t="shared" si="80"/>
        <v>5.9785527912601699</v>
      </c>
      <c r="G73" s="19">
        <f t="shared" si="80"/>
        <v>5.6234337012951645</v>
      </c>
      <c r="H73" s="19">
        <f t="shared" si="80"/>
        <v>5.845866976655647</v>
      </c>
      <c r="I73" s="19">
        <f t="shared" si="80"/>
        <v>5.1471456411262926</v>
      </c>
      <c r="J73" s="19">
        <f t="shared" si="80"/>
        <v>3.7675465365338208</v>
      </c>
      <c r="K73" s="19">
        <f t="shared" si="80"/>
        <v>3.852344045367039</v>
      </c>
      <c r="L73" s="19">
        <f t="shared" si="80"/>
        <v>4.159164583776592</v>
      </c>
      <c r="M73" s="19">
        <f t="shared" si="80"/>
        <v>3.9180398061481077</v>
      </c>
      <c r="N73" s="19">
        <f t="shared" si="80"/>
        <v>3.9099887530875246</v>
      </c>
      <c r="O73" s="19">
        <f t="shared" si="80"/>
        <v>4.7535185346228985</v>
      </c>
      <c r="P73" s="19">
        <f t="shared" si="80"/>
        <v>5.9439793810096138</v>
      </c>
      <c r="Q73" s="19">
        <f t="shared" si="80"/>
        <v>5.2503679851634502</v>
      </c>
      <c r="R73" s="19">
        <f t="shared" si="80"/>
        <v>5.3369616309870587</v>
      </c>
      <c r="S73" s="19">
        <f t="shared" si="80"/>
        <v>9.4238839365355656</v>
      </c>
      <c r="T73" s="19">
        <f t="shared" si="80"/>
        <v>8.1617071935624352</v>
      </c>
      <c r="U73" s="19">
        <f t="shared" si="80"/>
        <v>10.313461614940875</v>
      </c>
      <c r="V73" s="19">
        <f t="shared" si="80"/>
        <v>9.9270730807837797</v>
      </c>
      <c r="W73" s="19">
        <f t="shared" si="80"/>
        <v>9.4533183602731228</v>
      </c>
      <c r="X73" s="19">
        <f t="shared" si="80"/>
        <v>9.4768075766225763</v>
      </c>
      <c r="Y73" s="19">
        <f t="shared" si="80"/>
        <v>8.2939822310880746</v>
      </c>
      <c r="Z73" s="19">
        <f t="shared" si="80"/>
        <v>6.3680815476400365</v>
      </c>
      <c r="AA73" s="19">
        <f t="shared" si="80"/>
        <v>6.8762775791744755</v>
      </c>
      <c r="AB73" s="19">
        <f t="shared" si="80"/>
        <v>7.5855118919135931</v>
      </c>
      <c r="AC73" s="19">
        <f t="shared" si="80"/>
        <v>8.773265460766142</v>
      </c>
      <c r="AD73" s="19">
        <f t="shared" si="80"/>
        <v>6.9522913881779722</v>
      </c>
      <c r="AE73" s="19">
        <f t="shared" si="80"/>
        <v>9.3007211556821687</v>
      </c>
      <c r="AF73" s="19">
        <f t="shared" ref="AF73:AH73" si="81">IF(AF25&gt;0,AF49/AF25*100,"--")</f>
        <v>5.9710699411782091</v>
      </c>
      <c r="AG73" s="19">
        <f t="shared" si="81"/>
        <v>5.5806243242075082</v>
      </c>
      <c r="AH73" s="19">
        <f t="shared" si="81"/>
        <v>9.5578154956345109</v>
      </c>
      <c r="AI73" s="19">
        <f t="shared" si="51"/>
        <v>6.609673779497423</v>
      </c>
    </row>
    <row r="74" spans="1:35" s="2" customFormat="1" x14ac:dyDescent="0.25">
      <c r="A74" s="8"/>
      <c r="B74" s="13" t="s">
        <v>14</v>
      </c>
      <c r="C74" s="19">
        <f t="shared" si="47"/>
        <v>6.4752039683003613</v>
      </c>
      <c r="D74" s="19">
        <f t="shared" ref="D74:AE74" si="82">IF(D26&gt;0,D50/D26*100,"--")</f>
        <v>5.5362969902986432</v>
      </c>
      <c r="E74" s="19">
        <f t="shared" si="82"/>
        <v>4.7059251777142288</v>
      </c>
      <c r="F74" s="19">
        <f t="shared" si="82"/>
        <v>5.3984436107170781</v>
      </c>
      <c r="G74" s="19">
        <f t="shared" si="82"/>
        <v>5.9694938779655562</v>
      </c>
      <c r="H74" s="19">
        <f t="shared" si="82"/>
        <v>6.1131678414659181</v>
      </c>
      <c r="I74" s="19">
        <f t="shared" si="82"/>
        <v>4.5643951080855762</v>
      </c>
      <c r="J74" s="19">
        <f t="shared" si="82"/>
        <v>4.9811084222166402</v>
      </c>
      <c r="K74" s="19">
        <f t="shared" si="82"/>
        <v>4.9917739804609358</v>
      </c>
      <c r="L74" s="19">
        <f t="shared" si="82"/>
        <v>4.3504590086037336</v>
      </c>
      <c r="M74" s="19">
        <f t="shared" si="82"/>
        <v>5.5622071551496735</v>
      </c>
      <c r="N74" s="19">
        <f t="shared" si="82"/>
        <v>6.3734723288198545</v>
      </c>
      <c r="O74" s="19">
        <f t="shared" si="82"/>
        <v>7.3864298782555444</v>
      </c>
      <c r="P74" s="19">
        <f t="shared" si="82"/>
        <v>8.42890295021901</v>
      </c>
      <c r="Q74" s="19">
        <f t="shared" si="82"/>
        <v>7.2643743464536463</v>
      </c>
      <c r="R74" s="19">
        <f t="shared" si="82"/>
        <v>9.1262200449996946</v>
      </c>
      <c r="S74" s="19">
        <f t="shared" si="82"/>
        <v>13.444940239712786</v>
      </c>
      <c r="T74" s="19">
        <f t="shared" si="82"/>
        <v>12.231283927870129</v>
      </c>
      <c r="U74" s="19">
        <f t="shared" si="82"/>
        <v>9.1976025049850545</v>
      </c>
      <c r="V74" s="19">
        <f t="shared" si="82"/>
        <v>7.7202881011013353</v>
      </c>
      <c r="W74" s="19">
        <f t="shared" si="82"/>
        <v>9.062014881430331</v>
      </c>
      <c r="X74" s="19">
        <f t="shared" si="82"/>
        <v>7.2774266936299288</v>
      </c>
      <c r="Y74" s="19">
        <f t="shared" si="82"/>
        <v>11.540478301948342</v>
      </c>
      <c r="Z74" s="19">
        <f t="shared" si="82"/>
        <v>5.612372931351012</v>
      </c>
      <c r="AA74" s="19">
        <f t="shared" si="82"/>
        <v>4.3278395954734137</v>
      </c>
      <c r="AB74" s="19">
        <f t="shared" si="82"/>
        <v>4.9744321655052159</v>
      </c>
      <c r="AC74" s="19">
        <f t="shared" si="82"/>
        <v>3.4016910320114579</v>
      </c>
      <c r="AD74" s="19">
        <f t="shared" si="82"/>
        <v>3.337406232001324</v>
      </c>
      <c r="AE74" s="19">
        <f t="shared" si="82"/>
        <v>6.3063368523798529</v>
      </c>
      <c r="AF74" s="19">
        <f t="shared" ref="AF74:AH74" si="83">IF(AF26&gt;0,AF50/AF26*100,"--")</f>
        <v>8.0410693962477566</v>
      </c>
      <c r="AG74" s="19">
        <f t="shared" si="83"/>
        <v>6.8043065276261929</v>
      </c>
      <c r="AH74" s="19">
        <f t="shared" si="83"/>
        <v>7.859420236742773</v>
      </c>
      <c r="AI74" s="19">
        <f t="shared" si="51"/>
        <v>6.0803047236860568</v>
      </c>
    </row>
    <row r="75" spans="1:35" s="2" customFormat="1" x14ac:dyDescent="0.25">
      <c r="A75" s="8"/>
      <c r="B75" s="9" t="s">
        <v>15</v>
      </c>
      <c r="C75" s="19">
        <f t="shared" si="47"/>
        <v>8.7454631250779293</v>
      </c>
      <c r="D75" s="19">
        <f t="shared" ref="D75:AE75" si="84">IF(D27&gt;0,D51/D27*100,"--")</f>
        <v>9.1469256201672557</v>
      </c>
      <c r="E75" s="19">
        <f t="shared" si="84"/>
        <v>8.8361338042667548</v>
      </c>
      <c r="F75" s="19">
        <f t="shared" si="84"/>
        <v>9.0024358195386345</v>
      </c>
      <c r="G75" s="19">
        <f t="shared" si="84"/>
        <v>8.6240655216997482</v>
      </c>
      <c r="H75" s="19">
        <f t="shared" si="84"/>
        <v>7.9907290124709842</v>
      </c>
      <c r="I75" s="19">
        <f t="shared" si="84"/>
        <v>7.765021507788294</v>
      </c>
      <c r="J75" s="19">
        <f t="shared" si="84"/>
        <v>7.7382129197112919</v>
      </c>
      <c r="K75" s="19">
        <f t="shared" si="84"/>
        <v>7.8364367686586363</v>
      </c>
      <c r="L75" s="19">
        <f t="shared" si="84"/>
        <v>8.3834088809743985</v>
      </c>
      <c r="M75" s="19">
        <f t="shared" si="84"/>
        <v>8.8532803235006607</v>
      </c>
      <c r="N75" s="19">
        <f t="shared" si="84"/>
        <v>9.0395192763066756</v>
      </c>
      <c r="O75" s="19">
        <f t="shared" si="84"/>
        <v>11.097617942319859</v>
      </c>
      <c r="P75" s="19">
        <f t="shared" si="84"/>
        <v>10.950682057003469</v>
      </c>
      <c r="Q75" s="19">
        <f t="shared" si="84"/>
        <v>10.783730029014691</v>
      </c>
      <c r="R75" s="19">
        <f t="shared" si="84"/>
        <v>11.615172650064183</v>
      </c>
      <c r="S75" s="19">
        <f t="shared" si="84"/>
        <v>11.592785433255864</v>
      </c>
      <c r="T75" s="19">
        <f t="shared" si="84"/>
        <v>11.34536478722841</v>
      </c>
      <c r="U75" s="19">
        <f t="shared" si="84"/>
        <v>45.969143501252354</v>
      </c>
      <c r="V75" s="19">
        <f t="shared" si="84"/>
        <v>11.571949648645029</v>
      </c>
      <c r="W75" s="19">
        <f t="shared" si="84"/>
        <v>12.396348225215501</v>
      </c>
      <c r="X75" s="19">
        <f t="shared" si="84"/>
        <v>10.194652828525271</v>
      </c>
      <c r="Y75" s="19">
        <f t="shared" si="84"/>
        <v>10.383961666649737</v>
      </c>
      <c r="Z75" s="19">
        <f t="shared" si="84"/>
        <v>8.9595695373204887</v>
      </c>
      <c r="AA75" s="19">
        <f t="shared" si="84"/>
        <v>8.5499092761769599</v>
      </c>
      <c r="AB75" s="19">
        <f t="shared" si="84"/>
        <v>8.6330085644594803</v>
      </c>
      <c r="AC75" s="19">
        <f t="shared" si="84"/>
        <v>8.6370724196432693</v>
      </c>
      <c r="AD75" s="19">
        <f t="shared" si="84"/>
        <v>9.1021417166182346</v>
      </c>
      <c r="AE75" s="19">
        <f t="shared" si="84"/>
        <v>9.331815168147104</v>
      </c>
      <c r="AF75" s="19">
        <f t="shared" ref="AF75:AH75" si="85">IF(AF27&gt;0,AF51/AF27*100,"--")</f>
        <v>8.7367669522585967</v>
      </c>
      <c r="AG75" s="19">
        <f t="shared" si="85"/>
        <v>8.1592649560212056</v>
      </c>
      <c r="AH75" s="19">
        <f t="shared" si="85"/>
        <v>12.395434503818418</v>
      </c>
      <c r="AI75" s="19">
        <f t="shared" si="51"/>
        <v>10.892896696358036</v>
      </c>
    </row>
    <row r="76" spans="1:35" s="2" customFormat="1" x14ac:dyDescent="0.25">
      <c r="A76" s="8"/>
      <c r="B76" s="9" t="s">
        <v>16</v>
      </c>
      <c r="C76" s="19">
        <f t="shared" si="47"/>
        <v>11.524370457853541</v>
      </c>
      <c r="D76" s="19">
        <f t="shared" ref="D76:AE76" si="86">IF(D28&gt;0,D52/D28*100,"--")</f>
        <v>12.172314287098402</v>
      </c>
      <c r="E76" s="19">
        <f t="shared" si="86"/>
        <v>12.221428768514984</v>
      </c>
      <c r="F76" s="19">
        <f t="shared" si="86"/>
        <v>12.0304766210058</v>
      </c>
      <c r="G76" s="19">
        <f t="shared" si="86"/>
        <v>11.767052425387378</v>
      </c>
      <c r="H76" s="19">
        <f t="shared" si="86"/>
        <v>11.069281482051991</v>
      </c>
      <c r="I76" s="19">
        <f t="shared" si="86"/>
        <v>10.514765627878162</v>
      </c>
      <c r="J76" s="19">
        <f t="shared" si="86"/>
        <v>10.628080807329425</v>
      </c>
      <c r="K76" s="19">
        <f t="shared" si="86"/>
        <v>10.518375734134564</v>
      </c>
      <c r="L76" s="19">
        <f t="shared" si="86"/>
        <v>11.166376854257692</v>
      </c>
      <c r="M76" s="19">
        <f t="shared" si="86"/>
        <v>11.663999105899853</v>
      </c>
      <c r="N76" s="19">
        <f t="shared" si="86"/>
        <v>11.09555889854856</v>
      </c>
      <c r="O76" s="19">
        <f t="shared" si="86"/>
        <v>13.133305530906011</v>
      </c>
      <c r="P76" s="19">
        <f t="shared" si="86"/>
        <v>12.004718647809225</v>
      </c>
      <c r="Q76" s="19">
        <f t="shared" si="86"/>
        <v>11.755108548837393</v>
      </c>
      <c r="R76" s="19">
        <f t="shared" si="86"/>
        <v>11.735434869273332</v>
      </c>
      <c r="S76" s="19">
        <f t="shared" si="86"/>
        <v>12.119962421362107</v>
      </c>
      <c r="T76" s="19">
        <f t="shared" si="86"/>
        <v>11.257389625159448</v>
      </c>
      <c r="U76" s="19">
        <f t="shared" si="86"/>
        <v>-62.631260587152703</v>
      </c>
      <c r="V76" s="19">
        <f t="shared" si="86"/>
        <v>10.265760233880519</v>
      </c>
      <c r="W76" s="19">
        <f t="shared" si="86"/>
        <v>11.143439365600065</v>
      </c>
      <c r="X76" s="19">
        <f t="shared" si="86"/>
        <v>9.7500658186564202</v>
      </c>
      <c r="Y76" s="19">
        <f t="shared" si="86"/>
        <v>9.5735359536948028</v>
      </c>
      <c r="Z76" s="19">
        <f t="shared" si="86"/>
        <v>8.2458984895773995</v>
      </c>
      <c r="AA76" s="19">
        <f t="shared" si="86"/>
        <v>7.3426294588986067</v>
      </c>
      <c r="AB76" s="19">
        <f t="shared" si="86"/>
        <v>7.2718097564948918</v>
      </c>
      <c r="AC76" s="19">
        <f t="shared" si="86"/>
        <v>6.9611637587317672</v>
      </c>
      <c r="AD76" s="19">
        <f t="shared" si="86"/>
        <v>7.3570985340480659</v>
      </c>
      <c r="AE76" s="19">
        <f t="shared" si="86"/>
        <v>7.7697598137432475</v>
      </c>
      <c r="AF76" s="19">
        <f t="shared" ref="AF76:AH76" si="87">IF(AF28&gt;0,AF52/AF28*100,"--")</f>
        <v>7.4669945288493658</v>
      </c>
      <c r="AG76" s="19">
        <f t="shared" si="87"/>
        <v>9.0917198071127103</v>
      </c>
      <c r="AH76" s="19">
        <f t="shared" si="87"/>
        <v>12.092583383385602</v>
      </c>
      <c r="AI76" s="19">
        <f t="shared" si="51"/>
        <v>8.4783969134806565</v>
      </c>
    </row>
    <row r="77" spans="1:35" s="2" customFormat="1" x14ac:dyDescent="0.25">
      <c r="A77" s="8"/>
      <c r="B77" s="9" t="s">
        <v>17</v>
      </c>
      <c r="C77" s="19">
        <f t="shared" si="47"/>
        <v>10.127396136364949</v>
      </c>
      <c r="D77" s="19">
        <f t="shared" ref="D77:AE77" si="88">IF(D29&gt;0,D53/D29*100,"--")</f>
        <v>10.586196732790235</v>
      </c>
      <c r="E77" s="19">
        <f t="shared" si="88"/>
        <v>10.360461263104682</v>
      </c>
      <c r="F77" s="19">
        <f t="shared" si="88"/>
        <v>10.271412930496124</v>
      </c>
      <c r="G77" s="19">
        <f t="shared" si="88"/>
        <v>10.005729169257263</v>
      </c>
      <c r="H77" s="19">
        <f t="shared" si="88"/>
        <v>9.3750661499675108</v>
      </c>
      <c r="I77" s="19">
        <f t="shared" si="88"/>
        <v>8.976842802737103</v>
      </c>
      <c r="J77" s="19">
        <f t="shared" si="88"/>
        <v>9.001770679787322</v>
      </c>
      <c r="K77" s="19">
        <f t="shared" si="88"/>
        <v>9.0066844563861306</v>
      </c>
      <c r="L77" s="19">
        <f t="shared" si="88"/>
        <v>9.6037828048971576</v>
      </c>
      <c r="M77" s="19">
        <f t="shared" si="88"/>
        <v>10.139769235824991</v>
      </c>
      <c r="N77" s="19">
        <f t="shared" si="88"/>
        <v>9.9409334035462322</v>
      </c>
      <c r="O77" s="19">
        <f t="shared" si="88"/>
        <v>12.018186376890434</v>
      </c>
      <c r="P77" s="19">
        <f t="shared" si="88"/>
        <v>11.403158588971095</v>
      </c>
      <c r="Q77" s="19">
        <f t="shared" si="88"/>
        <v>11.194918305052935</v>
      </c>
      <c r="R77" s="19">
        <f t="shared" si="88"/>
        <v>11.658432486031758</v>
      </c>
      <c r="S77" s="19">
        <f t="shared" si="88"/>
        <v>11.781131431455279</v>
      </c>
      <c r="T77" s="19">
        <f t="shared" si="88"/>
        <v>11.316298006742711</v>
      </c>
      <c r="U77" s="19">
        <f t="shared" si="88"/>
        <v>11.506375537872675</v>
      </c>
      <c r="V77" s="19">
        <f t="shared" si="88"/>
        <v>11.192177705156656</v>
      </c>
      <c r="W77" s="19">
        <f t="shared" si="88"/>
        <v>12.0406230988876</v>
      </c>
      <c r="X77" s="19">
        <f t="shared" si="88"/>
        <v>10.059752817095049</v>
      </c>
      <c r="Y77" s="19">
        <f t="shared" si="88"/>
        <v>10.137943244366017</v>
      </c>
      <c r="Z77" s="19">
        <f t="shared" si="88"/>
        <v>8.7384068469755274</v>
      </c>
      <c r="AA77" s="19">
        <f t="shared" si="88"/>
        <v>8.1733814886560818</v>
      </c>
      <c r="AB77" s="19">
        <f t="shared" si="88"/>
        <v>8.1943149961991946</v>
      </c>
      <c r="AC77" s="19">
        <f t="shared" si="88"/>
        <v>8.080394755402903</v>
      </c>
      <c r="AD77" s="19">
        <f t="shared" si="88"/>
        <v>8.53225576694906</v>
      </c>
      <c r="AE77" s="19">
        <f t="shared" si="88"/>
        <v>8.8053108507815541</v>
      </c>
      <c r="AF77" s="19">
        <f t="shared" ref="AF77:AH77" si="89">IF(AF29&gt;0,AF53/AF29*100,"--")</f>
        <v>8.2995447453275553</v>
      </c>
      <c r="AG77" s="19">
        <f t="shared" si="89"/>
        <v>8.3536913759794054</v>
      </c>
      <c r="AH77" s="19">
        <f t="shared" si="89"/>
        <v>12.28820646000835</v>
      </c>
      <c r="AI77" s="19">
        <f t="shared" si="51"/>
        <v>10.001948674876216</v>
      </c>
    </row>
    <row r="78" spans="1:35" ht="12.75" customHeight="1" thickBot="1" x14ac:dyDescent="0.3">
      <c r="A78" s="20"/>
      <c r="B78" s="21"/>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row>
    <row r="79" spans="1:35" ht="12.75" customHeight="1" thickTop="1" x14ac:dyDescent="0.25">
      <c r="A79" s="90" t="s">
        <v>1217</v>
      </c>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row>
    <row r="80" spans="1:35" ht="12.75" customHeight="1" x14ac:dyDescent="0.25">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row>
    <row r="82" spans="1:1" ht="12.75" customHeight="1" x14ac:dyDescent="0.25">
      <c r="A82" s="24"/>
    </row>
    <row r="83" spans="1:1" ht="12.75" customHeight="1" x14ac:dyDescent="0.25">
      <c r="A83" s="25"/>
    </row>
    <row r="84" spans="1:1" ht="12.75" customHeight="1" x14ac:dyDescent="0.25">
      <c r="A84" s="25"/>
    </row>
    <row r="85" spans="1:1" ht="12.75" customHeight="1" x14ac:dyDescent="0.25">
      <c r="A85" s="25"/>
    </row>
  </sheetData>
  <mergeCells count="7">
    <mergeCell ref="A80:AI80"/>
    <mergeCell ref="A2:AI2"/>
    <mergeCell ref="A4:AI4"/>
    <mergeCell ref="B7:AI7"/>
    <mergeCell ref="B31:AI31"/>
    <mergeCell ref="B55:AI55"/>
    <mergeCell ref="A79:AI79"/>
  </mergeCells>
  <hyperlinks>
    <hyperlink ref="A1" location="Índice!A1" display="Índice" xr:uid="{5032AAB1-B059-4109-A1B1-78BC57EECA5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9CA86-F544-4F26-B60D-A7C4C6E7186F}">
  <dimension ref="A1:AZ31"/>
  <sheetViews>
    <sheetView showGridLines="0" zoomScale="90" zoomScaleNormal="90" workbookViewId="0"/>
  </sheetViews>
  <sheetFormatPr baseColWidth="10" defaultColWidth="190.109375" defaultRowHeight="13.2" x14ac:dyDescent="0.25"/>
  <cols>
    <col min="1" max="1" width="3.6640625" style="26" customWidth="1"/>
    <col min="2" max="2" width="32" style="24" customWidth="1"/>
    <col min="3" max="3" width="10.109375" style="24" customWidth="1"/>
    <col min="4" max="6" width="10.33203125" style="24" customWidth="1"/>
    <col min="7" max="7" width="10.109375" style="24" customWidth="1"/>
    <col min="8" max="14" width="10.33203125" style="24" customWidth="1"/>
    <col min="15" max="15" width="10.109375" style="24" customWidth="1"/>
    <col min="16" max="28" width="10.33203125" style="24" customWidth="1"/>
    <col min="29" max="29" width="10.44140625" style="24" customWidth="1"/>
    <col min="30" max="35" width="10.33203125" style="24" customWidth="1"/>
    <col min="36" max="37" width="14.33203125" style="64" customWidth="1"/>
    <col min="38" max="52" width="14.88671875" style="64" customWidth="1"/>
    <col min="53" max="81" width="6.33203125" style="24" customWidth="1"/>
    <col min="82" max="16384" width="190.109375" style="24"/>
  </cols>
  <sheetData>
    <row r="1" spans="1:35" s="2" customFormat="1" ht="12" customHeight="1" x14ac:dyDescent="0.25">
      <c r="A1" s="1" t="s">
        <v>0</v>
      </c>
    </row>
    <row r="2" spans="1:35" s="2" customFormat="1" x14ac:dyDescent="0.25">
      <c r="A2" s="91" t="s">
        <v>295</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row>
    <row r="3" spans="1:35" s="2" customFormat="1" x14ac:dyDescent="0.25">
      <c r="A3" s="65"/>
      <c r="B3" s="65"/>
      <c r="C3" s="65"/>
      <c r="D3" s="65"/>
      <c r="E3" s="65"/>
      <c r="F3" s="65"/>
      <c r="G3" s="65"/>
      <c r="H3" s="65"/>
      <c r="I3" s="65"/>
      <c r="J3" s="65"/>
      <c r="K3" s="65"/>
      <c r="L3" s="65"/>
      <c r="M3" s="65"/>
      <c r="N3" s="65"/>
      <c r="O3" s="65"/>
      <c r="P3" s="65"/>
      <c r="Q3" s="65"/>
      <c r="R3" s="65"/>
      <c r="S3" s="65"/>
      <c r="T3" s="65"/>
      <c r="U3" s="65"/>
      <c r="V3" s="65"/>
      <c r="W3" s="65"/>
      <c r="X3" s="65"/>
      <c r="Y3" s="65"/>
      <c r="AC3" s="4"/>
    </row>
    <row r="4" spans="1:35" s="2" customFormat="1" x14ac:dyDescent="0.25">
      <c r="A4" s="91" t="s">
        <v>1180</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row>
    <row r="5" spans="1:35" s="2" customFormat="1" ht="13.8" thickBot="1" x14ac:dyDescent="0.3">
      <c r="A5" s="5"/>
      <c r="B5" s="5"/>
      <c r="C5" s="5"/>
      <c r="D5" s="5"/>
      <c r="E5" s="5"/>
      <c r="F5" s="5"/>
      <c r="G5" s="5"/>
      <c r="H5" s="5"/>
      <c r="I5" s="5"/>
      <c r="J5" s="5"/>
      <c r="K5" s="5"/>
      <c r="L5" s="5"/>
      <c r="M5" s="5"/>
      <c r="N5" s="5"/>
      <c r="O5" s="5"/>
      <c r="P5" s="5"/>
      <c r="Q5" s="5"/>
      <c r="R5" s="5"/>
      <c r="S5" s="5"/>
      <c r="T5" s="5"/>
      <c r="U5" s="5"/>
      <c r="V5" s="5"/>
      <c r="W5" s="5"/>
      <c r="X5" s="5"/>
      <c r="Y5" s="5"/>
    </row>
    <row r="6" spans="1:35" s="2" customFormat="1" ht="13.8" thickTop="1" x14ac:dyDescent="0.25">
      <c r="A6" s="6"/>
      <c r="B6" s="7"/>
      <c r="C6" s="7">
        <v>1990</v>
      </c>
      <c r="D6" s="7">
        <v>1991</v>
      </c>
      <c r="E6" s="7">
        <v>1992</v>
      </c>
      <c r="F6" s="7">
        <v>1993</v>
      </c>
      <c r="G6" s="7">
        <v>1994</v>
      </c>
      <c r="H6" s="7">
        <v>1995</v>
      </c>
      <c r="I6" s="7">
        <v>1996</v>
      </c>
      <c r="J6" s="7">
        <v>1997</v>
      </c>
      <c r="K6" s="7">
        <v>1998</v>
      </c>
      <c r="L6" s="7">
        <v>1999</v>
      </c>
      <c r="M6" s="7">
        <v>2000</v>
      </c>
      <c r="N6" s="7">
        <v>2001</v>
      </c>
      <c r="O6" s="7">
        <v>2002</v>
      </c>
      <c r="P6" s="7">
        <v>2003</v>
      </c>
      <c r="Q6" s="7">
        <v>2004</v>
      </c>
      <c r="R6" s="7">
        <v>2005</v>
      </c>
      <c r="S6" s="7">
        <v>2006</v>
      </c>
      <c r="T6" s="7">
        <v>2007</v>
      </c>
      <c r="U6" s="7">
        <v>2008</v>
      </c>
      <c r="V6" s="7">
        <v>2009</v>
      </c>
      <c r="W6" s="7">
        <v>2010</v>
      </c>
      <c r="X6" s="7">
        <v>2011</v>
      </c>
      <c r="Y6" s="7">
        <v>2012</v>
      </c>
      <c r="Z6" s="7">
        <v>2013</v>
      </c>
      <c r="AA6" s="7">
        <v>2014</v>
      </c>
      <c r="AB6" s="7">
        <v>2015</v>
      </c>
      <c r="AC6" s="7">
        <v>2016</v>
      </c>
      <c r="AD6" s="7">
        <v>2017</v>
      </c>
      <c r="AE6" s="7">
        <v>2018</v>
      </c>
      <c r="AF6" s="7">
        <v>2019</v>
      </c>
      <c r="AG6" s="7">
        <v>2020</v>
      </c>
      <c r="AH6" s="7">
        <v>2021</v>
      </c>
      <c r="AI6" s="7" t="s">
        <v>1218</v>
      </c>
    </row>
    <row r="7" spans="1:35" s="2" customFormat="1" ht="13.8" thickBot="1" x14ac:dyDescent="0.3">
      <c r="A7" s="6"/>
      <c r="B7" s="92" t="s">
        <v>23</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row>
    <row r="8" spans="1:35" s="2" customFormat="1" ht="13.8" thickTop="1" x14ac:dyDescent="0.25">
      <c r="A8" s="6"/>
      <c r="B8" s="65"/>
      <c r="C8" s="65"/>
      <c r="D8" s="65"/>
      <c r="E8" s="65"/>
      <c r="F8" s="65"/>
      <c r="G8" s="65"/>
      <c r="H8" s="65"/>
      <c r="I8" s="65"/>
      <c r="J8" s="65"/>
      <c r="K8" s="65"/>
      <c r="L8" s="65"/>
      <c r="M8" s="65"/>
      <c r="N8" s="65"/>
      <c r="O8" s="65"/>
      <c r="P8" s="65"/>
      <c r="Q8" s="65"/>
      <c r="R8" s="65"/>
      <c r="S8" s="65"/>
      <c r="T8" s="65"/>
      <c r="U8" s="65"/>
      <c r="V8" s="65"/>
      <c r="W8" s="65"/>
      <c r="X8" s="65"/>
      <c r="Y8" s="65"/>
    </row>
    <row r="9" spans="1:35" s="2" customFormat="1" x14ac:dyDescent="0.25">
      <c r="A9" s="8"/>
      <c r="B9" s="9" t="s">
        <v>3</v>
      </c>
      <c r="C9" s="10">
        <v>756.57396999999992</v>
      </c>
      <c r="D9" s="10">
        <v>920.63536799999997</v>
      </c>
      <c r="E9" s="10">
        <v>1191.7641079999996</v>
      </c>
      <c r="F9" s="10">
        <v>1417.7223859999997</v>
      </c>
      <c r="G9" s="10">
        <v>1778.3275850000005</v>
      </c>
      <c r="H9" s="10">
        <v>2153.5619149999998</v>
      </c>
      <c r="I9" s="10">
        <v>2540.232927</v>
      </c>
      <c r="J9" s="10">
        <v>2977.1423039999995</v>
      </c>
      <c r="K9" s="10">
        <v>3357.0037670000006</v>
      </c>
      <c r="L9" s="10">
        <v>3659.4872099999998</v>
      </c>
      <c r="M9" s="10">
        <v>3893.752035</v>
      </c>
      <c r="N9" s="10">
        <v>3728.662934</v>
      </c>
      <c r="O9" s="10">
        <v>3776.7351210000006</v>
      </c>
      <c r="P9" s="10">
        <v>3708.819656000001</v>
      </c>
      <c r="Q9" s="10">
        <v>3743.481620999999</v>
      </c>
      <c r="R9" s="10">
        <v>3527.7846819999991</v>
      </c>
      <c r="S9" s="10">
        <v>3315.3244959999997</v>
      </c>
      <c r="T9" s="10">
        <v>3001.6248310000005</v>
      </c>
      <c r="U9" s="10">
        <v>2429.8060390000001</v>
      </c>
      <c r="V9" s="10">
        <v>1923.928218</v>
      </c>
      <c r="W9" s="10">
        <v>2168.5309220000004</v>
      </c>
      <c r="X9" s="10">
        <v>2283.1262240000005</v>
      </c>
      <c r="Y9" s="10">
        <v>3392.5371249999998</v>
      </c>
      <c r="Z9" s="10">
        <v>3385.2428669999999</v>
      </c>
      <c r="AA9" s="10">
        <v>3559.1446589999996</v>
      </c>
      <c r="AB9" s="10">
        <v>3513.4708020000007</v>
      </c>
      <c r="AC9" s="10">
        <v>3381.2942699999994</v>
      </c>
      <c r="AD9" s="10">
        <v>3270.0756619999997</v>
      </c>
      <c r="AE9" s="10">
        <v>3340.0060480000002</v>
      </c>
      <c r="AF9" s="10">
        <v>3321.6837339999993</v>
      </c>
      <c r="AG9" s="10">
        <v>3065.6254730000005</v>
      </c>
      <c r="AH9" s="10">
        <v>3444.898643</v>
      </c>
      <c r="AI9" s="10">
        <f>SUM(C9:AH9)</f>
        <v>91928.007602000012</v>
      </c>
    </row>
    <row r="10" spans="1:35" s="2" customFormat="1" x14ac:dyDescent="0.25">
      <c r="A10" s="8"/>
      <c r="B10" s="9" t="s">
        <v>4</v>
      </c>
      <c r="C10" s="10">
        <v>1018.696235</v>
      </c>
      <c r="D10" s="10">
        <v>1253.6798489999999</v>
      </c>
      <c r="E10" s="10">
        <v>1568.564705</v>
      </c>
      <c r="F10" s="10">
        <v>1863.1971859999999</v>
      </c>
      <c r="G10" s="10">
        <v>2442.1166270000003</v>
      </c>
      <c r="H10" s="10">
        <v>3700.0617809999999</v>
      </c>
      <c r="I10" s="10">
        <v>4772.5700639999995</v>
      </c>
      <c r="J10" s="10">
        <v>6460.5111940000006</v>
      </c>
      <c r="K10" s="10">
        <v>7855.3490469999997</v>
      </c>
      <c r="L10" s="10">
        <v>8855.2941510000019</v>
      </c>
      <c r="M10" s="10">
        <v>9771.7460850000007</v>
      </c>
      <c r="N10" s="10">
        <v>9115.1155859999999</v>
      </c>
      <c r="O10" s="10">
        <v>8781.0886870000031</v>
      </c>
      <c r="P10" s="10">
        <v>8115.5049100000006</v>
      </c>
      <c r="Q10" s="10">
        <v>7938.8033640000012</v>
      </c>
      <c r="R10" s="10">
        <v>7374.6561240000001</v>
      </c>
      <c r="S10" s="10">
        <v>6589.570968</v>
      </c>
      <c r="T10" s="10">
        <v>5884.4823959999994</v>
      </c>
      <c r="U10" s="10">
        <v>5283.8205009999992</v>
      </c>
      <c r="V10" s="10">
        <v>4509.5139110000009</v>
      </c>
      <c r="W10" s="10">
        <v>4887.4779679999992</v>
      </c>
      <c r="X10" s="10">
        <v>5277.7848439999998</v>
      </c>
      <c r="Y10" s="10">
        <v>5576.7447719999991</v>
      </c>
      <c r="Z10" s="10">
        <v>5655.9190029999991</v>
      </c>
      <c r="AA10" s="10">
        <v>5901.7445660000003</v>
      </c>
      <c r="AB10" s="10">
        <v>6009.3130810000002</v>
      </c>
      <c r="AC10" s="10">
        <v>5924.1503589999993</v>
      </c>
      <c r="AD10" s="10">
        <v>6216.40427</v>
      </c>
      <c r="AE10" s="10">
        <v>6120.5309979999993</v>
      </c>
      <c r="AF10" s="10">
        <v>5856.5796859999973</v>
      </c>
      <c r="AG10" s="10">
        <v>5073.3166319999991</v>
      </c>
      <c r="AH10" s="10">
        <v>6250.9502239999983</v>
      </c>
      <c r="AI10" s="10">
        <f t="shared" ref="AI10:AI11" si="0">SUM(C10:AH10)</f>
        <v>181905.25977399998</v>
      </c>
    </row>
    <row r="11" spans="1:35" s="2" customFormat="1" x14ac:dyDescent="0.25">
      <c r="A11" s="8"/>
      <c r="B11" s="9" t="s">
        <v>17</v>
      </c>
      <c r="C11" s="11">
        <v>1996.294124</v>
      </c>
      <c r="D11" s="11">
        <v>2394.019378</v>
      </c>
      <c r="E11" s="11">
        <v>3018.2412749999999</v>
      </c>
      <c r="F11" s="11">
        <v>3545.451098</v>
      </c>
      <c r="G11" s="11">
        <v>4533.6978770000005</v>
      </c>
      <c r="H11" s="11">
        <v>6202.4398340000007</v>
      </c>
      <c r="I11" s="11">
        <v>7732.9141300000001</v>
      </c>
      <c r="J11" s="11">
        <v>9926.0278849999995</v>
      </c>
      <c r="K11" s="11">
        <v>11767.755897999999</v>
      </c>
      <c r="L11" s="11">
        <v>13091.036994999999</v>
      </c>
      <c r="M11" s="11">
        <v>14369.944675000001</v>
      </c>
      <c r="N11" s="11">
        <v>13532.279253000001</v>
      </c>
      <c r="O11" s="14">
        <v>13402.972784000001</v>
      </c>
      <c r="P11" s="14">
        <v>12758.015670000001</v>
      </c>
      <c r="Q11" s="14">
        <v>12728.410983</v>
      </c>
      <c r="R11" s="14">
        <v>12004.191850000001</v>
      </c>
      <c r="S11" s="14">
        <v>11075.686717</v>
      </c>
      <c r="T11" s="14">
        <v>10184.251816</v>
      </c>
      <c r="U11" s="14">
        <v>9118.6558530000002</v>
      </c>
      <c r="V11" s="14">
        <v>7560.4651299999996</v>
      </c>
      <c r="W11" s="14">
        <v>8441.8303049999995</v>
      </c>
      <c r="X11" s="14">
        <v>9305.2357269999993</v>
      </c>
      <c r="Y11" s="10">
        <v>11107.580066</v>
      </c>
      <c r="Z11" s="10">
        <v>11709.637368</v>
      </c>
      <c r="AA11" s="10">
        <v>12588.999857999999</v>
      </c>
      <c r="AB11" s="10">
        <v>13094.711037000001</v>
      </c>
      <c r="AC11" s="10">
        <v>12285.234582000001</v>
      </c>
      <c r="AD11" s="10">
        <v>12457.063735999927</v>
      </c>
      <c r="AE11" s="10">
        <v>12495.901433000028</v>
      </c>
      <c r="AF11" s="10">
        <v>12428.699563000098</v>
      </c>
      <c r="AG11" s="10">
        <v>11439.073042000069</v>
      </c>
      <c r="AH11" s="10">
        <v>13053.993490000024</v>
      </c>
      <c r="AI11" s="10">
        <f t="shared" si="0"/>
        <v>321350.71343200019</v>
      </c>
    </row>
    <row r="12" spans="1:35" s="2" customFormat="1" x14ac:dyDescent="0.25">
      <c r="A12" s="6"/>
      <c r="B12" s="15"/>
      <c r="C12" s="15"/>
      <c r="D12" s="15"/>
      <c r="E12" s="15"/>
      <c r="F12" s="15"/>
      <c r="G12" s="15"/>
      <c r="H12" s="15"/>
      <c r="I12" s="15"/>
      <c r="J12" s="15"/>
      <c r="K12" s="16"/>
      <c r="L12" s="16"/>
      <c r="M12" s="16"/>
      <c r="N12" s="16"/>
      <c r="O12" s="16"/>
      <c r="P12" s="16"/>
      <c r="Q12" s="16"/>
      <c r="R12" s="16"/>
      <c r="S12" s="16"/>
      <c r="T12" s="16"/>
      <c r="U12" s="16"/>
      <c r="V12" s="16"/>
      <c r="W12" s="16"/>
      <c r="X12" s="16"/>
      <c r="Y12" s="16"/>
    </row>
    <row r="13" spans="1:35" s="2" customFormat="1" x14ac:dyDescent="0.25">
      <c r="A13" s="6"/>
      <c r="B13" s="93" t="s">
        <v>296</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row>
    <row r="14" spans="1:35" s="2" customFormat="1" x14ac:dyDescent="0.25">
      <c r="A14" s="6"/>
      <c r="B14" s="65"/>
      <c r="C14" s="65"/>
      <c r="D14" s="65"/>
      <c r="E14" s="65"/>
      <c r="F14" s="65"/>
      <c r="G14" s="65"/>
      <c r="H14" s="65"/>
      <c r="I14" s="65"/>
      <c r="J14" s="65"/>
      <c r="K14" s="65"/>
      <c r="L14" s="65"/>
      <c r="M14" s="65"/>
      <c r="N14" s="65"/>
      <c r="O14" s="65"/>
      <c r="P14" s="65"/>
      <c r="Q14" s="65"/>
      <c r="R14" s="65"/>
      <c r="S14" s="65"/>
      <c r="T14" s="65"/>
      <c r="U14" s="65"/>
      <c r="V14" s="65"/>
      <c r="W14" s="65"/>
      <c r="X14" s="65"/>
      <c r="Y14" s="65"/>
    </row>
    <row r="15" spans="1:35" s="2" customFormat="1" x14ac:dyDescent="0.25">
      <c r="A15" s="17"/>
      <c r="B15" s="9" t="s">
        <v>3</v>
      </c>
      <c r="C15" s="10">
        <v>8.3109639999999985</v>
      </c>
      <c r="D15" s="10">
        <v>9.1537870000000012</v>
      </c>
      <c r="E15" s="10">
        <v>11.266947999999999</v>
      </c>
      <c r="F15" s="10">
        <v>14.303962</v>
      </c>
      <c r="G15" s="10">
        <v>18.609909999999999</v>
      </c>
      <c r="H15" s="10">
        <v>19.560216000000004</v>
      </c>
      <c r="I15" s="10">
        <v>25.872885</v>
      </c>
      <c r="J15" s="10">
        <v>32.298486999999987</v>
      </c>
      <c r="K15" s="10">
        <v>35.006974999999997</v>
      </c>
      <c r="L15" s="10">
        <v>44.815449999999998</v>
      </c>
      <c r="M15" s="10">
        <v>46.790202000000022</v>
      </c>
      <c r="N15" s="10">
        <v>38.854211999999983</v>
      </c>
      <c r="O15" s="10">
        <v>40.976309999999998</v>
      </c>
      <c r="P15" s="10">
        <v>37.326150999999996</v>
      </c>
      <c r="Q15" s="10">
        <v>50.112031999999992</v>
      </c>
      <c r="R15" s="10">
        <v>43.886793999999995</v>
      </c>
      <c r="S15" s="10">
        <v>31.723685</v>
      </c>
      <c r="T15" s="10">
        <v>48.905481999999992</v>
      </c>
      <c r="U15" s="10">
        <v>24.031443999999993</v>
      </c>
      <c r="V15" s="10">
        <v>18.047816000000005</v>
      </c>
      <c r="W15" s="10">
        <v>19.344376</v>
      </c>
      <c r="X15" s="10">
        <v>20.233622000000004</v>
      </c>
      <c r="Y15" s="10">
        <v>31.285873000000002</v>
      </c>
      <c r="Z15" s="10">
        <v>27.922389000000003</v>
      </c>
      <c r="AA15" s="10">
        <v>27.749156000000003</v>
      </c>
      <c r="AB15" s="10">
        <v>25.104148000000002</v>
      </c>
      <c r="AC15" s="10">
        <v>25.665702999999993</v>
      </c>
      <c r="AD15" s="10">
        <v>25.204684000000007</v>
      </c>
      <c r="AE15" s="10">
        <v>25.106272000000004</v>
      </c>
      <c r="AF15" s="10">
        <v>26.365974999999999</v>
      </c>
      <c r="AG15" s="10">
        <v>26.029213999999996</v>
      </c>
      <c r="AH15" s="10">
        <v>30.394590999999991</v>
      </c>
      <c r="AI15" s="10">
        <f>SUM(C15:AH15)</f>
        <v>910.25971499999991</v>
      </c>
    </row>
    <row r="16" spans="1:35" s="2" customFormat="1" x14ac:dyDescent="0.25">
      <c r="A16" s="17"/>
      <c r="B16" s="9" t="s">
        <v>4</v>
      </c>
      <c r="C16" s="10">
        <v>9.3953559999999996</v>
      </c>
      <c r="D16" s="10">
        <v>14.589202</v>
      </c>
      <c r="E16" s="10">
        <v>16.619322</v>
      </c>
      <c r="F16" s="10">
        <v>20.699162000000001</v>
      </c>
      <c r="G16" s="10">
        <v>24.542380000000001</v>
      </c>
      <c r="H16" s="10">
        <v>33.647009999999995</v>
      </c>
      <c r="I16" s="10">
        <v>44.203896999999998</v>
      </c>
      <c r="J16" s="10">
        <v>56.489115000000005</v>
      </c>
      <c r="K16" s="10">
        <v>57.200136999999998</v>
      </c>
      <c r="L16" s="10">
        <v>65.292421999999988</v>
      </c>
      <c r="M16" s="10">
        <v>76.363942999999992</v>
      </c>
      <c r="N16" s="10">
        <v>68.942888000000011</v>
      </c>
      <c r="O16" s="10">
        <v>64.257210999999998</v>
      </c>
      <c r="P16" s="10">
        <v>56.256807999999992</v>
      </c>
      <c r="Q16" s="10">
        <v>61.102260000000001</v>
      </c>
      <c r="R16" s="10">
        <v>51.290295999999998</v>
      </c>
      <c r="S16" s="10">
        <v>45.587955000000008</v>
      </c>
      <c r="T16" s="10">
        <v>39.972801000000004</v>
      </c>
      <c r="U16" s="10">
        <v>39.226837000000003</v>
      </c>
      <c r="V16" s="10">
        <v>28.234149000000002</v>
      </c>
      <c r="W16" s="10">
        <v>33.644425999999996</v>
      </c>
      <c r="X16" s="10">
        <v>34.943973</v>
      </c>
      <c r="Y16" s="10">
        <v>51.173665000000007</v>
      </c>
      <c r="Z16" s="10">
        <v>51.131156999999995</v>
      </c>
      <c r="AA16" s="10">
        <v>56.555211000000007</v>
      </c>
      <c r="AB16" s="10">
        <v>53.399178000000006</v>
      </c>
      <c r="AC16" s="10">
        <v>45.709111</v>
      </c>
      <c r="AD16" s="10">
        <v>51.822608000000017</v>
      </c>
      <c r="AE16" s="10">
        <v>49.705713999999993</v>
      </c>
      <c r="AF16" s="10">
        <v>42.665683000000016</v>
      </c>
      <c r="AG16" s="10">
        <v>34.206764000000014</v>
      </c>
      <c r="AH16" s="10">
        <v>40.690109999999997</v>
      </c>
      <c r="AI16" s="10">
        <f t="shared" ref="AI16:AI17" si="1">SUM(C16:AH16)</f>
        <v>1419.5607509999998</v>
      </c>
    </row>
    <row r="17" spans="1:35" s="2" customFormat="1" x14ac:dyDescent="0.25">
      <c r="A17" s="17"/>
      <c r="B17" s="9" t="s">
        <v>17</v>
      </c>
      <c r="C17" s="10">
        <v>26.861273999999998</v>
      </c>
      <c r="D17" s="10">
        <v>32.609805999999999</v>
      </c>
      <c r="E17" s="10">
        <v>38.553176000000001</v>
      </c>
      <c r="F17" s="10">
        <v>46.324582000000007</v>
      </c>
      <c r="G17" s="10">
        <v>56.706287000000003</v>
      </c>
      <c r="H17" s="10">
        <v>67.140112000000002</v>
      </c>
      <c r="I17" s="10">
        <v>88.440835000000007</v>
      </c>
      <c r="J17" s="10">
        <v>108.72888499999999</v>
      </c>
      <c r="K17" s="10">
        <v>114.09732300000002</v>
      </c>
      <c r="L17" s="10">
        <v>134.02432999999999</v>
      </c>
      <c r="M17" s="10">
        <v>151.95028099999999</v>
      </c>
      <c r="N17" s="10">
        <v>134.23353600000002</v>
      </c>
      <c r="O17" s="10">
        <v>142.241265</v>
      </c>
      <c r="P17" s="10">
        <v>132.55392499999999</v>
      </c>
      <c r="Q17" s="10">
        <v>152.29872399999999</v>
      </c>
      <c r="R17" s="10">
        <v>135.371365</v>
      </c>
      <c r="S17" s="10">
        <v>115.406758</v>
      </c>
      <c r="T17" s="10">
        <v>129.19115500000001</v>
      </c>
      <c r="U17" s="10">
        <v>103.10593299999999</v>
      </c>
      <c r="V17" s="10">
        <v>77.026801000000006</v>
      </c>
      <c r="W17" s="10">
        <v>94.468310000000002</v>
      </c>
      <c r="X17" s="10">
        <v>97.466448</v>
      </c>
      <c r="Y17" s="10">
        <v>147.14689900000002</v>
      </c>
      <c r="Z17" s="10">
        <v>166.12027699999999</v>
      </c>
      <c r="AA17" s="10">
        <v>182.71021100000002</v>
      </c>
      <c r="AB17" s="10">
        <v>198.69155000000001</v>
      </c>
      <c r="AC17" s="10">
        <v>176.731134</v>
      </c>
      <c r="AD17" s="10">
        <v>191.15930499999877</v>
      </c>
      <c r="AE17" s="10">
        <v>191.05345399999896</v>
      </c>
      <c r="AF17" s="10">
        <v>192.13244899999927</v>
      </c>
      <c r="AG17" s="10">
        <v>199.05450400000313</v>
      </c>
      <c r="AH17" s="10">
        <v>232.65686799999929</v>
      </c>
      <c r="AI17" s="10">
        <f t="shared" si="1"/>
        <v>4056.2577619999993</v>
      </c>
    </row>
    <row r="18" spans="1:35" s="2" customFormat="1" x14ac:dyDescent="0.25">
      <c r="A18" s="6"/>
      <c r="B18" s="15"/>
      <c r="C18" s="15"/>
      <c r="D18" s="15"/>
      <c r="E18" s="15"/>
      <c r="F18" s="15"/>
      <c r="G18" s="15"/>
      <c r="H18" s="15"/>
      <c r="I18" s="15"/>
      <c r="J18" s="15"/>
      <c r="K18" s="16"/>
      <c r="L18" s="16"/>
      <c r="M18" s="16"/>
      <c r="N18" s="16"/>
      <c r="O18" s="16"/>
      <c r="P18" s="16"/>
      <c r="Q18" s="16"/>
      <c r="R18" s="16"/>
      <c r="S18" s="16"/>
      <c r="T18" s="16"/>
      <c r="U18" s="16"/>
      <c r="V18" s="16"/>
      <c r="W18" s="16"/>
      <c r="X18" s="16"/>
      <c r="Y18" s="16"/>
    </row>
    <row r="19" spans="1:35" s="2" customFormat="1" x14ac:dyDescent="0.25">
      <c r="A19" s="6"/>
      <c r="B19" s="93" t="s">
        <v>1172</v>
      </c>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row>
    <row r="20" spans="1:35" s="2" customFormat="1" x14ac:dyDescent="0.25">
      <c r="A20" s="6"/>
      <c r="B20" s="65"/>
      <c r="C20" s="65"/>
      <c r="D20" s="65"/>
      <c r="E20" s="65"/>
      <c r="F20" s="65"/>
      <c r="G20" s="65"/>
      <c r="H20" s="65"/>
      <c r="I20" s="65"/>
      <c r="J20" s="65"/>
      <c r="K20" s="65"/>
      <c r="L20" s="65"/>
      <c r="M20" s="65"/>
      <c r="N20" s="65"/>
      <c r="O20" s="65"/>
      <c r="P20" s="65"/>
      <c r="Q20" s="65"/>
      <c r="R20" s="65"/>
      <c r="S20" s="65"/>
      <c r="T20" s="65"/>
      <c r="U20" s="65"/>
      <c r="V20" s="65"/>
      <c r="W20" s="65"/>
      <c r="X20" s="65"/>
      <c r="Y20" s="65"/>
    </row>
    <row r="21" spans="1:35" s="2" customFormat="1" x14ac:dyDescent="0.25">
      <c r="A21" s="8"/>
      <c r="B21" s="9" t="s">
        <v>3</v>
      </c>
      <c r="C21" s="19">
        <f t="shared" ref="C21:AI23" si="2">IF(C9&gt;0,C15/C9*100,"--")</f>
        <v>1.0984998598352518</v>
      </c>
      <c r="D21" s="19">
        <f t="shared" si="2"/>
        <v>0.99429017374009909</v>
      </c>
      <c r="E21" s="19">
        <f t="shared" si="2"/>
        <v>0.94540084941037694</v>
      </c>
      <c r="F21" s="19">
        <f t="shared" si="2"/>
        <v>1.0089395597651234</v>
      </c>
      <c r="G21" s="19">
        <f t="shared" si="2"/>
        <v>1.0464837950539914</v>
      </c>
      <c r="H21" s="19">
        <f t="shared" si="2"/>
        <v>0.90827274868482277</v>
      </c>
      <c r="I21" s="19">
        <f t="shared" si="2"/>
        <v>1.0185241174145288</v>
      </c>
      <c r="J21" s="19">
        <f t="shared" si="2"/>
        <v>1.0848822025270577</v>
      </c>
      <c r="K21" s="19">
        <f t="shared" si="2"/>
        <v>1.0428041619769797</v>
      </c>
      <c r="L21" s="19">
        <f t="shared" si="2"/>
        <v>1.2246374267284297</v>
      </c>
      <c r="M21" s="19">
        <f t="shared" si="2"/>
        <v>1.201673901661281</v>
      </c>
      <c r="N21" s="19">
        <f t="shared" si="2"/>
        <v>1.0420414150527231</v>
      </c>
      <c r="O21" s="19">
        <f t="shared" si="2"/>
        <v>1.0849664773194454</v>
      </c>
      <c r="P21" s="19">
        <f t="shared" si="2"/>
        <v>1.0064159075412316</v>
      </c>
      <c r="Q21" s="19">
        <f t="shared" si="2"/>
        <v>1.3386477368790588</v>
      </c>
      <c r="R21" s="19">
        <f t="shared" si="2"/>
        <v>1.2440326708125327</v>
      </c>
      <c r="S21" s="19">
        <f t="shared" si="2"/>
        <v>0.95688024017785323</v>
      </c>
      <c r="T21" s="19">
        <f t="shared" si="2"/>
        <v>1.6293002874615405</v>
      </c>
      <c r="U21" s="19">
        <f t="shared" si="2"/>
        <v>0.98902725626158483</v>
      </c>
      <c r="V21" s="19">
        <f t="shared" si="2"/>
        <v>0.93807117288198139</v>
      </c>
      <c r="W21" s="19">
        <f t="shared" si="2"/>
        <v>0.89204981140683948</v>
      </c>
      <c r="X21" s="19">
        <f t="shared" si="2"/>
        <v>0.88622441402083418</v>
      </c>
      <c r="Y21" s="19">
        <f t="shared" si="2"/>
        <v>0.92219692363720274</v>
      </c>
      <c r="Z21" s="19">
        <f t="shared" si="2"/>
        <v>0.82482675828646834</v>
      </c>
      <c r="AA21" s="19">
        <f t="shared" si="2"/>
        <v>0.77965799816061943</v>
      </c>
      <c r="AB21" s="19">
        <f t="shared" si="2"/>
        <v>0.71451135969906931</v>
      </c>
      <c r="AC21" s="19">
        <f t="shared" si="2"/>
        <v>0.75904967005430135</v>
      </c>
      <c r="AD21" s="19">
        <f t="shared" si="2"/>
        <v>0.77076760922970988</v>
      </c>
      <c r="AE21" s="19">
        <f t="shared" si="2"/>
        <v>0.75168342928701193</v>
      </c>
      <c r="AF21" s="19">
        <f t="shared" ref="AF21:AG21" si="3">IF(AF9&gt;0,AF15/AF9*100,"--")</f>
        <v>0.79375332245282348</v>
      </c>
      <c r="AG21" s="19">
        <f t="shared" si="3"/>
        <v>0.84906699233967353</v>
      </c>
      <c r="AH21" s="19">
        <f t="shared" ref="AH21" si="4">IF(AH9&gt;0,AH15/AH9*100,"--")</f>
        <v>0.88230726502683909</v>
      </c>
      <c r="AI21" s="19">
        <f t="shared" si="2"/>
        <v>0.99018758128746398</v>
      </c>
    </row>
    <row r="22" spans="1:35" s="2" customFormat="1" x14ac:dyDescent="0.25">
      <c r="A22" s="8"/>
      <c r="B22" s="9" t="s">
        <v>4</v>
      </c>
      <c r="C22" s="19">
        <f t="shared" si="2"/>
        <v>0.92229220813798329</v>
      </c>
      <c r="D22" s="19">
        <f t="shared" si="2"/>
        <v>1.1637103373430708</v>
      </c>
      <c r="E22" s="19">
        <f t="shared" si="2"/>
        <v>1.0595241590623448</v>
      </c>
      <c r="F22" s="19">
        <f t="shared" si="2"/>
        <v>1.1109485434785324</v>
      </c>
      <c r="G22" s="19">
        <f t="shared" si="2"/>
        <v>1.0049634701578074</v>
      </c>
      <c r="H22" s="19">
        <f t="shared" si="2"/>
        <v>0.90936346449075667</v>
      </c>
      <c r="I22" s="19">
        <f t="shared" si="2"/>
        <v>0.92620739784282402</v>
      </c>
      <c r="J22" s="19">
        <f t="shared" si="2"/>
        <v>0.87437531340341168</v>
      </c>
      <c r="K22" s="19">
        <f t="shared" si="2"/>
        <v>0.72816798665165672</v>
      </c>
      <c r="L22" s="19">
        <f t="shared" si="2"/>
        <v>0.73732640482221257</v>
      </c>
      <c r="M22" s="19">
        <f t="shared" si="2"/>
        <v>0.78147694726965455</v>
      </c>
      <c r="N22" s="19">
        <f t="shared" si="2"/>
        <v>0.75635780314064371</v>
      </c>
      <c r="O22" s="19">
        <f t="shared" si="2"/>
        <v>0.73176815871510137</v>
      </c>
      <c r="P22" s="19">
        <f t="shared" si="2"/>
        <v>0.69320157678273142</v>
      </c>
      <c r="Q22" s="19">
        <f t="shared" si="2"/>
        <v>0.76966587026301347</v>
      </c>
      <c r="R22" s="19">
        <f t="shared" si="2"/>
        <v>0.69549406965677252</v>
      </c>
      <c r="S22" s="19">
        <f t="shared" si="2"/>
        <v>0.6918197743279848</v>
      </c>
      <c r="T22" s="19">
        <f t="shared" si="2"/>
        <v>0.67929170842913356</v>
      </c>
      <c r="U22" s="19">
        <f t="shared" si="2"/>
        <v>0.74239533671849856</v>
      </c>
      <c r="V22" s="19">
        <f t="shared" si="2"/>
        <v>0.62610182731954311</v>
      </c>
      <c r="W22" s="19">
        <f t="shared" si="2"/>
        <v>0.6883801056553428</v>
      </c>
      <c r="X22" s="19">
        <f t="shared" si="2"/>
        <v>0.66209544407111875</v>
      </c>
      <c r="Y22" s="19">
        <f t="shared" si="2"/>
        <v>0.91762608998954587</v>
      </c>
      <c r="Z22" s="19">
        <f t="shared" si="2"/>
        <v>0.90402915906113801</v>
      </c>
      <c r="AA22" s="19">
        <f t="shared" si="2"/>
        <v>0.95827954543839544</v>
      </c>
      <c r="AB22" s="19">
        <f t="shared" si="2"/>
        <v>0.88860702180479401</v>
      </c>
      <c r="AC22" s="19">
        <f t="shared" si="2"/>
        <v>0.77157243199539138</v>
      </c>
      <c r="AD22" s="19">
        <f t="shared" si="2"/>
        <v>0.83364282226773534</v>
      </c>
      <c r="AE22" s="19">
        <f t="shared" si="2"/>
        <v>0.81211440667880419</v>
      </c>
      <c r="AF22" s="19">
        <f t="shared" ref="AF22:AG22" si="5">IF(AF10&gt;0,AF16/AF10*100,"--")</f>
        <v>0.72850853719264208</v>
      </c>
      <c r="AG22" s="19">
        <f t="shared" si="5"/>
        <v>0.67424855338695955</v>
      </c>
      <c r="AH22" s="19">
        <f t="shared" ref="AH22" si="6">IF(AH10&gt;0,AH16/AH10*100,"--")</f>
        <v>0.65094279336561889</v>
      </c>
      <c r="AI22" s="19">
        <f t="shared" si="2"/>
        <v>0.78038466439270049</v>
      </c>
    </row>
    <row r="23" spans="1:35" s="2" customFormat="1" x14ac:dyDescent="0.25">
      <c r="A23" s="8"/>
      <c r="B23" s="9" t="s">
        <v>17</v>
      </c>
      <c r="C23" s="19">
        <f t="shared" si="2"/>
        <v>1.3455569335733815</v>
      </c>
      <c r="D23" s="19">
        <f t="shared" si="2"/>
        <v>1.3621362591994859</v>
      </c>
      <c r="E23" s="19">
        <f t="shared" si="2"/>
        <v>1.2773391020570415</v>
      </c>
      <c r="F23" s="19">
        <f t="shared" si="2"/>
        <v>1.3065920448354751</v>
      </c>
      <c r="G23" s="19">
        <f t="shared" si="2"/>
        <v>1.2507733981939528</v>
      </c>
      <c r="H23" s="19">
        <f t="shared" si="2"/>
        <v>1.0824790533550541</v>
      </c>
      <c r="I23" s="19">
        <f t="shared" si="2"/>
        <v>1.1436934836362913</v>
      </c>
      <c r="J23" s="19">
        <f t="shared" si="2"/>
        <v>1.0953916940361286</v>
      </c>
      <c r="K23" s="19">
        <f t="shared" si="2"/>
        <v>0.96957588166314312</v>
      </c>
      <c r="L23" s="19">
        <f t="shared" si="2"/>
        <v>1.023786962417029</v>
      </c>
      <c r="M23" s="19">
        <f t="shared" si="2"/>
        <v>1.0574173000425973</v>
      </c>
      <c r="N23" s="19">
        <f t="shared" si="2"/>
        <v>0.99195067948543469</v>
      </c>
      <c r="O23" s="19">
        <f t="shared" si="2"/>
        <v>1.0612665361060991</v>
      </c>
      <c r="P23" s="19">
        <f t="shared" si="2"/>
        <v>1.0389854380857644</v>
      </c>
      <c r="Q23" s="19">
        <f t="shared" si="2"/>
        <v>1.1965258208853358</v>
      </c>
      <c r="R23" s="19">
        <f t="shared" si="2"/>
        <v>1.1277007789574771</v>
      </c>
      <c r="S23" s="19">
        <f t="shared" si="2"/>
        <v>1.0419828670565674</v>
      </c>
      <c r="T23" s="19">
        <f t="shared" si="2"/>
        <v>1.2685384978112368</v>
      </c>
      <c r="U23" s="19">
        <f t="shared" si="2"/>
        <v>1.1307141607507709</v>
      </c>
      <c r="V23" s="19">
        <f t="shared" si="2"/>
        <v>1.0188103466591878</v>
      </c>
      <c r="W23" s="19">
        <f t="shared" si="2"/>
        <v>1.1190500944332831</v>
      </c>
      <c r="X23" s="19">
        <f t="shared" si="2"/>
        <v>1.0474366352395794</v>
      </c>
      <c r="Y23" s="19">
        <f t="shared" si="2"/>
        <v>1.3247430864839107</v>
      </c>
      <c r="Z23" s="19">
        <f t="shared" si="2"/>
        <v>1.4186628652905351</v>
      </c>
      <c r="AA23" s="19">
        <f t="shared" si="2"/>
        <v>1.4513481059727884</v>
      </c>
      <c r="AB23" s="19">
        <f t="shared" si="2"/>
        <v>1.5173419973803428</v>
      </c>
      <c r="AC23" s="19">
        <f t="shared" si="2"/>
        <v>1.4385653999553394</v>
      </c>
      <c r="AD23" s="19">
        <f t="shared" si="2"/>
        <v>1.5345454518913917</v>
      </c>
      <c r="AE23" s="19">
        <f t="shared" si="2"/>
        <v>1.5289289454176709</v>
      </c>
      <c r="AF23" s="19">
        <f t="shared" ref="AF23:AG23" si="7">IF(AF11&gt;0,AF17/AF11*100,"--")</f>
        <v>1.5458773303360904</v>
      </c>
      <c r="AG23" s="19">
        <f t="shared" si="7"/>
        <v>1.7401279218092953</v>
      </c>
      <c r="AH23" s="19">
        <f t="shared" ref="AH23" si="8">IF(AH11&gt;0,AH17/AH11*100,"--")</f>
        <v>1.7822658497434172</v>
      </c>
      <c r="AI23" s="19">
        <f t="shared" si="2"/>
        <v>1.2622526082732126</v>
      </c>
    </row>
    <row r="24" spans="1:35" ht="13.8" thickBot="1" x14ac:dyDescent="0.3">
      <c r="A24" s="20"/>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row>
    <row r="25" spans="1:35" ht="13.8" thickTop="1" x14ac:dyDescent="0.25">
      <c r="A25" s="90" t="s">
        <v>1217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row>
    <row r="26" spans="1:35" x14ac:dyDescent="0.25">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row>
    <row r="28" spans="1:35" x14ac:dyDescent="0.25">
      <c r="A28" s="24"/>
    </row>
    <row r="29" spans="1:35" x14ac:dyDescent="0.25">
      <c r="A29" s="25"/>
    </row>
    <row r="30" spans="1:35" x14ac:dyDescent="0.25">
      <c r="A30" s="25"/>
    </row>
    <row r="31" spans="1:35" x14ac:dyDescent="0.25">
      <c r="A31" s="25"/>
    </row>
  </sheetData>
  <mergeCells count="7">
    <mergeCell ref="A26:AI26"/>
    <mergeCell ref="A2:AI2"/>
    <mergeCell ref="A4:AI4"/>
    <mergeCell ref="B7:AI7"/>
    <mergeCell ref="B13:AI13"/>
    <mergeCell ref="B19:AI19"/>
    <mergeCell ref="A25:AI25"/>
  </mergeCells>
  <hyperlinks>
    <hyperlink ref="A1" location="Índice!A1" display="Índice" xr:uid="{E86CCD35-676C-4E6A-9036-E657EC501EAD}"/>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BC221-32F3-4B5E-B73A-4FB47E8D0A05}">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31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1181</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6"/>
      <c r="AH9" s="88"/>
      <c r="AI9" s="39"/>
      <c r="AJ9" s="30"/>
      <c r="AK9" s="33"/>
      <c r="AL9" s="34"/>
      <c r="AM9" s="34"/>
      <c r="AN9" s="37"/>
    </row>
    <row r="10" spans="1:40" ht="12" customHeight="1" x14ac:dyDescent="0.25">
      <c r="A10" s="46"/>
      <c r="B10" s="47" t="s">
        <v>37</v>
      </c>
      <c r="C10" s="48">
        <v>1371.022109</v>
      </c>
      <c r="D10" s="48">
        <v>1483.458177</v>
      </c>
      <c r="E10" s="48">
        <v>1691.4942570000001</v>
      </c>
      <c r="F10" s="48">
        <v>1937.241419</v>
      </c>
      <c r="G10" s="48">
        <v>2239.955293</v>
      </c>
      <c r="H10" s="48">
        <v>2409.7806099999998</v>
      </c>
      <c r="I10" s="48">
        <v>2695.1033240000002</v>
      </c>
      <c r="J10" s="48">
        <v>2714.2785730000001</v>
      </c>
      <c r="K10" s="48">
        <v>2788.6440469999998</v>
      </c>
      <c r="L10" s="48">
        <v>2885.8539660000001</v>
      </c>
      <c r="M10" s="48">
        <v>3000.1428369999999</v>
      </c>
      <c r="N10" s="48">
        <v>2740.5198089999999</v>
      </c>
      <c r="O10" s="48">
        <v>2840.278499</v>
      </c>
      <c r="P10" s="48">
        <v>2896.2117629999998</v>
      </c>
      <c r="Q10" s="48">
        <v>3412.29234</v>
      </c>
      <c r="R10" s="48">
        <v>3802.2504309999999</v>
      </c>
      <c r="S10" s="48">
        <v>3927.5568960000001</v>
      </c>
      <c r="T10" s="48">
        <v>3935.162703</v>
      </c>
      <c r="U10" s="48">
        <v>3881.8292860000001</v>
      </c>
      <c r="V10" s="48">
        <v>2878.582488</v>
      </c>
      <c r="W10" s="48">
        <v>3555.662167</v>
      </c>
      <c r="X10" s="48">
        <v>4309.6056369999997</v>
      </c>
      <c r="Y10" s="48">
        <v>4191.3631640000003</v>
      </c>
      <c r="Z10" s="48">
        <v>4100.7814859999999</v>
      </c>
      <c r="AA10" s="48">
        <v>4195.5872360000003</v>
      </c>
      <c r="AB10" s="48">
        <v>4229.829761</v>
      </c>
      <c r="AC10" s="48">
        <v>3784.594259</v>
      </c>
      <c r="AD10" s="48">
        <v>3837.1573520000006</v>
      </c>
      <c r="AE10" s="48">
        <v>4314.1233949999996</v>
      </c>
      <c r="AF10" s="48">
        <v>3863.742373999999</v>
      </c>
      <c r="AG10" s="48">
        <v>3330.4563609999987</v>
      </c>
      <c r="AH10" s="48">
        <v>4186.4757329999993</v>
      </c>
      <c r="AI10" s="48">
        <f>SUM(C10:AH10)</f>
        <v>103431.03775200002</v>
      </c>
      <c r="AJ10" s="32"/>
      <c r="AK10" s="33"/>
      <c r="AL10" s="34"/>
      <c r="AM10" s="35"/>
      <c r="AN10" s="35"/>
    </row>
    <row r="11" spans="1:40" ht="12" customHeight="1" x14ac:dyDescent="0.25">
      <c r="A11" s="46"/>
      <c r="B11" s="47" t="s">
        <v>38</v>
      </c>
      <c r="C11" s="48">
        <v>3579.7950879999999</v>
      </c>
      <c r="D11" s="48">
        <v>4031.6979200000001</v>
      </c>
      <c r="E11" s="48">
        <v>4517.7205880000001</v>
      </c>
      <c r="F11" s="48">
        <v>4828.6692229999999</v>
      </c>
      <c r="G11" s="48">
        <v>5076.2080489999998</v>
      </c>
      <c r="H11" s="48">
        <v>5261.9671639999997</v>
      </c>
      <c r="I11" s="48">
        <v>5371.5561889999999</v>
      </c>
      <c r="J11" s="48">
        <v>6221.3140169999997</v>
      </c>
      <c r="K11" s="48">
        <v>6395.3027060000004</v>
      </c>
      <c r="L11" s="48">
        <v>6428.3454080000001</v>
      </c>
      <c r="M11" s="48">
        <v>6892.4977090000002</v>
      </c>
      <c r="N11" s="48">
        <v>6305.4852369999999</v>
      </c>
      <c r="O11" s="48">
        <v>6786.6715000000004</v>
      </c>
      <c r="P11" s="48">
        <v>6729.0081250000003</v>
      </c>
      <c r="Q11" s="48">
        <v>7228.3650799999996</v>
      </c>
      <c r="R11" s="48">
        <v>7490.370379</v>
      </c>
      <c r="S11" s="48">
        <v>7376.7673109999996</v>
      </c>
      <c r="T11" s="48">
        <v>7487.1827320000002</v>
      </c>
      <c r="U11" s="48">
        <v>7093.920564</v>
      </c>
      <c r="V11" s="48">
        <v>5419.7357910000001</v>
      </c>
      <c r="W11" s="48">
        <v>6685.6846889999997</v>
      </c>
      <c r="X11" s="48">
        <v>7712.8891270000004</v>
      </c>
      <c r="Y11" s="48">
        <v>8131.1091960000003</v>
      </c>
      <c r="Z11" s="48">
        <v>8432.8036940000002</v>
      </c>
      <c r="AA11" s="48">
        <v>9011.6958099999993</v>
      </c>
      <c r="AB11" s="48">
        <v>9165.8222889999997</v>
      </c>
      <c r="AC11" s="48">
        <v>8808.6900060000007</v>
      </c>
      <c r="AD11" s="48">
        <v>8873.6814740000027</v>
      </c>
      <c r="AE11" s="48">
        <v>9418.0460590000039</v>
      </c>
      <c r="AF11" s="48">
        <v>8938.3929720000051</v>
      </c>
      <c r="AG11" s="48">
        <v>8742.1200840000038</v>
      </c>
      <c r="AH11" s="48">
        <v>10423.679701999994</v>
      </c>
      <c r="AI11" s="48">
        <f t="shared" ref="AI11:AI14" si="0">SUM(C11:AH11)</f>
        <v>224867.19588200003</v>
      </c>
      <c r="AJ11" s="32"/>
      <c r="AK11" s="33"/>
      <c r="AL11" s="34"/>
      <c r="AM11" s="35"/>
      <c r="AN11" s="35"/>
    </row>
    <row r="12" spans="1:40" ht="12" customHeight="1" x14ac:dyDescent="0.25">
      <c r="A12" s="46"/>
      <c r="B12" s="47" t="s">
        <v>39</v>
      </c>
      <c r="C12" s="48">
        <v>23529.751748999999</v>
      </c>
      <c r="D12" s="48">
        <v>24359.003677000001</v>
      </c>
      <c r="E12" s="48">
        <v>29087.490747</v>
      </c>
      <c r="F12" s="48">
        <v>31441.315949</v>
      </c>
      <c r="G12" s="48">
        <v>34268.724930999997</v>
      </c>
      <c r="H12" s="48">
        <v>37149.309032999998</v>
      </c>
      <c r="I12" s="48">
        <v>39031.801009000003</v>
      </c>
      <c r="J12" s="48">
        <v>45751.327523</v>
      </c>
      <c r="K12" s="48">
        <v>51020.629242000003</v>
      </c>
      <c r="L12" s="48">
        <v>53776.084628999997</v>
      </c>
      <c r="M12" s="48">
        <v>60767.463102000002</v>
      </c>
      <c r="N12" s="48">
        <v>60215.909964999999</v>
      </c>
      <c r="O12" s="48">
        <v>60390.962701999997</v>
      </c>
      <c r="P12" s="48">
        <v>64837.645428000003</v>
      </c>
      <c r="Q12" s="48">
        <v>69181.722955999998</v>
      </c>
      <c r="R12" s="48">
        <v>73306.357824000006</v>
      </c>
      <c r="S12" s="48">
        <v>76253.616179000004</v>
      </c>
      <c r="T12" s="48">
        <v>78821.723033999995</v>
      </c>
      <c r="U12" s="48">
        <v>76396.424046</v>
      </c>
      <c r="V12" s="48">
        <v>67349.546635999999</v>
      </c>
      <c r="W12" s="48">
        <v>76355.336886000005</v>
      </c>
      <c r="X12" s="48">
        <v>83463.841209000006</v>
      </c>
      <c r="Y12" s="48">
        <v>82036.849273999993</v>
      </c>
      <c r="Z12" s="48">
        <v>84917.389872</v>
      </c>
      <c r="AA12" s="48">
        <v>87229.347708000001</v>
      </c>
      <c r="AB12" s="48">
        <v>90685.954278000005</v>
      </c>
      <c r="AC12" s="48">
        <v>85815.178037999998</v>
      </c>
      <c r="AD12" s="48">
        <v>85377.538222999938</v>
      </c>
      <c r="AE12" s="48">
        <v>88461.735200000025</v>
      </c>
      <c r="AF12" s="48">
        <v>89404.018722000052</v>
      </c>
      <c r="AG12" s="48">
        <v>73025.935064000063</v>
      </c>
      <c r="AH12" s="48">
        <v>88333.485505000004</v>
      </c>
      <c r="AI12" s="48">
        <f t="shared" si="0"/>
        <v>2072043.4203400002</v>
      </c>
      <c r="AJ12" s="32"/>
      <c r="AK12" s="33"/>
      <c r="AL12" s="34"/>
      <c r="AM12" s="35"/>
      <c r="AN12" s="35"/>
    </row>
    <row r="13" spans="1:40" ht="12" customHeight="1" x14ac:dyDescent="0.25">
      <c r="A13" s="46"/>
      <c r="B13" s="47" t="s">
        <v>40</v>
      </c>
      <c r="C13" s="48">
        <v>4013.4572520000002</v>
      </c>
      <c r="D13" s="48">
        <v>4233.8968510000004</v>
      </c>
      <c r="E13" s="48">
        <v>4833.5005529999999</v>
      </c>
      <c r="F13" s="48">
        <v>5177.4506039999997</v>
      </c>
      <c r="G13" s="48">
        <v>5973.1994340000001</v>
      </c>
      <c r="H13" s="48">
        <v>6662.777932</v>
      </c>
      <c r="I13" s="48">
        <v>6613.8377300000002</v>
      </c>
      <c r="J13" s="48">
        <v>7572.2622469999997</v>
      </c>
      <c r="K13" s="48">
        <v>8497.1547329999994</v>
      </c>
      <c r="L13" s="48">
        <v>9353.5019030000003</v>
      </c>
      <c r="M13" s="48">
        <v>10479.041069999999</v>
      </c>
      <c r="N13" s="48">
        <v>10609.631864999999</v>
      </c>
      <c r="O13" s="48">
        <v>11640.177933999999</v>
      </c>
      <c r="P13" s="48">
        <v>13231.238409</v>
      </c>
      <c r="Q13" s="48">
        <v>15455.650713999999</v>
      </c>
      <c r="R13" s="48">
        <v>17460.652290000002</v>
      </c>
      <c r="S13" s="48">
        <v>19147.089985999999</v>
      </c>
      <c r="T13" s="48">
        <v>20316.789697</v>
      </c>
      <c r="U13" s="48">
        <v>20085.167378999999</v>
      </c>
      <c r="V13" s="48">
        <v>17355.388488000001</v>
      </c>
      <c r="W13" s="48">
        <v>20977.316913999999</v>
      </c>
      <c r="X13" s="48">
        <v>22457.143295000002</v>
      </c>
      <c r="Y13" s="48">
        <v>23993.805547</v>
      </c>
      <c r="Z13" s="48">
        <v>25219.572741</v>
      </c>
      <c r="AA13" s="48">
        <v>26260.574078000001</v>
      </c>
      <c r="AB13" s="48">
        <v>27822.290828000001</v>
      </c>
      <c r="AC13" s="48">
        <v>27310.906230000001</v>
      </c>
      <c r="AD13" s="48">
        <v>28576.878515000004</v>
      </c>
      <c r="AE13" s="48">
        <v>30348.852283999997</v>
      </c>
      <c r="AF13" s="48">
        <v>30175.62982200001</v>
      </c>
      <c r="AG13" s="48">
        <v>42513.085875000004</v>
      </c>
      <c r="AH13" s="48">
        <v>36817.502577000007</v>
      </c>
      <c r="AI13" s="48">
        <f t="shared" si="0"/>
        <v>561185.42577700014</v>
      </c>
      <c r="AJ13" s="32"/>
      <c r="AK13" s="33"/>
      <c r="AL13" s="34"/>
      <c r="AM13" s="35"/>
      <c r="AN13" s="35"/>
    </row>
    <row r="14" spans="1:40" ht="12" customHeight="1" x14ac:dyDescent="0.25">
      <c r="A14" s="46"/>
      <c r="B14" s="47" t="s">
        <v>33</v>
      </c>
      <c r="C14" s="48">
        <v>32494.026198</v>
      </c>
      <c r="D14" s="48">
        <v>34108.056624999997</v>
      </c>
      <c r="E14" s="48">
        <v>40130.206144999996</v>
      </c>
      <c r="F14" s="48">
        <v>43384.677194999997</v>
      </c>
      <c r="G14" s="48">
        <v>47558.087706999999</v>
      </c>
      <c r="H14" s="48">
        <v>51483.834738999998</v>
      </c>
      <c r="I14" s="48">
        <v>53712.298252000001</v>
      </c>
      <c r="J14" s="48">
        <v>62259.182359999999</v>
      </c>
      <c r="K14" s="48">
        <v>68701.73072800001</v>
      </c>
      <c r="L14" s="48">
        <v>72443.78590599999</v>
      </c>
      <c r="M14" s="48">
        <v>81139.144717999996</v>
      </c>
      <c r="N14" s="48">
        <v>79871.546876000008</v>
      </c>
      <c r="O14" s="48">
        <v>81658.090635</v>
      </c>
      <c r="P14" s="48">
        <v>87694.103725000008</v>
      </c>
      <c r="Q14" s="48">
        <v>95278.031090000004</v>
      </c>
      <c r="R14" s="48">
        <v>102059.630924</v>
      </c>
      <c r="S14" s="48">
        <v>106705.03037200001</v>
      </c>
      <c r="T14" s="48">
        <v>110560.85816599999</v>
      </c>
      <c r="U14" s="48">
        <v>107457.34127499998</v>
      </c>
      <c r="V14" s="48">
        <v>93003.253402999995</v>
      </c>
      <c r="W14" s="48">
        <v>107574.000656</v>
      </c>
      <c r="X14" s="48">
        <v>117943.47926800001</v>
      </c>
      <c r="Y14" s="48">
        <v>118353.12718099999</v>
      </c>
      <c r="Z14" s="48">
        <v>122670.54779299999</v>
      </c>
      <c r="AA14" s="48">
        <v>126697.204832</v>
      </c>
      <c r="AB14" s="48">
        <v>131903.89715600002</v>
      </c>
      <c r="AC14" s="48">
        <v>125719.368533</v>
      </c>
      <c r="AD14" s="48">
        <v>126665.25556399995</v>
      </c>
      <c r="AE14" s="48">
        <v>132542.75693800004</v>
      </c>
      <c r="AF14" s="48">
        <v>132381.78389000008</v>
      </c>
      <c r="AG14" s="48">
        <v>127611.59738400007</v>
      </c>
      <c r="AH14" s="48">
        <v>139761.14351700002</v>
      </c>
      <c r="AI14" s="48">
        <f t="shared" si="0"/>
        <v>2961527.0797510007</v>
      </c>
      <c r="AJ14" s="32"/>
      <c r="AK14" s="33"/>
      <c r="AL14" s="34"/>
      <c r="AM14" s="35"/>
      <c r="AN14" s="35"/>
    </row>
    <row r="15" spans="1:40" ht="12" customHeight="1" x14ac:dyDescent="0.25">
      <c r="A15" s="46"/>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32"/>
      <c r="AK15" s="33"/>
      <c r="AL15" s="34"/>
      <c r="AM15" s="35"/>
      <c r="AN15" s="35"/>
    </row>
    <row r="16" spans="1:40" ht="12" customHeight="1" x14ac:dyDescent="0.25">
      <c r="A16" s="94" t="s">
        <v>34</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2"/>
      <c r="AK16" s="33"/>
      <c r="AL16" s="34"/>
      <c r="AM16" s="35"/>
      <c r="AN16" s="35"/>
    </row>
    <row r="17" spans="1:40" ht="12" customHeight="1" x14ac:dyDescent="0.25">
      <c r="A17" s="46"/>
      <c r="B17" s="47"/>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32"/>
      <c r="AK17" s="33"/>
      <c r="AL17" s="34"/>
      <c r="AM17" s="35"/>
      <c r="AN17" s="35"/>
    </row>
    <row r="18" spans="1:40" ht="12" customHeight="1" x14ac:dyDescent="0.25">
      <c r="A18" s="46"/>
      <c r="B18" s="47" t="s">
        <v>37</v>
      </c>
      <c r="C18" s="48">
        <v>85.264044999999996</v>
      </c>
      <c r="D18" s="48">
        <v>96.548368999999994</v>
      </c>
      <c r="E18" s="48">
        <v>108.916318</v>
      </c>
      <c r="F18" s="48">
        <v>123.82612399999999</v>
      </c>
      <c r="G18" s="48">
        <v>138.06678199999999</v>
      </c>
      <c r="H18" s="48">
        <v>132.684484</v>
      </c>
      <c r="I18" s="48">
        <v>126.32811</v>
      </c>
      <c r="J18" s="48">
        <v>137.612672</v>
      </c>
      <c r="K18" s="48">
        <v>130.385683</v>
      </c>
      <c r="L18" s="48">
        <v>122.666725</v>
      </c>
      <c r="M18" s="48">
        <v>131.098793</v>
      </c>
      <c r="N18" s="48">
        <v>112.979009</v>
      </c>
      <c r="O18" s="48">
        <v>110.907529</v>
      </c>
      <c r="P18" s="48">
        <v>113.128086</v>
      </c>
      <c r="Q18" s="48">
        <v>138.794456</v>
      </c>
      <c r="R18" s="48">
        <v>159.16987</v>
      </c>
      <c r="S18" s="48">
        <v>163.95222100000001</v>
      </c>
      <c r="T18" s="48">
        <v>153.61797899999999</v>
      </c>
      <c r="U18" s="48">
        <v>153.94508300000001</v>
      </c>
      <c r="V18" s="48">
        <v>102.270404</v>
      </c>
      <c r="W18" s="48">
        <v>144.14176900000001</v>
      </c>
      <c r="X18" s="48">
        <v>165.29011700000001</v>
      </c>
      <c r="Y18" s="48">
        <v>154.275463</v>
      </c>
      <c r="Z18" s="48">
        <v>165.98550800000001</v>
      </c>
      <c r="AA18" s="48">
        <v>248.925759</v>
      </c>
      <c r="AB18" s="48">
        <v>172.53662499999999</v>
      </c>
      <c r="AC18" s="48">
        <v>150.490565</v>
      </c>
      <c r="AD18" s="48">
        <v>159.47569699999997</v>
      </c>
      <c r="AE18" s="48">
        <v>212.51077100000003</v>
      </c>
      <c r="AF18" s="48">
        <v>234.01847800000002</v>
      </c>
      <c r="AG18" s="48">
        <v>223.65522100000001</v>
      </c>
      <c r="AH18" s="48">
        <v>288.16868800000003</v>
      </c>
      <c r="AI18" s="48">
        <f>SUM(C18:AH18)</f>
        <v>4861.6374030000006</v>
      </c>
      <c r="AJ18" s="32"/>
      <c r="AK18" s="33"/>
      <c r="AL18" s="34"/>
      <c r="AM18" s="35"/>
      <c r="AN18" s="35"/>
    </row>
    <row r="19" spans="1:40" ht="12" customHeight="1" x14ac:dyDescent="0.25">
      <c r="A19" s="46"/>
      <c r="B19" s="47" t="s">
        <v>38</v>
      </c>
      <c r="C19" s="48">
        <v>418.872657</v>
      </c>
      <c r="D19" s="48">
        <v>460.16693700000002</v>
      </c>
      <c r="E19" s="48">
        <v>498.00698599999998</v>
      </c>
      <c r="F19" s="48">
        <v>525.62635399999999</v>
      </c>
      <c r="G19" s="48">
        <v>532.896478</v>
      </c>
      <c r="H19" s="48">
        <v>508.56898100000001</v>
      </c>
      <c r="I19" s="48">
        <v>495.37853899999999</v>
      </c>
      <c r="J19" s="48">
        <v>555.390896</v>
      </c>
      <c r="K19" s="48">
        <v>517.66574700000001</v>
      </c>
      <c r="L19" s="48">
        <v>479.80060500000002</v>
      </c>
      <c r="M19" s="48">
        <v>491.67028599999998</v>
      </c>
      <c r="N19" s="48">
        <v>423.26364000000001</v>
      </c>
      <c r="O19" s="48">
        <v>435.93381699999998</v>
      </c>
      <c r="P19" s="48">
        <v>402.19438400000001</v>
      </c>
      <c r="Q19" s="48">
        <v>401.25710900000001</v>
      </c>
      <c r="R19" s="48">
        <v>409.993066</v>
      </c>
      <c r="S19" s="48">
        <v>389.98917999999998</v>
      </c>
      <c r="T19" s="48">
        <v>382.36421200000001</v>
      </c>
      <c r="U19" s="48">
        <v>354.09213499999998</v>
      </c>
      <c r="V19" s="48">
        <v>269.18643100000003</v>
      </c>
      <c r="W19" s="48">
        <v>326.71041200000002</v>
      </c>
      <c r="X19" s="48">
        <v>386.82129600000002</v>
      </c>
      <c r="Y19" s="48">
        <v>394.66562800000003</v>
      </c>
      <c r="Z19" s="48">
        <v>395.83847500000002</v>
      </c>
      <c r="AA19" s="48">
        <v>439.50825400000002</v>
      </c>
      <c r="AB19" s="48">
        <v>426.47545700000001</v>
      </c>
      <c r="AC19" s="48">
        <v>389.37493000000001</v>
      </c>
      <c r="AD19" s="48">
        <v>387.96272900000014</v>
      </c>
      <c r="AE19" s="48">
        <v>466.14311300000008</v>
      </c>
      <c r="AF19" s="48">
        <v>630.05085899999983</v>
      </c>
      <c r="AG19" s="48">
        <v>654.31831500000033</v>
      </c>
      <c r="AH19" s="48">
        <v>724.49036699999999</v>
      </c>
      <c r="AI19" s="48">
        <f t="shared" ref="AI19:AI22" si="1">SUM(C19:AH19)</f>
        <v>14574.678275000004</v>
      </c>
      <c r="AJ19" s="32"/>
      <c r="AK19" s="33"/>
      <c r="AL19" s="34"/>
      <c r="AM19" s="35"/>
      <c r="AN19" s="35"/>
    </row>
    <row r="20" spans="1:40" ht="12" customHeight="1" x14ac:dyDescent="0.25">
      <c r="A20" s="46"/>
      <c r="B20" s="47" t="s">
        <v>39</v>
      </c>
      <c r="C20" s="48">
        <v>4288.8651909999999</v>
      </c>
      <c r="D20" s="48">
        <v>4361.9425760000004</v>
      </c>
      <c r="E20" s="48">
        <v>4704.2799500000001</v>
      </c>
      <c r="F20" s="48">
        <v>4676.8693009999997</v>
      </c>
      <c r="G20" s="48">
        <v>5022.8618710000001</v>
      </c>
      <c r="H20" s="48">
        <v>5190.1705689999999</v>
      </c>
      <c r="I20" s="48">
        <v>5208.2457020000002</v>
      </c>
      <c r="J20" s="48">
        <v>5860.23873</v>
      </c>
      <c r="K20" s="48">
        <v>6386.1098350000002</v>
      </c>
      <c r="L20" s="48">
        <v>6580.0533509999996</v>
      </c>
      <c r="M20" s="48">
        <v>7480.3128210000004</v>
      </c>
      <c r="N20" s="48">
        <v>7008.8946180000003</v>
      </c>
      <c r="O20" s="48">
        <v>6918.9055939999998</v>
      </c>
      <c r="P20" s="48">
        <v>7340.6327659999997</v>
      </c>
      <c r="Q20" s="48">
        <v>7571.3403079999998</v>
      </c>
      <c r="R20" s="48">
        <v>8246.4332940000004</v>
      </c>
      <c r="S20" s="48">
        <v>8875.5486980000005</v>
      </c>
      <c r="T20" s="48">
        <v>9482.8796330000005</v>
      </c>
      <c r="U20" s="48">
        <v>9227.2329289999998</v>
      </c>
      <c r="V20" s="48">
        <v>8310.6552649999994</v>
      </c>
      <c r="W20" s="48">
        <v>9609.4928500000005</v>
      </c>
      <c r="X20" s="48">
        <v>10552.606457</v>
      </c>
      <c r="Y20" s="48">
        <v>10391.278544999999</v>
      </c>
      <c r="Z20" s="48">
        <v>10912.390445999999</v>
      </c>
      <c r="AA20" s="48">
        <v>2919.7177499999998</v>
      </c>
      <c r="AB20" s="48">
        <v>11798.934080999999</v>
      </c>
      <c r="AC20" s="48">
        <v>11326.288266</v>
      </c>
      <c r="AD20" s="48">
        <v>11263.360680000003</v>
      </c>
      <c r="AE20" s="48">
        <v>11851.530457999994</v>
      </c>
      <c r="AF20" s="48">
        <v>12931.258895999998</v>
      </c>
      <c r="AG20" s="48">
        <v>10301.143284999989</v>
      </c>
      <c r="AH20" s="48">
        <v>12783.407033</v>
      </c>
      <c r="AI20" s="48">
        <f t="shared" si="1"/>
        <v>259383.88174900002</v>
      </c>
      <c r="AJ20" s="32"/>
      <c r="AK20" s="33"/>
      <c r="AL20" s="34"/>
      <c r="AM20" s="35"/>
      <c r="AN20" s="35"/>
    </row>
    <row r="21" spans="1:40" ht="12" customHeight="1" x14ac:dyDescent="0.25">
      <c r="A21" s="46"/>
      <c r="B21" s="47" t="s">
        <v>40</v>
      </c>
      <c r="C21" s="48">
        <v>434.141865</v>
      </c>
      <c r="D21" s="48">
        <v>454.91317500000002</v>
      </c>
      <c r="E21" s="48">
        <v>489.30262699999997</v>
      </c>
      <c r="F21" s="48">
        <v>518.55577700000003</v>
      </c>
      <c r="G21" s="48">
        <v>594.48016800000005</v>
      </c>
      <c r="H21" s="48">
        <v>652.782106</v>
      </c>
      <c r="I21" s="48">
        <v>629.890896</v>
      </c>
      <c r="J21" s="48">
        <v>700.16959499999996</v>
      </c>
      <c r="K21" s="48">
        <v>751.15723300000002</v>
      </c>
      <c r="L21" s="48">
        <v>822.70320600000002</v>
      </c>
      <c r="M21" s="48">
        <v>913.10650499999997</v>
      </c>
      <c r="N21" s="48">
        <v>889.969784</v>
      </c>
      <c r="O21" s="48">
        <v>926.91576399999997</v>
      </c>
      <c r="P21" s="48">
        <v>1050.400971</v>
      </c>
      <c r="Q21" s="48">
        <v>1251.1685170000001</v>
      </c>
      <c r="R21" s="48">
        <v>1428.657228</v>
      </c>
      <c r="S21" s="48">
        <v>1568.6303029999999</v>
      </c>
      <c r="T21" s="48">
        <v>1677.1144509999999</v>
      </c>
      <c r="U21" s="48">
        <v>1693.5950339999999</v>
      </c>
      <c r="V21" s="48">
        <v>1457.314462</v>
      </c>
      <c r="W21" s="48">
        <v>1794.928296</v>
      </c>
      <c r="X21" s="48">
        <v>1902.776607</v>
      </c>
      <c r="Y21" s="48">
        <v>1964.0447750000001</v>
      </c>
      <c r="Z21" s="48">
        <v>2073.6368109999999</v>
      </c>
      <c r="AA21" s="48">
        <v>1364.407402</v>
      </c>
      <c r="AB21" s="48">
        <v>2273.9888340000002</v>
      </c>
      <c r="AC21" s="48">
        <v>2187.0952630000002</v>
      </c>
      <c r="AD21" s="48">
        <v>2255.9176180000004</v>
      </c>
      <c r="AE21" s="48">
        <v>2526.3162339999994</v>
      </c>
      <c r="AF21" s="48">
        <v>3173.2403450000006</v>
      </c>
      <c r="AG21" s="48">
        <v>3915.4441780000006</v>
      </c>
      <c r="AH21" s="48">
        <v>3801.8876670000013</v>
      </c>
      <c r="AI21" s="48">
        <f t="shared" si="1"/>
        <v>48138.653696999994</v>
      </c>
      <c r="AJ21" s="32"/>
      <c r="AK21" s="33"/>
      <c r="AL21" s="34"/>
      <c r="AM21" s="35"/>
      <c r="AN21" s="35"/>
    </row>
    <row r="22" spans="1:40" ht="12" customHeight="1" x14ac:dyDescent="0.25">
      <c r="A22" s="46"/>
      <c r="B22" s="47" t="s">
        <v>33</v>
      </c>
      <c r="C22" s="48">
        <v>5227.1437579999993</v>
      </c>
      <c r="D22" s="48">
        <v>5373.5710570000001</v>
      </c>
      <c r="E22" s="48">
        <v>5800.505881</v>
      </c>
      <c r="F22" s="48">
        <v>5844.8775559999995</v>
      </c>
      <c r="G22" s="48">
        <v>6288.3052989999996</v>
      </c>
      <c r="H22" s="48">
        <v>6484.2061399999993</v>
      </c>
      <c r="I22" s="48">
        <v>6459.8432469999998</v>
      </c>
      <c r="J22" s="48">
        <v>7253.4118930000004</v>
      </c>
      <c r="K22" s="48">
        <v>7785.3184980000005</v>
      </c>
      <c r="L22" s="48">
        <v>8005.2238870000001</v>
      </c>
      <c r="M22" s="48">
        <v>9016.1884050000008</v>
      </c>
      <c r="N22" s="48">
        <v>8435.1070510000009</v>
      </c>
      <c r="O22" s="48">
        <v>8392.6627040000003</v>
      </c>
      <c r="P22" s="48">
        <v>8906.3562070000007</v>
      </c>
      <c r="Q22" s="48">
        <v>9362.5603899999987</v>
      </c>
      <c r="R22" s="48">
        <v>10244.253458000001</v>
      </c>
      <c r="S22" s="48">
        <v>10998.120402</v>
      </c>
      <c r="T22" s="48">
        <v>11695.976274999999</v>
      </c>
      <c r="U22" s="48">
        <v>11428.865180999999</v>
      </c>
      <c r="V22" s="48">
        <v>10139.426562000001</v>
      </c>
      <c r="W22" s="48">
        <v>11875.273327000001</v>
      </c>
      <c r="X22" s="48">
        <v>13007.494477</v>
      </c>
      <c r="Y22" s="48">
        <v>12904.264411</v>
      </c>
      <c r="Z22" s="48">
        <v>13547.85124</v>
      </c>
      <c r="AA22" s="48">
        <v>4972.5591649999997</v>
      </c>
      <c r="AB22" s="48">
        <v>14671.934996999998</v>
      </c>
      <c r="AC22" s="48">
        <v>14053.249024000001</v>
      </c>
      <c r="AD22" s="48">
        <v>14066.716724000005</v>
      </c>
      <c r="AE22" s="48">
        <v>15056.500575999993</v>
      </c>
      <c r="AF22" s="48">
        <v>16968.568577999999</v>
      </c>
      <c r="AG22" s="48">
        <v>15094.56099899999</v>
      </c>
      <c r="AH22" s="48">
        <v>17597.953755000002</v>
      </c>
      <c r="AI22" s="48">
        <f t="shared" si="1"/>
        <v>326958.8511240001</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35</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 t="shared" ref="C26:AI26" si="2">IF(C10&gt;0,C18/C10*100,"--")</f>
        <v>6.2190131319027477</v>
      </c>
      <c r="D26" s="49">
        <f t="shared" si="2"/>
        <v>6.5083310400600531</v>
      </c>
      <c r="E26" s="49">
        <f t="shared" si="2"/>
        <v>6.439059284373319</v>
      </c>
      <c r="F26" s="49">
        <f t="shared" si="2"/>
        <v>6.3918788224091747</v>
      </c>
      <c r="G26" s="49">
        <f t="shared" si="2"/>
        <v>6.1638186454643664</v>
      </c>
      <c r="H26" s="49">
        <f t="shared" si="2"/>
        <v>5.5060814851522943</v>
      </c>
      <c r="I26" s="49">
        <f t="shared" si="2"/>
        <v>4.6873197355753762</v>
      </c>
      <c r="J26" s="49">
        <f t="shared" si="2"/>
        <v>5.0699538864170961</v>
      </c>
      <c r="K26" s="49">
        <f t="shared" si="2"/>
        <v>4.67559433195742</v>
      </c>
      <c r="L26" s="49">
        <f t="shared" si="2"/>
        <v>4.2506213566317372</v>
      </c>
      <c r="M26" s="49">
        <f t="shared" si="2"/>
        <v>4.369751712591543</v>
      </c>
      <c r="N26" s="49">
        <f t="shared" si="2"/>
        <v>4.122539403983561</v>
      </c>
      <c r="O26" s="49">
        <f t="shared" si="2"/>
        <v>3.9048117654324428</v>
      </c>
      <c r="P26" s="49">
        <f t="shared" si="2"/>
        <v>3.9060709387775527</v>
      </c>
      <c r="Q26" s="49">
        <f t="shared" si="2"/>
        <v>4.0674843234562958</v>
      </c>
      <c r="R26" s="49">
        <f t="shared" si="2"/>
        <v>4.1862016426450372</v>
      </c>
      <c r="S26" s="49">
        <f t="shared" si="2"/>
        <v>4.1744072801841847</v>
      </c>
      <c r="T26" s="49">
        <f t="shared" si="2"/>
        <v>3.9037262393976291</v>
      </c>
      <c r="U26" s="49">
        <f t="shared" si="2"/>
        <v>3.9657870467207355</v>
      </c>
      <c r="V26" s="49">
        <f t="shared" si="2"/>
        <v>3.5528043551413417</v>
      </c>
      <c r="W26" s="49">
        <f t="shared" si="2"/>
        <v>4.0538657001155984</v>
      </c>
      <c r="X26" s="49">
        <f t="shared" si="2"/>
        <v>3.8353884536651401</v>
      </c>
      <c r="Y26" s="49">
        <f t="shared" si="2"/>
        <v>3.68079445668383</v>
      </c>
      <c r="Z26" s="49">
        <f t="shared" si="2"/>
        <v>4.0476555155809155</v>
      </c>
      <c r="AA26" s="49">
        <f t="shared" si="2"/>
        <v>5.9330373794663718</v>
      </c>
      <c r="AB26" s="49">
        <f t="shared" si="2"/>
        <v>4.0790441873294103</v>
      </c>
      <c r="AC26" s="49">
        <f t="shared" si="2"/>
        <v>3.9763989136252613</v>
      </c>
      <c r="AD26" s="49">
        <f t="shared" si="2"/>
        <v>4.1560895832660645</v>
      </c>
      <c r="AE26" s="49">
        <f t="shared" si="2"/>
        <v>4.9259316793371433</v>
      </c>
      <c r="AF26" s="49">
        <f t="shared" ref="AF26:AG26" si="3">IF(AF10&gt;0,AF18/AF10*100,"--")</f>
        <v>6.0567826564929268</v>
      </c>
      <c r="AG26" s="49">
        <f t="shared" si="3"/>
        <v>6.715452681471124</v>
      </c>
      <c r="AH26" s="49">
        <f t="shared" ref="AH26" si="4">IF(AH10&gt;0,AH18/AH10*100,"--")</f>
        <v>6.8833239788900045</v>
      </c>
      <c r="AI26" s="49">
        <f t="shared" si="2"/>
        <v>4.7003660687006805</v>
      </c>
      <c r="AJ26" s="32"/>
      <c r="AK26" s="33"/>
      <c r="AL26" s="34"/>
      <c r="AM26" s="35"/>
      <c r="AN26" s="35"/>
    </row>
    <row r="27" spans="1:40" ht="12" customHeight="1" x14ac:dyDescent="0.25">
      <c r="A27" s="46"/>
      <c r="B27" s="47" t="s">
        <v>38</v>
      </c>
      <c r="C27" s="49">
        <f t="shared" ref="C27:AI27" si="5">IF(C11&gt;0,C19/C11*100,"--")</f>
        <v>11.701023290526399</v>
      </c>
      <c r="D27" s="49">
        <f t="shared" si="5"/>
        <v>11.413725584877152</v>
      </c>
      <c r="E27" s="49">
        <f t="shared" si="5"/>
        <v>11.023412721070212</v>
      </c>
      <c r="F27" s="49">
        <f t="shared" si="5"/>
        <v>10.885532425711157</v>
      </c>
      <c r="G27" s="49">
        <f t="shared" si="5"/>
        <v>10.497924294197896</v>
      </c>
      <c r="H27" s="49">
        <f t="shared" si="5"/>
        <v>9.6649972367634494</v>
      </c>
      <c r="I27" s="49">
        <f t="shared" si="5"/>
        <v>9.2222536927836281</v>
      </c>
      <c r="J27" s="49">
        <f t="shared" si="5"/>
        <v>8.9272281463750467</v>
      </c>
      <c r="K27" s="49">
        <f t="shared" si="5"/>
        <v>8.0944682495534082</v>
      </c>
      <c r="L27" s="49">
        <f t="shared" si="5"/>
        <v>7.4638273855492239</v>
      </c>
      <c r="M27" s="49">
        <f t="shared" si="5"/>
        <v>7.1334123964668557</v>
      </c>
      <c r="N27" s="49">
        <f t="shared" si="5"/>
        <v>6.7126259770830714</v>
      </c>
      <c r="O27" s="49">
        <f t="shared" si="5"/>
        <v>6.4233817269629148</v>
      </c>
      <c r="P27" s="49">
        <f t="shared" si="5"/>
        <v>5.9770233075769985</v>
      </c>
      <c r="Q27" s="49">
        <f t="shared" si="5"/>
        <v>5.5511461382910676</v>
      </c>
      <c r="R27" s="49">
        <f t="shared" si="5"/>
        <v>5.4736020417555906</v>
      </c>
      <c r="S27" s="49">
        <f t="shared" si="5"/>
        <v>5.2867219956695743</v>
      </c>
      <c r="T27" s="49">
        <f t="shared" si="5"/>
        <v>5.1069170566091104</v>
      </c>
      <c r="U27" s="49">
        <f t="shared" si="5"/>
        <v>4.9914871727903947</v>
      </c>
      <c r="V27" s="49">
        <f t="shared" si="5"/>
        <v>4.966781433275961</v>
      </c>
      <c r="W27" s="49">
        <f t="shared" si="5"/>
        <v>4.8867158293830215</v>
      </c>
      <c r="X27" s="49">
        <f t="shared" si="5"/>
        <v>5.0152580911072651</v>
      </c>
      <c r="Y27" s="49">
        <f t="shared" si="5"/>
        <v>4.8537735564312801</v>
      </c>
      <c r="Z27" s="49">
        <f t="shared" si="5"/>
        <v>4.6940316573673107</v>
      </c>
      <c r="AA27" s="49">
        <f t="shared" si="5"/>
        <v>4.8770871017671427</v>
      </c>
      <c r="AB27" s="49">
        <f t="shared" si="5"/>
        <v>4.6528881267076025</v>
      </c>
      <c r="AC27" s="49">
        <f t="shared" si="5"/>
        <v>4.4203500149826924</v>
      </c>
      <c r="AD27" s="49">
        <f t="shared" si="5"/>
        <v>4.3720605718915628</v>
      </c>
      <c r="AE27" s="49">
        <f t="shared" si="5"/>
        <v>4.9494673319690108</v>
      </c>
      <c r="AF27" s="49">
        <f t="shared" ref="AF27:AG27" si="6">IF(AF11&gt;0,AF19/AF11*100,"--")</f>
        <v>7.0488158327080486</v>
      </c>
      <c r="AG27" s="49">
        <f t="shared" si="6"/>
        <v>7.4846640027005158</v>
      </c>
      <c r="AH27" s="49">
        <f t="shared" ref="AH27" si="7">IF(AH11&gt;0,AH19/AH11*100,"--")</f>
        <v>6.9504281377812465</v>
      </c>
      <c r="AI27" s="49">
        <f t="shared" si="5"/>
        <v>6.4814604094801469</v>
      </c>
      <c r="AJ27" s="32"/>
      <c r="AK27" s="33"/>
      <c r="AL27" s="34"/>
      <c r="AM27" s="35"/>
      <c r="AN27" s="35"/>
    </row>
    <row r="28" spans="1:40" ht="12" customHeight="1" x14ac:dyDescent="0.25">
      <c r="A28" s="46"/>
      <c r="B28" s="47" t="s">
        <v>39</v>
      </c>
      <c r="C28" s="49">
        <f t="shared" ref="C28:AI28" si="8">IF(C12&gt;0,C20/C12*100,"--")</f>
        <v>18.22741368778901</v>
      </c>
      <c r="D28" s="49">
        <f t="shared" si="8"/>
        <v>17.906900601680139</v>
      </c>
      <c r="E28" s="49">
        <f t="shared" si="8"/>
        <v>16.172862729608902</v>
      </c>
      <c r="F28" s="49">
        <f t="shared" si="8"/>
        <v>14.874915886428566</v>
      </c>
      <c r="G28" s="49">
        <f t="shared" si="8"/>
        <v>14.65727680593171</v>
      </c>
      <c r="H28" s="49">
        <f t="shared" si="8"/>
        <v>13.971109299474547</v>
      </c>
      <c r="I28" s="49">
        <f t="shared" si="8"/>
        <v>13.343595651143733</v>
      </c>
      <c r="J28" s="49">
        <f t="shared" si="8"/>
        <v>12.808893309279288</v>
      </c>
      <c r="K28" s="49">
        <f t="shared" si="8"/>
        <v>12.516721039855339</v>
      </c>
      <c r="L28" s="49">
        <f t="shared" si="8"/>
        <v>12.236021637491163</v>
      </c>
      <c r="M28" s="49">
        <f t="shared" si="8"/>
        <v>12.309733596158312</v>
      </c>
      <c r="N28" s="49">
        <f t="shared" si="8"/>
        <v>11.639605914904985</v>
      </c>
      <c r="O28" s="49">
        <f t="shared" si="8"/>
        <v>11.456855934126155</v>
      </c>
      <c r="P28" s="49">
        <f t="shared" si="8"/>
        <v>11.321559747495028</v>
      </c>
      <c r="Q28" s="49">
        <f t="shared" si="8"/>
        <v>10.94413377477664</v>
      </c>
      <c r="R28" s="49">
        <f t="shared" si="8"/>
        <v>11.249274331428008</v>
      </c>
      <c r="S28" s="49">
        <f t="shared" si="8"/>
        <v>11.639511858906827</v>
      </c>
      <c r="T28" s="49">
        <f t="shared" si="8"/>
        <v>12.030794643894719</v>
      </c>
      <c r="U28" s="49">
        <f t="shared" si="8"/>
        <v>12.078095335252964</v>
      </c>
      <c r="V28" s="49">
        <f t="shared" si="8"/>
        <v>12.339586055294616</v>
      </c>
      <c r="W28" s="49">
        <f t="shared" si="8"/>
        <v>12.58522749280402</v>
      </c>
      <c r="X28" s="49">
        <f t="shared" si="8"/>
        <v>12.643327103260734</v>
      </c>
      <c r="Y28" s="49">
        <f t="shared" si="8"/>
        <v>12.666598774769518</v>
      </c>
      <c r="Z28" s="49">
        <f t="shared" si="8"/>
        <v>12.850595693589689</v>
      </c>
      <c r="AA28" s="49">
        <f t="shared" si="8"/>
        <v>3.34717365968819</v>
      </c>
      <c r="AB28" s="49">
        <f t="shared" si="8"/>
        <v>13.01076244379596</v>
      </c>
      <c r="AC28" s="49">
        <f t="shared" si="8"/>
        <v>13.19846736317972</v>
      </c>
      <c r="AD28" s="49">
        <f t="shared" si="8"/>
        <v>13.192416781309532</v>
      </c>
      <c r="AE28" s="49">
        <f t="shared" si="8"/>
        <v>13.397352461157681</v>
      </c>
      <c r="AF28" s="49">
        <f t="shared" ref="AF28:AG28" si="9">IF(AF12&gt;0,AF20/AF12*100,"--")</f>
        <v>14.463845228489649</v>
      </c>
      <c r="AG28" s="49">
        <f t="shared" si="9"/>
        <v>14.106143626880025</v>
      </c>
      <c r="AH28" s="49">
        <f t="shared" ref="AH28" si="10">IF(AH12&gt;0,AH20/AH12*100,"--")</f>
        <v>14.471756616324633</v>
      </c>
      <c r="AI28" s="49">
        <f t="shared" si="8"/>
        <v>12.518264781653944</v>
      </c>
      <c r="AJ28" s="32"/>
      <c r="AK28" s="33"/>
      <c r="AL28" s="34"/>
      <c r="AM28" s="35"/>
      <c r="AN28" s="35"/>
    </row>
    <row r="29" spans="1:40" ht="12" customHeight="1" x14ac:dyDescent="0.25">
      <c r="A29" s="46"/>
      <c r="B29" s="47" t="s">
        <v>40</v>
      </c>
      <c r="C29" s="49">
        <f t="shared" ref="C29:AI29" si="11">IF(C13&gt;0,C21/C13*100,"--")</f>
        <v>10.817154332057651</v>
      </c>
      <c r="D29" s="49">
        <f t="shared" si="11"/>
        <v>10.744550257348722</v>
      </c>
      <c r="E29" s="49">
        <f t="shared" si="11"/>
        <v>10.123152395137421</v>
      </c>
      <c r="F29" s="49">
        <f t="shared" si="11"/>
        <v>10.015658606175283</v>
      </c>
      <c r="G29" s="49">
        <f t="shared" si="11"/>
        <v>9.9524580514784819</v>
      </c>
      <c r="H29" s="49">
        <f t="shared" si="11"/>
        <v>9.7974465405010278</v>
      </c>
      <c r="I29" s="49">
        <f t="shared" si="11"/>
        <v>9.5238335398349729</v>
      </c>
      <c r="J29" s="49">
        <f t="shared" si="11"/>
        <v>9.2465048378031955</v>
      </c>
      <c r="K29" s="49">
        <f t="shared" si="11"/>
        <v>8.8401030298149816</v>
      </c>
      <c r="L29" s="49">
        <f t="shared" si="11"/>
        <v>8.7956704829036259</v>
      </c>
      <c r="M29" s="49">
        <f t="shared" si="11"/>
        <v>8.7136456370430082</v>
      </c>
      <c r="N29" s="49">
        <f t="shared" si="11"/>
        <v>8.3883191737869041</v>
      </c>
      <c r="O29" s="49">
        <f t="shared" si="11"/>
        <v>7.9630721218835969</v>
      </c>
      <c r="P29" s="49">
        <f t="shared" si="11"/>
        <v>7.9387955876111223</v>
      </c>
      <c r="Q29" s="49">
        <f t="shared" si="11"/>
        <v>8.0952173425261833</v>
      </c>
      <c r="R29" s="49">
        <f t="shared" si="11"/>
        <v>8.182152672602129</v>
      </c>
      <c r="S29" s="49">
        <f t="shared" si="11"/>
        <v>8.1925258832906387</v>
      </c>
      <c r="T29" s="49">
        <f t="shared" si="11"/>
        <v>8.2548201561964518</v>
      </c>
      <c r="U29" s="49">
        <f t="shared" si="11"/>
        <v>8.4320683121154101</v>
      </c>
      <c r="V29" s="49">
        <f t="shared" si="11"/>
        <v>8.3968991129621102</v>
      </c>
      <c r="W29" s="49">
        <f t="shared" si="11"/>
        <v>8.556519898891775</v>
      </c>
      <c r="X29" s="49">
        <f t="shared" si="11"/>
        <v>8.4729236573186313</v>
      </c>
      <c r="Y29" s="49">
        <f t="shared" si="11"/>
        <v>8.18563262569063</v>
      </c>
      <c r="Z29" s="49">
        <f t="shared" si="11"/>
        <v>8.2223312515871623</v>
      </c>
      <c r="AA29" s="49">
        <f t="shared" si="11"/>
        <v>5.1956495617627905</v>
      </c>
      <c r="AB29" s="49">
        <f t="shared" si="11"/>
        <v>8.1732623961772646</v>
      </c>
      <c r="AC29" s="49">
        <f t="shared" si="11"/>
        <v>8.0081387434795488</v>
      </c>
      <c r="AD29" s="49">
        <f t="shared" si="11"/>
        <v>7.8942058588234856</v>
      </c>
      <c r="AE29" s="49">
        <f t="shared" si="11"/>
        <v>8.3242562531166318</v>
      </c>
      <c r="AF29" s="49">
        <f t="shared" ref="AF29:AG29" si="12">IF(AF13&gt;0,AF21/AF13*100,"--")</f>
        <v>10.515904270162078</v>
      </c>
      <c r="AG29" s="49">
        <f t="shared" si="12"/>
        <v>9.209974052489315</v>
      </c>
      <c r="AH29" s="49">
        <f t="shared" ref="AH29" si="13">IF(AH13&gt;0,AH21/AH13*100,"--")</f>
        <v>10.326305156219506</v>
      </c>
      <c r="AI29" s="49">
        <f t="shared" si="11"/>
        <v>8.5780299141498002</v>
      </c>
      <c r="AJ29" s="32"/>
      <c r="AK29" s="33"/>
      <c r="AL29" s="34"/>
      <c r="AM29" s="35"/>
      <c r="AN29" s="35"/>
    </row>
    <row r="30" spans="1:40" ht="12" customHeight="1" x14ac:dyDescent="0.25">
      <c r="A30" s="46"/>
      <c r="B30" s="47" t="s">
        <v>33</v>
      </c>
      <c r="C30" s="49">
        <f t="shared" ref="C30:AI30" si="14">IF(C14&gt;0,C22/C14*100,"--")</f>
        <v>16.086476099172124</v>
      </c>
      <c r="D30" s="49">
        <f t="shared" si="14"/>
        <v>15.754550650831753</v>
      </c>
      <c r="E30" s="49">
        <f t="shared" si="14"/>
        <v>14.454214015351404</v>
      </c>
      <c r="F30" s="49">
        <f t="shared" si="14"/>
        <v>13.472216307451539</v>
      </c>
      <c r="G30" s="49">
        <f t="shared" si="14"/>
        <v>13.222367849905019</v>
      </c>
      <c r="H30" s="49">
        <f t="shared" si="14"/>
        <v>12.594644848955062</v>
      </c>
      <c r="I30" s="49">
        <f t="shared" si="14"/>
        <v>12.026748914545776</v>
      </c>
      <c r="J30" s="49">
        <f t="shared" si="14"/>
        <v>11.650348780777019</v>
      </c>
      <c r="K30" s="49">
        <f t="shared" si="14"/>
        <v>11.332055852891381</v>
      </c>
      <c r="L30" s="49">
        <f t="shared" si="14"/>
        <v>11.050256121880823</v>
      </c>
      <c r="M30" s="49">
        <f t="shared" si="14"/>
        <v>11.112008188323729</v>
      </c>
      <c r="N30" s="49">
        <f t="shared" si="14"/>
        <v>10.560840976443643</v>
      </c>
      <c r="O30" s="49">
        <f t="shared" si="14"/>
        <v>10.2778091414285</v>
      </c>
      <c r="P30" s="49">
        <f t="shared" si="14"/>
        <v>10.156163104111821</v>
      </c>
      <c r="Q30" s="49">
        <f t="shared" si="14"/>
        <v>9.8265678697286329</v>
      </c>
      <c r="R30" s="49">
        <f t="shared" si="14"/>
        <v>10.03751764067079</v>
      </c>
      <c r="S30" s="49">
        <f t="shared" si="14"/>
        <v>10.307030852864054</v>
      </c>
      <c r="T30" s="49">
        <f t="shared" si="14"/>
        <v>10.578767629895967</v>
      </c>
      <c r="U30" s="49">
        <f t="shared" si="14"/>
        <v>10.635723018450422</v>
      </c>
      <c r="V30" s="49">
        <f t="shared" si="14"/>
        <v>10.902227815691589</v>
      </c>
      <c r="W30" s="49">
        <f t="shared" si="14"/>
        <v>11.039166763886318</v>
      </c>
      <c r="X30" s="49">
        <f t="shared" si="14"/>
        <v>11.028582976972721</v>
      </c>
      <c r="Y30" s="49">
        <f t="shared" si="14"/>
        <v>10.903188380705167</v>
      </c>
      <c r="Z30" s="49">
        <f t="shared" si="14"/>
        <v>11.044094514733297</v>
      </c>
      <c r="AA30" s="49">
        <f t="shared" si="14"/>
        <v>3.9247583808921385</v>
      </c>
      <c r="AB30" s="49">
        <f t="shared" si="14"/>
        <v>11.123200537166694</v>
      </c>
      <c r="AC30" s="49">
        <f t="shared" si="14"/>
        <v>11.178268860228306</v>
      </c>
      <c r="AD30" s="49">
        <f t="shared" si="14"/>
        <v>11.105426394448427</v>
      </c>
      <c r="AE30" s="49">
        <f t="shared" si="14"/>
        <v>11.359730945571792</v>
      </c>
      <c r="AF30" s="49">
        <f t="shared" ref="AF30:AG30" si="15">IF(AF14&gt;0,AF22/AF14*100,"--")</f>
        <v>12.817902946601537</v>
      </c>
      <c r="AG30" s="49">
        <f t="shared" si="15"/>
        <v>11.828518182072804</v>
      </c>
      <c r="AH30" s="49">
        <f t="shared" ref="AH30" si="16">IF(AH14&gt;0,AH22/AH14*100,"--")</f>
        <v>12.591449463104496</v>
      </c>
      <c r="AI30" s="49">
        <f t="shared" si="14"/>
        <v>11.040211428743381</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E7736FB9-020F-4354-AF6A-550DB59517C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5AF5D-768F-4E22-849E-6A6E50222A65}">
  <dimension ref="A1:AN120"/>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41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1182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42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6"/>
      <c r="AH9" s="88"/>
      <c r="AI9" s="39"/>
      <c r="AJ9" s="30"/>
      <c r="AK9" s="33"/>
      <c r="AL9" s="34"/>
      <c r="AM9" s="34"/>
      <c r="AN9" s="37"/>
    </row>
    <row r="10" spans="1:40" ht="12" customHeight="1" x14ac:dyDescent="0.25">
      <c r="A10" s="46"/>
      <c r="B10" s="47" t="s">
        <v>37</v>
      </c>
      <c r="C10" s="48">
        <v>73.685417000000001</v>
      </c>
      <c r="D10" s="48">
        <v>75.743499</v>
      </c>
      <c r="E10" s="48">
        <v>85.843168000000006</v>
      </c>
      <c r="F10" s="48">
        <v>99.734652999999994</v>
      </c>
      <c r="G10" s="48">
        <v>111.20804200000001</v>
      </c>
      <c r="H10" s="48">
        <v>104.093036</v>
      </c>
      <c r="I10" s="48">
        <v>115.53498</v>
      </c>
      <c r="J10" s="48">
        <v>112.718211</v>
      </c>
      <c r="K10" s="48">
        <v>125.115657</v>
      </c>
      <c r="L10" s="48">
        <v>161.208752</v>
      </c>
      <c r="M10" s="48">
        <v>165.30634800000001</v>
      </c>
      <c r="N10" s="48">
        <v>145.01914400000001</v>
      </c>
      <c r="O10" s="48">
        <v>154.10088099999999</v>
      </c>
      <c r="P10" s="48">
        <v>167.193783</v>
      </c>
      <c r="Q10" s="48">
        <v>199.69391200000001</v>
      </c>
      <c r="R10" s="48">
        <v>226.39756499999999</v>
      </c>
      <c r="S10" s="48">
        <v>232.35943</v>
      </c>
      <c r="T10" s="48">
        <v>222.458282</v>
      </c>
      <c r="U10" s="48">
        <v>226.9982</v>
      </c>
      <c r="V10" s="48">
        <v>152.867107</v>
      </c>
      <c r="W10" s="48">
        <v>214.39815300000001</v>
      </c>
      <c r="X10" s="48">
        <v>224.296301</v>
      </c>
      <c r="Y10" s="48">
        <v>229.21897200000001</v>
      </c>
      <c r="Z10" s="48">
        <v>252.84096500000001</v>
      </c>
      <c r="AA10" s="48">
        <v>251.746938</v>
      </c>
      <c r="AB10" s="48">
        <v>273.01909699999999</v>
      </c>
      <c r="AC10" s="48">
        <v>231.83782099999999</v>
      </c>
      <c r="AD10" s="48">
        <v>238.90441199999987</v>
      </c>
      <c r="AE10" s="48">
        <v>262.35759199999995</v>
      </c>
      <c r="AF10" s="48">
        <v>235.02106299999991</v>
      </c>
      <c r="AG10" s="48">
        <v>236.94657700000008</v>
      </c>
      <c r="AH10" s="48">
        <v>413.332945</v>
      </c>
      <c r="AI10" s="48">
        <f>SUM(C10:AH10)</f>
        <v>6021.2009030000008</v>
      </c>
      <c r="AJ10" s="32"/>
      <c r="AK10" s="33"/>
      <c r="AL10" s="34"/>
      <c r="AM10" s="35"/>
      <c r="AN10" s="35"/>
    </row>
    <row r="11" spans="1:40" ht="12" customHeight="1" x14ac:dyDescent="0.25">
      <c r="A11" s="46"/>
      <c r="B11" s="47" t="s">
        <v>38</v>
      </c>
      <c r="C11" s="48">
        <v>174.696989</v>
      </c>
      <c r="D11" s="48">
        <v>188.76528200000001</v>
      </c>
      <c r="E11" s="48">
        <v>200.42184700000001</v>
      </c>
      <c r="F11" s="48">
        <v>223.880922</v>
      </c>
      <c r="G11" s="48">
        <v>229.753861</v>
      </c>
      <c r="H11" s="48">
        <v>224.03708</v>
      </c>
      <c r="I11" s="48">
        <v>227.08668900000001</v>
      </c>
      <c r="J11" s="48">
        <v>247.473488</v>
      </c>
      <c r="K11" s="48">
        <v>254.15268800000001</v>
      </c>
      <c r="L11" s="48">
        <v>300.36230899999998</v>
      </c>
      <c r="M11" s="48">
        <v>332.38745599999999</v>
      </c>
      <c r="N11" s="48">
        <v>303.55803900000001</v>
      </c>
      <c r="O11" s="48">
        <v>342.50633699999997</v>
      </c>
      <c r="P11" s="48">
        <v>358.59986900000001</v>
      </c>
      <c r="Q11" s="48">
        <v>400.87191000000001</v>
      </c>
      <c r="R11" s="48">
        <v>429.76323500000001</v>
      </c>
      <c r="S11" s="48">
        <v>423.400351</v>
      </c>
      <c r="T11" s="48">
        <v>449.303606</v>
      </c>
      <c r="U11" s="48">
        <v>404.50937800000003</v>
      </c>
      <c r="V11" s="48">
        <v>299.99830100000003</v>
      </c>
      <c r="W11" s="48">
        <v>377.86026900000002</v>
      </c>
      <c r="X11" s="48">
        <v>402.98143499999998</v>
      </c>
      <c r="Y11" s="48">
        <v>415.12573600000002</v>
      </c>
      <c r="Z11" s="48">
        <v>412.18715400000002</v>
      </c>
      <c r="AA11" s="48">
        <v>439.314548</v>
      </c>
      <c r="AB11" s="48">
        <v>458.24522200000001</v>
      </c>
      <c r="AC11" s="48">
        <v>426.68331799999999</v>
      </c>
      <c r="AD11" s="48">
        <v>441.8757359999999</v>
      </c>
      <c r="AE11" s="48">
        <v>469.49010500000031</v>
      </c>
      <c r="AF11" s="48">
        <v>436.59998799999966</v>
      </c>
      <c r="AG11" s="48">
        <v>483.78599100000019</v>
      </c>
      <c r="AH11" s="48">
        <v>733.38592399999982</v>
      </c>
      <c r="AI11" s="48">
        <f t="shared" ref="AI11:AI14" si="0">SUM(C11:AH11)</f>
        <v>11513.065063</v>
      </c>
      <c r="AJ11" s="32"/>
      <c r="AK11" s="33"/>
      <c r="AL11" s="34"/>
      <c r="AM11" s="35"/>
      <c r="AN11" s="35"/>
    </row>
    <row r="12" spans="1:40" ht="12" customHeight="1" x14ac:dyDescent="0.25">
      <c r="A12" s="46"/>
      <c r="B12" s="47" t="s">
        <v>39</v>
      </c>
      <c r="C12" s="48">
        <v>1377.861013</v>
      </c>
      <c r="D12" s="48">
        <v>1415.59656</v>
      </c>
      <c r="E12" s="48">
        <v>1615.0162769999999</v>
      </c>
      <c r="F12" s="48">
        <v>1715.4534349999999</v>
      </c>
      <c r="G12" s="48">
        <v>1795.2201239999999</v>
      </c>
      <c r="H12" s="48">
        <v>1746.998902</v>
      </c>
      <c r="I12" s="48">
        <v>1665.6257270000001</v>
      </c>
      <c r="J12" s="48">
        <v>1797.8682779999999</v>
      </c>
      <c r="K12" s="48">
        <v>1879.0806680000001</v>
      </c>
      <c r="L12" s="48">
        <v>2245.3812579999999</v>
      </c>
      <c r="M12" s="48">
        <v>2647.1529919999998</v>
      </c>
      <c r="N12" s="48">
        <v>2378.2986550000001</v>
      </c>
      <c r="O12" s="48">
        <v>2768.1687430000002</v>
      </c>
      <c r="P12" s="48">
        <v>2968.7999380000001</v>
      </c>
      <c r="Q12" s="48">
        <v>3276.6335319999998</v>
      </c>
      <c r="R12" s="48">
        <v>3544.1139659999999</v>
      </c>
      <c r="S12" s="48">
        <v>3695.7948590000001</v>
      </c>
      <c r="T12" s="48">
        <v>3574.5957509999998</v>
      </c>
      <c r="U12" s="48">
        <v>3476.315345</v>
      </c>
      <c r="V12" s="48">
        <v>2659.3937759999999</v>
      </c>
      <c r="W12" s="48">
        <v>3359.73632</v>
      </c>
      <c r="X12" s="48">
        <v>3002.751769</v>
      </c>
      <c r="Y12" s="48">
        <v>2971.1363190000002</v>
      </c>
      <c r="Z12" s="48">
        <v>3021.3992619999999</v>
      </c>
      <c r="AA12" s="48">
        <v>2933.6942800000002</v>
      </c>
      <c r="AB12" s="48">
        <v>3183.704342</v>
      </c>
      <c r="AC12" s="48">
        <v>2846.826595</v>
      </c>
      <c r="AD12" s="48">
        <v>2949.9242069999987</v>
      </c>
      <c r="AE12" s="48">
        <v>3074.8905189999987</v>
      </c>
      <c r="AF12" s="48">
        <v>2984.0403399999991</v>
      </c>
      <c r="AG12" s="48">
        <v>2749.0462650000009</v>
      </c>
      <c r="AH12" s="48">
        <v>4831.3588970000001</v>
      </c>
      <c r="AI12" s="48">
        <f t="shared" si="0"/>
        <v>86151.878914000001</v>
      </c>
      <c r="AJ12" s="32"/>
      <c r="AK12" s="33"/>
      <c r="AL12" s="34"/>
      <c r="AM12" s="35"/>
      <c r="AN12" s="35"/>
    </row>
    <row r="13" spans="1:40" ht="12" customHeight="1" x14ac:dyDescent="0.25">
      <c r="A13" s="46"/>
      <c r="B13" s="47" t="s">
        <v>40</v>
      </c>
      <c r="C13" s="48">
        <v>228.979355</v>
      </c>
      <c r="D13" s="48">
        <v>244.85055399999999</v>
      </c>
      <c r="E13" s="48">
        <v>278.77851399999997</v>
      </c>
      <c r="F13" s="48">
        <v>311.04362900000001</v>
      </c>
      <c r="G13" s="48">
        <v>362.52992999999998</v>
      </c>
      <c r="H13" s="48">
        <v>373.67791299999999</v>
      </c>
      <c r="I13" s="48">
        <v>344.89778699999999</v>
      </c>
      <c r="J13" s="48">
        <v>376.56234499999999</v>
      </c>
      <c r="K13" s="48">
        <v>433.663004</v>
      </c>
      <c r="L13" s="48">
        <v>594.35524599999997</v>
      </c>
      <c r="M13" s="48">
        <v>702.96418200000005</v>
      </c>
      <c r="N13" s="48">
        <v>692.98408700000005</v>
      </c>
      <c r="O13" s="48">
        <v>764.31638299999997</v>
      </c>
      <c r="P13" s="48">
        <v>969.20961199999999</v>
      </c>
      <c r="Q13" s="48">
        <v>1202.46802</v>
      </c>
      <c r="R13" s="48">
        <v>1336.0160069999999</v>
      </c>
      <c r="S13" s="48">
        <v>1398.5433969999999</v>
      </c>
      <c r="T13" s="48">
        <v>1421.68084</v>
      </c>
      <c r="U13" s="48">
        <v>1354.956459</v>
      </c>
      <c r="V13" s="48">
        <v>1003.977065</v>
      </c>
      <c r="W13" s="48">
        <v>1380.3305499999999</v>
      </c>
      <c r="X13" s="48">
        <v>1270.1731299999999</v>
      </c>
      <c r="Y13" s="48">
        <v>1331.988159</v>
      </c>
      <c r="Z13" s="48">
        <v>1373.386996</v>
      </c>
      <c r="AA13" s="48">
        <v>1364.7371659999999</v>
      </c>
      <c r="AB13" s="48">
        <v>1479.8135540000001</v>
      </c>
      <c r="AC13" s="48">
        <v>1351.8823460000001</v>
      </c>
      <c r="AD13" s="48">
        <v>1457.9417759999999</v>
      </c>
      <c r="AE13" s="48">
        <v>1571.9502229999996</v>
      </c>
      <c r="AF13" s="48">
        <v>1637.8413280000002</v>
      </c>
      <c r="AG13" s="48">
        <v>2274.7411589999997</v>
      </c>
      <c r="AH13" s="48">
        <v>3044.933657</v>
      </c>
      <c r="AI13" s="48">
        <f t="shared" si="0"/>
        <v>33936.174373000002</v>
      </c>
      <c r="AJ13" s="32"/>
      <c r="AK13" s="33"/>
      <c r="AL13" s="34"/>
      <c r="AM13" s="35"/>
      <c r="AN13" s="35"/>
    </row>
    <row r="14" spans="1:40" ht="12" customHeight="1" x14ac:dyDescent="0.25">
      <c r="A14" s="46"/>
      <c r="B14" s="47" t="s">
        <v>33</v>
      </c>
      <c r="C14" s="48">
        <v>1855.2227739999998</v>
      </c>
      <c r="D14" s="48">
        <v>1924.9558950000001</v>
      </c>
      <c r="E14" s="48">
        <v>2180.0598059999998</v>
      </c>
      <c r="F14" s="48">
        <v>2350.1126389999999</v>
      </c>
      <c r="G14" s="48">
        <v>2498.711957</v>
      </c>
      <c r="H14" s="48">
        <v>2448.8069310000001</v>
      </c>
      <c r="I14" s="48">
        <v>2353.1451830000001</v>
      </c>
      <c r="J14" s="48">
        <v>2534.6223219999997</v>
      </c>
      <c r="K14" s="48">
        <v>2692.012017</v>
      </c>
      <c r="L14" s="48">
        <v>3301.3075650000001</v>
      </c>
      <c r="M14" s="48">
        <v>3847.810978</v>
      </c>
      <c r="N14" s="48">
        <v>3519.8599249999997</v>
      </c>
      <c r="O14" s="48">
        <v>4029.0923440000001</v>
      </c>
      <c r="P14" s="48">
        <v>4463.8032020000001</v>
      </c>
      <c r="Q14" s="48">
        <v>5079.6673739999997</v>
      </c>
      <c r="R14" s="48">
        <v>5536.2907729999997</v>
      </c>
      <c r="S14" s="48">
        <v>5750.0980369999997</v>
      </c>
      <c r="T14" s="48">
        <v>5668.0384789999998</v>
      </c>
      <c r="U14" s="48">
        <v>5462.7793819999997</v>
      </c>
      <c r="V14" s="48">
        <v>4116.2362489999996</v>
      </c>
      <c r="W14" s="48">
        <v>5332.3252919999995</v>
      </c>
      <c r="X14" s="48">
        <v>4900.2026349999996</v>
      </c>
      <c r="Y14" s="48">
        <v>4947.4691860000003</v>
      </c>
      <c r="Z14" s="48">
        <v>5059.8143769999997</v>
      </c>
      <c r="AA14" s="48">
        <v>4989.4929320000001</v>
      </c>
      <c r="AB14" s="48">
        <v>5394.7822150000002</v>
      </c>
      <c r="AC14" s="48">
        <v>4857.2300800000003</v>
      </c>
      <c r="AD14" s="48">
        <v>5088.6461309999986</v>
      </c>
      <c r="AE14" s="48">
        <v>5378.6884389999987</v>
      </c>
      <c r="AF14" s="48">
        <v>5293.5027189999992</v>
      </c>
      <c r="AG14" s="48">
        <v>5744.5199920000014</v>
      </c>
      <c r="AH14" s="48">
        <v>9023.0114229999999</v>
      </c>
      <c r="AI14" s="48">
        <f t="shared" si="0"/>
        <v>137622.31925299997</v>
      </c>
      <c r="AJ14" s="32"/>
      <c r="AK14" s="33"/>
      <c r="AL14" s="34"/>
      <c r="AM14" s="35"/>
      <c r="AN14" s="35"/>
    </row>
    <row r="15" spans="1:40" ht="12" customHeight="1" x14ac:dyDescent="0.25">
      <c r="A15" s="46"/>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32"/>
      <c r="AK15" s="33"/>
      <c r="AL15" s="34"/>
      <c r="AM15" s="35"/>
      <c r="AN15" s="35"/>
    </row>
    <row r="16" spans="1:40" ht="12" customHeight="1" x14ac:dyDescent="0.25">
      <c r="A16" s="94" t="s">
        <v>43</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2"/>
      <c r="AK16" s="33"/>
      <c r="AL16" s="34"/>
      <c r="AM16" s="35"/>
      <c r="AN16" s="35"/>
    </row>
    <row r="17" spans="1:40" ht="12" customHeight="1" x14ac:dyDescent="0.25">
      <c r="A17" s="46"/>
      <c r="B17" s="47"/>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32"/>
      <c r="AK17" s="33"/>
      <c r="AL17" s="34"/>
      <c r="AM17" s="35"/>
      <c r="AN17" s="35"/>
    </row>
    <row r="18" spans="1:40" ht="12" customHeight="1" x14ac:dyDescent="0.25">
      <c r="A18" s="46"/>
      <c r="B18" s="47" t="s">
        <v>37</v>
      </c>
      <c r="C18" s="49">
        <f>C10/'C6'!C10*100</f>
        <v>5.3744878741412041</v>
      </c>
      <c r="D18" s="49">
        <f>D10/'C6'!D10*100</f>
        <v>5.1058735712506707</v>
      </c>
      <c r="E18" s="49">
        <f>E10/'C6'!E10*100</f>
        <v>5.0749902132242353</v>
      </c>
      <c r="F18" s="49">
        <f>F10/'C6'!F10*100</f>
        <v>5.1482820892546686</v>
      </c>
      <c r="G18" s="49">
        <f>G10/'C6'!G10*100</f>
        <v>4.9647438208937507</v>
      </c>
      <c r="H18" s="49">
        <f>H10/'C6'!H10*100</f>
        <v>4.3196063395995212</v>
      </c>
      <c r="I18" s="49">
        <f>I10/'C6'!I10*100</f>
        <v>4.2868478908083594</v>
      </c>
      <c r="J18" s="49">
        <f>J10/'C6'!J10*100</f>
        <v>4.1527871207197569</v>
      </c>
      <c r="K18" s="49">
        <f>K10/'C6'!K10*100</f>
        <v>4.4866126651982849</v>
      </c>
      <c r="L18" s="49">
        <f>L10/'C6'!L10*100</f>
        <v>5.5861715076125922</v>
      </c>
      <c r="M18" s="49">
        <f>M10/'C6'!M10*100</f>
        <v>5.5099492584592564</v>
      </c>
      <c r="N18" s="49">
        <f>N10/'C6'!N10*100</f>
        <v>5.2916656002175246</v>
      </c>
      <c r="O18" s="49">
        <f>O10/'C6'!O10*100</f>
        <v>5.4255553127714604</v>
      </c>
      <c r="P18" s="49">
        <f>P10/'C6'!P10*100</f>
        <v>5.7728438623153266</v>
      </c>
      <c r="Q18" s="49">
        <f>Q10/'C6'!Q10*100</f>
        <v>5.8521923710674804</v>
      </c>
      <c r="R18" s="49">
        <f>R10/'C6'!R10*100</f>
        <v>5.9543044075730949</v>
      </c>
      <c r="S18" s="49">
        <f>S10/'C6'!S10*100</f>
        <v>5.9161314820581028</v>
      </c>
      <c r="T18" s="49">
        <f>T10/'C6'!T10*100</f>
        <v>5.6530898158393121</v>
      </c>
      <c r="U18" s="49">
        <f>U10/'C6'!U10*100</f>
        <v>5.8477120778772953</v>
      </c>
      <c r="V18" s="49">
        <f>V10/'C6'!V10*100</f>
        <v>5.3104994432940495</v>
      </c>
      <c r="W18" s="49">
        <f>W10/'C6'!W10*100</f>
        <v>6.0297672537572105</v>
      </c>
      <c r="X18" s="49">
        <f>X10/'C6'!X10*100</f>
        <v>5.2045667258811417</v>
      </c>
      <c r="Y18" s="49">
        <f>Y10/'C6'!Y10*100</f>
        <v>5.4688406380239876</v>
      </c>
      <c r="Z18" s="49">
        <f>Z10/'C6'!Z10*100</f>
        <v>6.1656775876304284</v>
      </c>
      <c r="AA18" s="49">
        <f>AA10/'C6'!AA10*100</f>
        <v>6.0002789559444638</v>
      </c>
      <c r="AB18" s="49">
        <f>AB10/'C6'!AB10*100</f>
        <v>6.4546119448422878</v>
      </c>
      <c r="AC18" s="49">
        <f>AC10/'C6'!AC10*100</f>
        <v>6.1258302775436295</v>
      </c>
      <c r="AD18" s="49">
        <f>AD10/'C6'!AD10*100</f>
        <v>6.22607805946447</v>
      </c>
      <c r="AE18" s="49">
        <f>AE10/'C6'!AE10*100</f>
        <v>6.0813650417155012</v>
      </c>
      <c r="AF18" s="49">
        <f>AF10/'C6'!AF10*100</f>
        <v>6.0827312033408356</v>
      </c>
      <c r="AG18" s="49">
        <f>AG10/'C6'!AG10*100</f>
        <v>7.1145378085318862</v>
      </c>
      <c r="AH18" s="49">
        <f>AH10/'C6'!AH10*100</f>
        <v>9.8730524517768679</v>
      </c>
      <c r="AI18" s="49">
        <f>AI10/'C6'!AI10*100</f>
        <v>5.8214642663039227</v>
      </c>
      <c r="AJ18" s="32"/>
      <c r="AK18" s="33"/>
      <c r="AL18" s="34"/>
      <c r="AM18" s="35"/>
      <c r="AN18" s="35"/>
    </row>
    <row r="19" spans="1:40" ht="12" customHeight="1" x14ac:dyDescent="0.25">
      <c r="A19" s="46"/>
      <c r="B19" s="47" t="s">
        <v>38</v>
      </c>
      <c r="C19" s="49">
        <f>C11/'C6'!C11*100</f>
        <v>4.8800834881753437</v>
      </c>
      <c r="D19" s="49">
        <f>D11/'C6'!D11*100</f>
        <v>4.6820294016472346</v>
      </c>
      <c r="E19" s="49">
        <f>E11/'C6'!E11*100</f>
        <v>4.436348886479653</v>
      </c>
      <c r="F19" s="49">
        <f>F11/'C6'!F11*100</f>
        <v>4.6364932377974153</v>
      </c>
      <c r="G19" s="49">
        <f>G11/'C6'!G11*100</f>
        <v>4.5260922874361089</v>
      </c>
      <c r="H19" s="49">
        <f>H11/'C6'!H11*100</f>
        <v>4.2576677698173491</v>
      </c>
      <c r="I19" s="49">
        <f>I11/'C6'!I11*100</f>
        <v>4.2275772794676056</v>
      </c>
      <c r="J19" s="49">
        <f>J11/'C6'!J11*100</f>
        <v>3.9778330964128861</v>
      </c>
      <c r="K19" s="49">
        <f>K11/'C6'!K11*100</f>
        <v>3.9740525145362837</v>
      </c>
      <c r="L19" s="49">
        <f>L11/'C6'!L11*100</f>
        <v>4.6724668625647068</v>
      </c>
      <c r="M19" s="49">
        <f>M11/'C6'!M11*100</f>
        <v>4.8224529050764753</v>
      </c>
      <c r="N19" s="49">
        <f>N11/'C6'!N11*100</f>
        <v>4.8141899884048529</v>
      </c>
      <c r="O19" s="49">
        <f>O11/'C6'!O11*100</f>
        <v>5.0467498979433429</v>
      </c>
      <c r="P19" s="49">
        <f>P11/'C6'!P11*100</f>
        <v>5.3291638580091627</v>
      </c>
      <c r="Q19" s="49">
        <f>Q11/'C6'!Q11*100</f>
        <v>5.5458171462474057</v>
      </c>
      <c r="R19" s="49">
        <f>R11/'C6'!R11*100</f>
        <v>5.7375431821753979</v>
      </c>
      <c r="S19" s="49">
        <f>S11/'C6'!S11*100</f>
        <v>5.739646286099318</v>
      </c>
      <c r="T19" s="49">
        <f>T11/'C6'!T11*100</f>
        <v>6.0009702191411671</v>
      </c>
      <c r="U19" s="49">
        <f>U11/'C6'!U11*100</f>
        <v>5.7021977389032408</v>
      </c>
      <c r="V19" s="49">
        <f>V11/'C6'!V11*100</f>
        <v>5.535293832924042</v>
      </c>
      <c r="W19" s="49">
        <f>W11/'C6'!W11*100</f>
        <v>5.6517811798946482</v>
      </c>
      <c r="X19" s="49">
        <f>X11/'C6'!X11*100</f>
        <v>5.2247793059712162</v>
      </c>
      <c r="Y19" s="49">
        <f>Y11/'C6'!Y11*100</f>
        <v>5.1054010712857725</v>
      </c>
      <c r="Z19" s="49">
        <f>Z11/'C6'!Z11*100</f>
        <v>4.8879016867577993</v>
      </c>
      <c r="AA19" s="49">
        <f>AA11/'C6'!AA11*100</f>
        <v>4.8749376062217538</v>
      </c>
      <c r="AB19" s="49">
        <f>AB11/'C6'!AB11*100</f>
        <v>4.9994993089702922</v>
      </c>
      <c r="AC19" s="49">
        <f>AC11/'C6'!AC11*100</f>
        <v>4.8438907227904098</v>
      </c>
      <c r="AD19" s="49">
        <f>AD11/'C6'!AD11*100</f>
        <v>4.9796213363608022</v>
      </c>
      <c r="AE19" s="49">
        <f>AE11/'C6'!AE11*100</f>
        <v>4.9850054040811322</v>
      </c>
      <c r="AF19" s="49">
        <f>AF11/'C6'!AF11*100</f>
        <v>4.8845468012837712</v>
      </c>
      <c r="AG19" s="49">
        <f>AG11/'C6'!AG11*100</f>
        <v>5.5339664332160643</v>
      </c>
      <c r="AH19" s="49">
        <f>AH11/'C6'!AH11*100</f>
        <v>7.0357680297801632</v>
      </c>
      <c r="AI19" s="49">
        <f>AI11/'C6'!AI11*100</f>
        <v>5.1199398017314754</v>
      </c>
      <c r="AJ19" s="32"/>
      <c r="AK19" s="33"/>
      <c r="AL19" s="34"/>
      <c r="AM19" s="35"/>
      <c r="AN19" s="35"/>
    </row>
    <row r="20" spans="1:40" ht="12" customHeight="1" x14ac:dyDescent="0.25">
      <c r="A20" s="46"/>
      <c r="B20" s="47" t="s">
        <v>39</v>
      </c>
      <c r="C20" s="49">
        <f>C12/'C6'!C12*100</f>
        <v>5.8558246924919564</v>
      </c>
      <c r="D20" s="49">
        <f>D12/'C6'!D12*100</f>
        <v>5.8113894097262264</v>
      </c>
      <c r="E20" s="49">
        <f>E12/'C6'!E12*100</f>
        <v>5.5522708749518657</v>
      </c>
      <c r="F20" s="49">
        <f>F12/'C6'!F12*100</f>
        <v>5.4560484611476969</v>
      </c>
      <c r="G20" s="49">
        <f>G12/'C6'!G12*100</f>
        <v>5.2386545680198831</v>
      </c>
      <c r="H20" s="49">
        <f>H12/'C6'!H12*100</f>
        <v>4.7026417111772609</v>
      </c>
      <c r="I20" s="49">
        <f>I12/'C6'!I12*100</f>
        <v>4.2673555509671157</v>
      </c>
      <c r="J20" s="49">
        <f>J12/'C6'!J12*100</f>
        <v>3.9296527015444083</v>
      </c>
      <c r="K20" s="49">
        <f>K12/'C6'!K12*100</f>
        <v>3.6829821503909392</v>
      </c>
      <c r="L20" s="49">
        <f>L12/'C6'!L12*100</f>
        <v>4.1754271875515574</v>
      </c>
      <c r="M20" s="49">
        <f>M12/'C6'!M12*100</f>
        <v>4.3562012578288396</v>
      </c>
      <c r="N20" s="49">
        <f>N12/'C6'!N12*100</f>
        <v>3.9496183921863284</v>
      </c>
      <c r="O20" s="49">
        <f>O12/'C6'!O12*100</f>
        <v>4.5837466719309727</v>
      </c>
      <c r="P20" s="49">
        <f>P12/'C6'!P12*100</f>
        <v>4.5788213288786856</v>
      </c>
      <c r="Q20" s="49">
        <f>Q12/'C6'!Q12*100</f>
        <v>4.7362704945697276</v>
      </c>
      <c r="R20" s="49">
        <f>R12/'C6'!R12*100</f>
        <v>4.8346611006224087</v>
      </c>
      <c r="S20" s="49">
        <f>S12/'C6'!S12*100</f>
        <v>4.8467142205090727</v>
      </c>
      <c r="T20" s="49">
        <f>T12/'C6'!T12*100</f>
        <v>4.5350388362584857</v>
      </c>
      <c r="U20" s="49">
        <f>U12/'C6'!U12*100</f>
        <v>4.550363958013051</v>
      </c>
      <c r="V20" s="49">
        <f>V12/'C6'!V12*100</f>
        <v>3.9486439164513811</v>
      </c>
      <c r="W20" s="49">
        <f>W12/'C6'!W12*100</f>
        <v>4.4001329272060596</v>
      </c>
      <c r="X20" s="49">
        <f>X12/'C6'!X12*100</f>
        <v>3.5976678349620572</v>
      </c>
      <c r="Y20" s="49">
        <f>Y12/'C6'!Y12*100</f>
        <v>3.6217094455645373</v>
      </c>
      <c r="Z20" s="49">
        <f>Z12/'C6'!Z12*100</f>
        <v>3.5580453739267046</v>
      </c>
      <c r="AA20" s="49">
        <f>AA12/'C6'!AA12*100</f>
        <v>3.363196397868907</v>
      </c>
      <c r="AB20" s="49">
        <f>AB12/'C6'!AB12*100</f>
        <v>3.5106917795012413</v>
      </c>
      <c r="AC20" s="49">
        <f>AC12/'C6'!AC12*100</f>
        <v>3.3173928669580932</v>
      </c>
      <c r="AD20" s="49">
        <f>AD12/'C6'!AD12*100</f>
        <v>3.4551525710369049</v>
      </c>
      <c r="AE20" s="49">
        <f>AE12/'C6'!AE12*100</f>
        <v>3.475955464866348</v>
      </c>
      <c r="AF20" s="49">
        <f>AF12/'C6'!AF12*100</f>
        <v>3.3377026924022406</v>
      </c>
      <c r="AG20" s="49">
        <f>AG12/'C6'!AG12*100</f>
        <v>3.7644793765266158</v>
      </c>
      <c r="AH20" s="49">
        <f>AH12/'C6'!AH12*100</f>
        <v>5.4694534800469601</v>
      </c>
      <c r="AI20" s="49">
        <f>AI12/'C6'!AI12*100</f>
        <v>4.1578220836638353</v>
      </c>
      <c r="AJ20" s="32"/>
      <c r="AK20" s="33"/>
      <c r="AL20" s="34"/>
      <c r="AM20" s="35"/>
      <c r="AN20" s="35"/>
    </row>
    <row r="21" spans="1:40" ht="12" customHeight="1" x14ac:dyDescent="0.25">
      <c r="A21" s="46"/>
      <c r="B21" s="47" t="s">
        <v>40</v>
      </c>
      <c r="C21" s="49">
        <f>C13/'C6'!C13*100</f>
        <v>5.7052894953819235</v>
      </c>
      <c r="D21" s="49">
        <f>D13/'C6'!D13*100</f>
        <v>5.7831015401844033</v>
      </c>
      <c r="E21" s="49">
        <f>E13/'C6'!E13*100</f>
        <v>5.7676317803868056</v>
      </c>
      <c r="F21" s="49">
        <f>F13/'C6'!F13*100</f>
        <v>6.0076600008446945</v>
      </c>
      <c r="G21" s="49">
        <f>G13/'C6'!G13*100</f>
        <v>6.0692755031155716</v>
      </c>
      <c r="H21" s="49">
        <f>H13/'C6'!H13*100</f>
        <v>5.6084401553487044</v>
      </c>
      <c r="I21" s="49">
        <f>I13/'C6'!I13*100</f>
        <v>5.2147905812016342</v>
      </c>
      <c r="J21" s="49">
        <f>J13/'C6'!J13*100</f>
        <v>4.9729173755067384</v>
      </c>
      <c r="K21" s="49">
        <f>K13/'C6'!K13*100</f>
        <v>5.1036260680978707</v>
      </c>
      <c r="L21" s="49">
        <f>L13/'C6'!L13*100</f>
        <v>6.3543606679480034</v>
      </c>
      <c r="M21" s="49">
        <f>M13/'C6'!M13*100</f>
        <v>6.7082873070560458</v>
      </c>
      <c r="N21" s="49">
        <f>N13/'C6'!N13*100</f>
        <v>6.5316506342324461</v>
      </c>
      <c r="O21" s="49">
        <f>O13/'C6'!O13*100</f>
        <v>6.5661915765694179</v>
      </c>
      <c r="P21" s="49">
        <f>P13/'C6'!P13*100</f>
        <v>7.3251617274217917</v>
      </c>
      <c r="Q21" s="49">
        <f>Q13/'C6'!Q13*100</f>
        <v>7.7801190144054138</v>
      </c>
      <c r="R21" s="49">
        <f>R13/'C6'!R13*100</f>
        <v>7.6515813087072244</v>
      </c>
      <c r="S21" s="49">
        <f>S13/'C6'!S13*100</f>
        <v>7.3042086187644655</v>
      </c>
      <c r="T21" s="49">
        <f>T13/'C6'!T13*100</f>
        <v>6.9975663537528616</v>
      </c>
      <c r="U21" s="49">
        <f>U13/'C6'!U13*100</f>
        <v>6.7460551034126386</v>
      </c>
      <c r="V21" s="49">
        <f>V13/'C6'!V13*100</f>
        <v>5.7848147029043906</v>
      </c>
      <c r="W21" s="49">
        <f>W13/'C6'!W13*100</f>
        <v>6.5801101049237838</v>
      </c>
      <c r="X21" s="49">
        <f>X13/'C6'!X13*100</f>
        <v>5.6559871098244239</v>
      </c>
      <c r="Y21" s="49">
        <f>Y13/'C6'!Y13*100</f>
        <v>5.551383486837258</v>
      </c>
      <c r="Z21" s="49">
        <f>Z13/'C6'!Z13*100</f>
        <v>5.4457187284828787</v>
      </c>
      <c r="AA21" s="49">
        <f>AA13/'C6'!AA13*100</f>
        <v>5.1969052997334089</v>
      </c>
      <c r="AB21" s="49">
        <f>AB13/'C6'!AB13*100</f>
        <v>5.3188055690609577</v>
      </c>
      <c r="AC21" s="49">
        <f>AC13/'C6'!AC13*100</f>
        <v>4.9499724930951148</v>
      </c>
      <c r="AD21" s="49">
        <f>AD13/'C6'!AD13*100</f>
        <v>5.101823053328677</v>
      </c>
      <c r="AE21" s="49">
        <f>AE13/'C6'!AE13*100</f>
        <v>5.179603525991447</v>
      </c>
      <c r="AF21" s="49">
        <f>AF13/'C6'!AF13*100</f>
        <v>5.4276955863433427</v>
      </c>
      <c r="AG21" s="49">
        <f>AG13/'C6'!AG13*100</f>
        <v>5.3506846472833223</v>
      </c>
      <c r="AH21" s="49">
        <f>AH13/'C6'!AH13*100</f>
        <v>8.2703427551389055</v>
      </c>
      <c r="AI21" s="49">
        <f>AI13/'C6'!AI13*100</f>
        <v>6.0472301692462906</v>
      </c>
      <c r="AJ21" s="32"/>
      <c r="AK21" s="33"/>
      <c r="AL21" s="34"/>
      <c r="AM21" s="35"/>
      <c r="AN21" s="35"/>
    </row>
    <row r="22" spans="1:40" ht="12" customHeight="1" x14ac:dyDescent="0.25">
      <c r="A22" s="46"/>
      <c r="B22" s="47" t="s">
        <v>33</v>
      </c>
      <c r="C22" s="49">
        <f>C14/'C6'!C14*100</f>
        <v>5.7094272119291531</v>
      </c>
      <c r="D22" s="49">
        <f>D14/'C6'!D14*100</f>
        <v>5.643698543613521</v>
      </c>
      <c r="E22" s="49">
        <f>E14/'C6'!E14*100</f>
        <v>5.4324660035957058</v>
      </c>
      <c r="F22" s="49">
        <f>F14/'C6'!F14*100</f>
        <v>5.4169185780431395</v>
      </c>
      <c r="G22" s="49">
        <f>G14/'C6'!G14*100</f>
        <v>5.2540210876313651</v>
      </c>
      <c r="H22" s="49">
        <f>H14/'C6'!H14*100</f>
        <v>4.756457912302678</v>
      </c>
      <c r="I22" s="49">
        <f>I14/'C6'!I14*100</f>
        <v>4.381017494280055</v>
      </c>
      <c r="J22" s="49">
        <f>J14/'C6'!J14*100</f>
        <v>4.0710819286769704</v>
      </c>
      <c r="K22" s="49">
        <f>K14/'C6'!K14*100</f>
        <v>3.9184049491534081</v>
      </c>
      <c r="L22" s="49">
        <f>L14/'C6'!L14*100</f>
        <v>4.5570610697840088</v>
      </c>
      <c r="M22" s="49">
        <f>M14/'C6'!M14*100</f>
        <v>4.7422375369781253</v>
      </c>
      <c r="N22" s="49">
        <f>N14/'C6'!N14*100</f>
        <v>4.4069009086108686</v>
      </c>
      <c r="O22" s="49">
        <f>O14/'C6'!O14*100</f>
        <v>4.9341006049351153</v>
      </c>
      <c r="P22" s="49">
        <f>P14/'C6'!P14*100</f>
        <v>5.0901976443000585</v>
      </c>
      <c r="Q22" s="49">
        <f>Q14/'C6'!Q14*100</f>
        <v>5.3314151393427993</v>
      </c>
      <c r="R22" s="49">
        <f>R14/'C6'!R14*100</f>
        <v>5.424564759716473</v>
      </c>
      <c r="S22" s="49">
        <f>S14/'C6'!S14*100</f>
        <v>5.3887787829249874</v>
      </c>
      <c r="T22" s="49">
        <f>T14/'C6'!T14*100</f>
        <v>5.1266230861647308</v>
      </c>
      <c r="U22" s="49">
        <f>U14/'C6'!U14*100</f>
        <v>5.0836725692104192</v>
      </c>
      <c r="V22" s="49">
        <f>V14/'C6'!V14*100</f>
        <v>4.4259056520997175</v>
      </c>
      <c r="W22" s="49">
        <f>W14/'C6'!W14*100</f>
        <v>4.9568903819536301</v>
      </c>
      <c r="X22" s="49">
        <f>X14/'C6'!X14*100</f>
        <v>4.1547041561029348</v>
      </c>
      <c r="Y22" s="49">
        <f>Y14/'C6'!Y14*100</f>
        <v>4.1802606351361788</v>
      </c>
      <c r="Z22" s="49">
        <f>Z14/'C6'!Z14*100</f>
        <v>4.1247181723995938</v>
      </c>
      <c r="AA22" s="49">
        <f>AA14/'C6'!AA14*100</f>
        <v>3.9381239220044737</v>
      </c>
      <c r="AB22" s="49">
        <f>AB14/'C6'!AB14*100</f>
        <v>4.0899339074263308</v>
      </c>
      <c r="AC22" s="49">
        <f>AC14/'C6'!AC14*100</f>
        <v>3.8635495363031742</v>
      </c>
      <c r="AD22" s="49">
        <f>AD14/'C6'!AD14*100</f>
        <v>4.0173969636281726</v>
      </c>
      <c r="AE22" s="49">
        <f>AE14/'C6'!AE14*100</f>
        <v>4.0580779842356876</v>
      </c>
      <c r="AF22" s="49">
        <f>AF14/'C6'!AF14*100</f>
        <v>3.9986639879384964</v>
      </c>
      <c r="AG22" s="49">
        <f>AG14/'C6'!AG14*100</f>
        <v>4.5015657743974362</v>
      </c>
      <c r="AH22" s="49">
        <f>AH14/'C6'!AH14*100</f>
        <v>6.4560228944481084</v>
      </c>
      <c r="AI22" s="49">
        <f>AI14/'C6'!AI14*100</f>
        <v>4.6470052627231411</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thickBot="1" x14ac:dyDescent="0.3">
      <c r="A24" s="40"/>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30"/>
      <c r="AK24" s="33"/>
      <c r="AL24" s="34"/>
      <c r="AM24" s="34"/>
      <c r="AN24" s="37"/>
    </row>
    <row r="25" spans="1:40" ht="12" customHeight="1" thickTop="1" x14ac:dyDescent="0.25">
      <c r="A25" s="50" t="s">
        <v>1217</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3"/>
      <c r="AL25" s="34"/>
      <c r="AM25" s="34"/>
      <c r="AN25" s="37"/>
    </row>
    <row r="26" spans="1:40" ht="12" customHeight="1" x14ac:dyDescent="0.25">
      <c r="A26" s="51"/>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3"/>
      <c r="AL26" s="53"/>
      <c r="AM26" s="53"/>
      <c r="AN26" s="52"/>
    </row>
    <row r="27" spans="1:40" ht="12" customHeight="1" x14ac:dyDescent="0.25">
      <c r="A27" s="51"/>
      <c r="B27" s="54"/>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4"/>
      <c r="AL27" s="34"/>
      <c r="AM27" s="34"/>
      <c r="AN27" s="37"/>
    </row>
    <row r="28" spans="1:40" ht="12" customHeight="1" x14ac:dyDescent="0.25">
      <c r="A28" s="51"/>
      <c r="B28" s="54"/>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4"/>
      <c r="AL28" s="34"/>
      <c r="AM28" s="34"/>
      <c r="AN28" s="37"/>
    </row>
    <row r="29" spans="1:40" ht="12" customHeight="1" x14ac:dyDescent="0.25">
      <c r="A29" s="51"/>
      <c r="B29" s="54"/>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4"/>
      <c r="AL29" s="34"/>
      <c r="AM29" s="34"/>
      <c r="AN29" s="37"/>
    </row>
    <row r="30" spans="1:40" ht="12" customHeight="1" x14ac:dyDescent="0.25">
      <c r="A30" s="51"/>
      <c r="B30" s="54"/>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4"/>
      <c r="AL30" s="34"/>
      <c r="AM30" s="34"/>
      <c r="AN30" s="37"/>
    </row>
    <row r="31" spans="1:40" ht="12" customHeight="1" x14ac:dyDescent="0.25">
      <c r="A31" s="51"/>
      <c r="B31" s="54"/>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4"/>
      <c r="AL31" s="34"/>
      <c r="AM31" s="34"/>
      <c r="AN31" s="37"/>
    </row>
    <row r="32" spans="1:40" ht="12" customHeight="1" x14ac:dyDescent="0.25">
      <c r="AJ32" s="37"/>
      <c r="AK32" s="34"/>
      <c r="AL32" s="34"/>
      <c r="AM32" s="34"/>
      <c r="AN32" s="37"/>
    </row>
    <row r="33" spans="1:40" ht="12" customHeight="1" x14ac:dyDescent="0.25">
      <c r="A33" s="51"/>
      <c r="B33" s="54"/>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4"/>
      <c r="AL33" s="34"/>
      <c r="AM33" s="34"/>
      <c r="AN33" s="37"/>
    </row>
    <row r="34" spans="1:40" ht="12" customHeight="1" x14ac:dyDescent="0.25">
      <c r="A34" s="51"/>
      <c r="B34" s="54"/>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4"/>
      <c r="AL34" s="34"/>
      <c r="AM34" s="34"/>
      <c r="AN34" s="37"/>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40" s="51"/>
      <c r="B40" s="54"/>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4"/>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6"/>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4"/>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7"/>
      <c r="B110" s="55"/>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7"/>
      <c r="B115" s="55"/>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1"/>
      <c r="B118" s="54"/>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7"/>
      <c r="B119" s="55"/>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sheetData>
  <mergeCells count="4">
    <mergeCell ref="A2:AI2"/>
    <mergeCell ref="A4:AI4"/>
    <mergeCell ref="A8:AI8"/>
    <mergeCell ref="A16:AI16"/>
  </mergeCells>
  <hyperlinks>
    <hyperlink ref="A1" location="Índice!A1" display="Índice" xr:uid="{6E43C103-F356-48FC-B190-E936DF20B17A}"/>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F319B-C616-48FA-B8B4-BDCAC3C45506}">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47</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1204</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6"/>
      <c r="AH9" s="88"/>
      <c r="AI9" s="39"/>
      <c r="AJ9" s="30"/>
      <c r="AK9" s="33"/>
      <c r="AL9" s="34"/>
      <c r="AM9" s="34"/>
      <c r="AN9" s="37"/>
    </row>
    <row r="10" spans="1:40" s="44" customFormat="1" ht="12" customHeight="1" x14ac:dyDescent="0.25">
      <c r="A10" s="46"/>
      <c r="B10" s="47" t="s">
        <v>37</v>
      </c>
      <c r="C10" s="48">
        <v>1013.586588</v>
      </c>
      <c r="D10" s="48">
        <v>1046.1482410000001</v>
      </c>
      <c r="E10" s="48">
        <v>1204.923775</v>
      </c>
      <c r="F10" s="48">
        <v>1397.5589419999999</v>
      </c>
      <c r="G10" s="48">
        <v>1550.766873</v>
      </c>
      <c r="H10" s="48">
        <v>1564.9730790000001</v>
      </c>
      <c r="I10" s="48">
        <v>1765.3715540000001</v>
      </c>
      <c r="J10" s="48">
        <v>1707.1759280000001</v>
      </c>
      <c r="K10" s="48">
        <v>1713.833271</v>
      </c>
      <c r="L10" s="48">
        <v>1757.902613</v>
      </c>
      <c r="M10" s="48">
        <v>1812.5987479999999</v>
      </c>
      <c r="N10" s="48">
        <v>1593.1064919999999</v>
      </c>
      <c r="O10" s="48">
        <v>1647.233706</v>
      </c>
      <c r="P10" s="48">
        <v>1706.063611</v>
      </c>
      <c r="Q10" s="48">
        <v>2066.614047</v>
      </c>
      <c r="R10" s="48">
        <v>2443.2291530000002</v>
      </c>
      <c r="S10" s="48">
        <v>2664.3668969999999</v>
      </c>
      <c r="T10" s="48">
        <v>2755.7099459999999</v>
      </c>
      <c r="U10" s="48">
        <v>2818.3129290000002</v>
      </c>
      <c r="V10" s="48">
        <v>1953.072375</v>
      </c>
      <c r="W10" s="48">
        <v>2475.669461</v>
      </c>
      <c r="X10" s="48">
        <v>3000.7644770000002</v>
      </c>
      <c r="Y10" s="48">
        <v>2955.6643479999998</v>
      </c>
      <c r="Z10" s="48">
        <v>2906.6297639999998</v>
      </c>
      <c r="AA10" s="48">
        <v>3113.0010090000001</v>
      </c>
      <c r="AB10" s="48">
        <v>3177.1965479999999</v>
      </c>
      <c r="AC10" s="48">
        <v>2846.6284310000001</v>
      </c>
      <c r="AD10" s="48">
        <v>2948.3302450000006</v>
      </c>
      <c r="AE10" s="48">
        <v>3398.5929520000013</v>
      </c>
      <c r="AF10" s="48">
        <v>3009.8716420000019</v>
      </c>
      <c r="AG10" s="48">
        <v>2575.4242400000003</v>
      </c>
      <c r="AH10" s="48">
        <v>3272.9677990000009</v>
      </c>
      <c r="AI10" s="48">
        <f>SUM(C10:AH10)</f>
        <v>71863.289683999988</v>
      </c>
      <c r="AJ10" s="30"/>
      <c r="AK10" s="33"/>
      <c r="AL10" s="34"/>
      <c r="AM10" s="34"/>
      <c r="AN10" s="37"/>
    </row>
    <row r="11" spans="1:40" s="44" customFormat="1" ht="12" customHeight="1" x14ac:dyDescent="0.25">
      <c r="A11" s="46"/>
      <c r="B11" s="47" t="s">
        <v>38</v>
      </c>
      <c r="C11" s="48">
        <v>2393.1479319999999</v>
      </c>
      <c r="D11" s="48">
        <v>2779.1155370000001</v>
      </c>
      <c r="E11" s="48">
        <v>3173.8349739999999</v>
      </c>
      <c r="F11" s="48">
        <v>3308.0520879999999</v>
      </c>
      <c r="G11" s="48">
        <v>3299.7559580000002</v>
      </c>
      <c r="H11" s="48">
        <v>3287.9490770000002</v>
      </c>
      <c r="I11" s="48">
        <v>3111.6575859999998</v>
      </c>
      <c r="J11" s="48">
        <v>3621.8898410000002</v>
      </c>
      <c r="K11" s="48">
        <v>3705.4398289999999</v>
      </c>
      <c r="L11" s="48">
        <v>3625.6119619999999</v>
      </c>
      <c r="M11" s="48">
        <v>3928.490221</v>
      </c>
      <c r="N11" s="48">
        <v>3564.557624</v>
      </c>
      <c r="O11" s="48">
        <v>3935.4857139999999</v>
      </c>
      <c r="P11" s="48">
        <v>3976.4178339999999</v>
      </c>
      <c r="Q11" s="48">
        <v>4276.4935839999998</v>
      </c>
      <c r="R11" s="48">
        <v>4477.6410519999999</v>
      </c>
      <c r="S11" s="48">
        <v>4511.9879440000004</v>
      </c>
      <c r="T11" s="48">
        <v>4574.7060780000002</v>
      </c>
      <c r="U11" s="48">
        <v>4573.0317100000002</v>
      </c>
      <c r="V11" s="48">
        <v>3537.781806</v>
      </c>
      <c r="W11" s="48">
        <v>4433.2809049999996</v>
      </c>
      <c r="X11" s="48">
        <v>5255.1700199999996</v>
      </c>
      <c r="Y11" s="48">
        <v>5539.142108</v>
      </c>
      <c r="Z11" s="48">
        <v>5799.7179569999998</v>
      </c>
      <c r="AA11" s="48">
        <v>6184.3373590000001</v>
      </c>
      <c r="AB11" s="48">
        <v>6265.1190100000003</v>
      </c>
      <c r="AC11" s="48">
        <v>6024.0423709999995</v>
      </c>
      <c r="AD11" s="48">
        <v>6005.1710850000018</v>
      </c>
      <c r="AE11" s="48">
        <v>6429.2305800000013</v>
      </c>
      <c r="AF11" s="48">
        <v>6101.4216340000003</v>
      </c>
      <c r="AG11" s="48">
        <v>6215.1300499999961</v>
      </c>
      <c r="AH11" s="48">
        <v>7365.6471420000007</v>
      </c>
      <c r="AI11" s="48">
        <f t="shared" ref="AI11:AI14" si="0">SUM(C11:AH11)</f>
        <v>145280.458572</v>
      </c>
      <c r="AJ11" s="30"/>
      <c r="AK11" s="33"/>
      <c r="AL11" s="34"/>
      <c r="AM11" s="34"/>
      <c r="AN11" s="37"/>
    </row>
    <row r="12" spans="1:40" s="44" customFormat="1" ht="12" customHeight="1" x14ac:dyDescent="0.25">
      <c r="A12" s="46"/>
      <c r="B12" s="47" t="s">
        <v>39</v>
      </c>
      <c r="C12" s="48">
        <v>15512.737827000001</v>
      </c>
      <c r="D12" s="48">
        <v>15878.808691</v>
      </c>
      <c r="E12" s="48">
        <v>19171.870943999998</v>
      </c>
      <c r="F12" s="48">
        <v>20691.413329999999</v>
      </c>
      <c r="G12" s="48">
        <v>22443.385886</v>
      </c>
      <c r="H12" s="48">
        <v>24427.724065999999</v>
      </c>
      <c r="I12" s="48">
        <v>24726.489133999999</v>
      </c>
      <c r="J12" s="48">
        <v>29034.510393</v>
      </c>
      <c r="K12" s="48">
        <v>33323.119034000003</v>
      </c>
      <c r="L12" s="48">
        <v>33672.813963000001</v>
      </c>
      <c r="M12" s="48">
        <v>38855.236293000002</v>
      </c>
      <c r="N12" s="48">
        <v>41766.939537999999</v>
      </c>
      <c r="O12" s="48">
        <v>40080.991653999998</v>
      </c>
      <c r="P12" s="48">
        <v>45411.38809</v>
      </c>
      <c r="Q12" s="48">
        <v>48430.353738999998</v>
      </c>
      <c r="R12" s="48">
        <v>53234.707653999998</v>
      </c>
      <c r="S12" s="48">
        <v>56515.062408999998</v>
      </c>
      <c r="T12" s="48">
        <v>61011.484097</v>
      </c>
      <c r="U12" s="48">
        <v>59935.121147999998</v>
      </c>
      <c r="V12" s="48">
        <v>54380.045932000001</v>
      </c>
      <c r="W12" s="48">
        <v>61038.750559</v>
      </c>
      <c r="X12" s="48">
        <v>68488.767183000004</v>
      </c>
      <c r="Y12" s="48">
        <v>65613.241231000007</v>
      </c>
      <c r="Z12" s="48">
        <v>67330.264683000001</v>
      </c>
      <c r="AA12" s="48">
        <v>68726.341876999999</v>
      </c>
      <c r="AB12" s="48">
        <v>70658.059812000007</v>
      </c>
      <c r="AC12" s="48">
        <v>67091.830635999999</v>
      </c>
      <c r="AD12" s="48">
        <v>65410.681520999999</v>
      </c>
      <c r="AE12" s="48">
        <v>68833.705619</v>
      </c>
      <c r="AF12" s="48">
        <v>71041.139370999983</v>
      </c>
      <c r="AG12" s="48">
        <v>58441.615999000001</v>
      </c>
      <c r="AH12" s="48">
        <v>68760.294527999969</v>
      </c>
      <c r="AI12" s="48">
        <f t="shared" si="0"/>
        <v>1539938.8968410001</v>
      </c>
      <c r="AJ12" s="30"/>
      <c r="AK12" s="33"/>
      <c r="AL12" s="34"/>
      <c r="AM12" s="34"/>
      <c r="AN12" s="37"/>
    </row>
    <row r="13" spans="1:40" s="44" customFormat="1" ht="12" customHeight="1" x14ac:dyDescent="0.25">
      <c r="A13" s="46"/>
      <c r="B13" s="47" t="s">
        <v>40</v>
      </c>
      <c r="C13" s="48">
        <v>2985.2983450000002</v>
      </c>
      <c r="D13" s="48">
        <v>3157.689578</v>
      </c>
      <c r="E13" s="48">
        <v>3628.9809230000001</v>
      </c>
      <c r="F13" s="48">
        <v>3888.7096289999999</v>
      </c>
      <c r="G13" s="48">
        <v>4457.1311560000004</v>
      </c>
      <c r="H13" s="48">
        <v>5016.3800979999996</v>
      </c>
      <c r="I13" s="48">
        <v>4898.5384329999997</v>
      </c>
      <c r="J13" s="48">
        <v>5520.6701830000002</v>
      </c>
      <c r="K13" s="48">
        <v>6259.9476619999996</v>
      </c>
      <c r="L13" s="48">
        <v>6835.2877520000002</v>
      </c>
      <c r="M13" s="48">
        <v>7652.6211069999999</v>
      </c>
      <c r="N13" s="48">
        <v>7900.3238709999996</v>
      </c>
      <c r="O13" s="48">
        <v>8844.6787999999997</v>
      </c>
      <c r="P13" s="48">
        <v>10443.26779</v>
      </c>
      <c r="Q13" s="48">
        <v>12524.091383999999</v>
      </c>
      <c r="R13" s="48">
        <v>14503.89806</v>
      </c>
      <c r="S13" s="48">
        <v>16124.653284</v>
      </c>
      <c r="T13" s="48">
        <v>17214.816826999999</v>
      </c>
      <c r="U13" s="48">
        <v>17285.411285999999</v>
      </c>
      <c r="V13" s="48">
        <v>14964.363992000001</v>
      </c>
      <c r="W13" s="48">
        <v>18160.287163000001</v>
      </c>
      <c r="X13" s="48">
        <v>19406.324751</v>
      </c>
      <c r="Y13" s="48">
        <v>20049.871118999999</v>
      </c>
      <c r="Z13" s="48">
        <v>21073.476147000001</v>
      </c>
      <c r="AA13" s="48">
        <v>21768.969133999999</v>
      </c>
      <c r="AB13" s="48">
        <v>22814.801040999999</v>
      </c>
      <c r="AC13" s="48">
        <v>22319.7412</v>
      </c>
      <c r="AD13" s="48">
        <v>23457.952157000007</v>
      </c>
      <c r="AE13" s="48">
        <v>24974.174999000003</v>
      </c>
      <c r="AF13" s="48">
        <v>24747.732040000003</v>
      </c>
      <c r="AG13" s="48">
        <v>28149.959365999999</v>
      </c>
      <c r="AH13" s="48">
        <v>30098.031974000009</v>
      </c>
      <c r="AI13" s="48">
        <f t="shared" si="0"/>
        <v>451128.081251</v>
      </c>
      <c r="AJ13" s="30"/>
      <c r="AK13" s="33"/>
      <c r="AL13" s="34"/>
      <c r="AM13" s="34"/>
      <c r="AN13" s="37"/>
    </row>
    <row r="14" spans="1:40" s="44" customFormat="1" ht="12" customHeight="1" x14ac:dyDescent="0.25">
      <c r="A14" s="46"/>
      <c r="B14" s="47" t="s">
        <v>33</v>
      </c>
      <c r="C14" s="48">
        <v>21904.770692000002</v>
      </c>
      <c r="D14" s="48">
        <v>22861.762047</v>
      </c>
      <c r="E14" s="48">
        <v>27179.610615999998</v>
      </c>
      <c r="F14" s="48">
        <v>29285.733989</v>
      </c>
      <c r="G14" s="48">
        <v>31751.039872999998</v>
      </c>
      <c r="H14" s="48">
        <v>34297.026319999997</v>
      </c>
      <c r="I14" s="48">
        <v>34502.056706999996</v>
      </c>
      <c r="J14" s="48">
        <v>39884.246345</v>
      </c>
      <c r="K14" s="48">
        <v>45002.339796</v>
      </c>
      <c r="L14" s="48">
        <v>45891.616290000005</v>
      </c>
      <c r="M14" s="48">
        <v>52248.946368999998</v>
      </c>
      <c r="N14" s="48">
        <v>54824.927524999999</v>
      </c>
      <c r="O14" s="48">
        <v>54508.389874</v>
      </c>
      <c r="P14" s="48">
        <v>61537.137324999996</v>
      </c>
      <c r="Q14" s="48">
        <v>67297.552754000004</v>
      </c>
      <c r="R14" s="48">
        <v>74659.47591899999</v>
      </c>
      <c r="S14" s="48">
        <v>79816.070533999999</v>
      </c>
      <c r="T14" s="48">
        <v>85556.716948000001</v>
      </c>
      <c r="U14" s="48">
        <v>84611.877072999996</v>
      </c>
      <c r="V14" s="48">
        <v>74835.264105000009</v>
      </c>
      <c r="W14" s="48">
        <v>86107.988087999998</v>
      </c>
      <c r="X14" s="48">
        <v>96151.026431000006</v>
      </c>
      <c r="Y14" s="48">
        <v>94157.918806000016</v>
      </c>
      <c r="Z14" s="48">
        <v>97110.088550999993</v>
      </c>
      <c r="AA14" s="48">
        <v>99792.649378999995</v>
      </c>
      <c r="AB14" s="48">
        <v>102915.17641100001</v>
      </c>
      <c r="AC14" s="48">
        <v>98282.242638000011</v>
      </c>
      <c r="AD14" s="48">
        <v>97822.135008000012</v>
      </c>
      <c r="AE14" s="48">
        <v>103635.70415000001</v>
      </c>
      <c r="AF14" s="48">
        <v>104900.16468699998</v>
      </c>
      <c r="AG14" s="48">
        <v>95382.129654999997</v>
      </c>
      <c r="AH14" s="48">
        <v>109496.94144299999</v>
      </c>
      <c r="AI14" s="48">
        <f t="shared" si="0"/>
        <v>2208210.7263480006</v>
      </c>
      <c r="AJ14" s="30"/>
      <c r="AK14" s="33"/>
      <c r="AL14" s="34"/>
      <c r="AM14" s="34"/>
      <c r="AN14" s="37"/>
    </row>
    <row r="15" spans="1:40" s="44" customFormat="1" ht="12" customHeight="1" x14ac:dyDescent="0.25">
      <c r="A15" s="39"/>
      <c r="B15" s="42"/>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30"/>
      <c r="AK15" s="33"/>
      <c r="AL15" s="34"/>
      <c r="AM15" s="34"/>
      <c r="AN15" s="37"/>
    </row>
    <row r="16" spans="1:40" s="44" customFormat="1" ht="12" customHeight="1" x14ac:dyDescent="0.25">
      <c r="A16" s="94" t="s">
        <v>45</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0"/>
      <c r="AK16" s="33"/>
      <c r="AL16" s="34"/>
      <c r="AM16" s="34"/>
      <c r="AN16" s="37"/>
    </row>
    <row r="17" spans="1:40" s="44" customFormat="1" ht="12" customHeight="1"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77"/>
      <c r="AG17" s="86"/>
      <c r="AH17" s="88"/>
      <c r="AI17" s="39"/>
      <c r="AJ17" s="30"/>
      <c r="AK17" s="33"/>
      <c r="AL17" s="34"/>
      <c r="AM17" s="34"/>
      <c r="AN17" s="37"/>
    </row>
    <row r="18" spans="1:40" ht="12" customHeight="1" x14ac:dyDescent="0.25">
      <c r="A18" s="46"/>
      <c r="B18" s="47" t="s">
        <v>37</v>
      </c>
      <c r="C18" s="48">
        <v>62.873389000000003</v>
      </c>
      <c r="D18" s="48">
        <v>62.402659</v>
      </c>
      <c r="E18" s="48">
        <v>71.775229999999993</v>
      </c>
      <c r="F18" s="48">
        <v>85.005649000000005</v>
      </c>
      <c r="G18" s="48">
        <v>92.516931</v>
      </c>
      <c r="H18" s="48">
        <v>83.708100000000002</v>
      </c>
      <c r="I18" s="48">
        <v>94.084598999999997</v>
      </c>
      <c r="J18" s="48">
        <v>86.289322999999996</v>
      </c>
      <c r="K18" s="48">
        <v>95.912189999999995</v>
      </c>
      <c r="L18" s="48">
        <v>127.025049</v>
      </c>
      <c r="M18" s="48">
        <v>133.92585500000001</v>
      </c>
      <c r="N18" s="48">
        <v>116.53004799999999</v>
      </c>
      <c r="O18" s="48">
        <v>119.006733</v>
      </c>
      <c r="P18" s="48">
        <v>134.29940300000001</v>
      </c>
      <c r="Q18" s="48">
        <v>160.45786699999999</v>
      </c>
      <c r="R18" s="48">
        <v>189.48426599999999</v>
      </c>
      <c r="S18" s="48">
        <v>198.222713</v>
      </c>
      <c r="T18" s="48">
        <v>188.525994</v>
      </c>
      <c r="U18" s="48">
        <v>196.73841300000001</v>
      </c>
      <c r="V18" s="48">
        <v>130.329601</v>
      </c>
      <c r="W18" s="48">
        <v>181.49373600000001</v>
      </c>
      <c r="X18" s="48">
        <v>190.416867</v>
      </c>
      <c r="Y18" s="48">
        <v>194.692747</v>
      </c>
      <c r="Z18" s="48">
        <v>221.258735</v>
      </c>
      <c r="AA18" s="48">
        <v>218.382769</v>
      </c>
      <c r="AB18" s="48">
        <v>240.458541</v>
      </c>
      <c r="AC18" s="48">
        <v>203.481368</v>
      </c>
      <c r="AD18" s="48">
        <v>209.632801</v>
      </c>
      <c r="AE18" s="48">
        <v>229.49296900000002</v>
      </c>
      <c r="AF18" s="48">
        <v>206.18616799999998</v>
      </c>
      <c r="AG18" s="48">
        <v>208.56915499999994</v>
      </c>
      <c r="AH18" s="48">
        <v>369.76822899999991</v>
      </c>
      <c r="AI18" s="48">
        <f>SUM(C18:AH18)</f>
        <v>5102.9480970000004</v>
      </c>
      <c r="AJ18" s="32"/>
      <c r="AK18" s="33"/>
      <c r="AL18" s="34"/>
      <c r="AM18" s="35"/>
      <c r="AN18" s="35"/>
    </row>
    <row r="19" spans="1:40" ht="12" customHeight="1" x14ac:dyDescent="0.25">
      <c r="A19" s="46"/>
      <c r="B19" s="47" t="s">
        <v>38</v>
      </c>
      <c r="C19" s="48">
        <v>90.925933999999998</v>
      </c>
      <c r="D19" s="48">
        <v>100.019541</v>
      </c>
      <c r="E19" s="48">
        <v>112.88515099999999</v>
      </c>
      <c r="F19" s="48">
        <v>124.019446</v>
      </c>
      <c r="G19" s="48">
        <v>121.359359</v>
      </c>
      <c r="H19" s="48">
        <v>114.976786</v>
      </c>
      <c r="I19" s="48">
        <v>103.518585</v>
      </c>
      <c r="J19" s="48">
        <v>112.89075800000001</v>
      </c>
      <c r="K19" s="48">
        <v>121.14812000000001</v>
      </c>
      <c r="L19" s="48">
        <v>151.161292</v>
      </c>
      <c r="M19" s="48">
        <v>175.44427099999999</v>
      </c>
      <c r="N19" s="48">
        <v>158.015773</v>
      </c>
      <c r="O19" s="48">
        <v>173.31777399999999</v>
      </c>
      <c r="P19" s="48">
        <v>195.87907100000001</v>
      </c>
      <c r="Q19" s="48">
        <v>223.703879</v>
      </c>
      <c r="R19" s="48">
        <v>247.34230099999999</v>
      </c>
      <c r="S19" s="48">
        <v>252.27919299999999</v>
      </c>
      <c r="T19" s="48">
        <v>248.25269399999999</v>
      </c>
      <c r="U19" s="48">
        <v>248.01706999999999</v>
      </c>
      <c r="V19" s="48">
        <v>187.02301399999999</v>
      </c>
      <c r="W19" s="48">
        <v>245.60263399999999</v>
      </c>
      <c r="X19" s="48">
        <v>259.17088799999999</v>
      </c>
      <c r="Y19" s="48">
        <v>267.78144400000002</v>
      </c>
      <c r="Z19" s="48">
        <v>293.674396</v>
      </c>
      <c r="AA19" s="48">
        <v>307.574365</v>
      </c>
      <c r="AB19" s="48">
        <v>328.31523099999998</v>
      </c>
      <c r="AC19" s="48">
        <v>306.09044699999998</v>
      </c>
      <c r="AD19" s="48">
        <v>311.05386499999992</v>
      </c>
      <c r="AE19" s="48">
        <v>328.94396799999998</v>
      </c>
      <c r="AF19" s="48">
        <v>314.08917899999983</v>
      </c>
      <c r="AG19" s="48">
        <v>360.36414400000001</v>
      </c>
      <c r="AH19" s="48">
        <v>577.75487399999986</v>
      </c>
      <c r="AI19" s="48">
        <f t="shared" ref="AI19:AI22" si="1">SUM(C19:AH19)</f>
        <v>7162.5954469999988</v>
      </c>
      <c r="AJ19" s="32"/>
      <c r="AK19" s="33"/>
      <c r="AL19" s="34"/>
      <c r="AM19" s="35"/>
      <c r="AN19" s="35"/>
    </row>
    <row r="20" spans="1:40" ht="12" customHeight="1" x14ac:dyDescent="0.25">
      <c r="A20" s="46"/>
      <c r="B20" s="47" t="s">
        <v>39</v>
      </c>
      <c r="C20" s="48">
        <v>637.33928200000003</v>
      </c>
      <c r="D20" s="48">
        <v>620.38948400000004</v>
      </c>
      <c r="E20" s="48">
        <v>727.97814300000005</v>
      </c>
      <c r="F20" s="48">
        <v>785.96143800000004</v>
      </c>
      <c r="G20" s="48">
        <v>841.79300499999999</v>
      </c>
      <c r="H20" s="48">
        <v>878.96642099999997</v>
      </c>
      <c r="I20" s="48">
        <v>787.25777700000003</v>
      </c>
      <c r="J20" s="48">
        <v>847.96276999999998</v>
      </c>
      <c r="K20" s="48">
        <v>980.19442000000004</v>
      </c>
      <c r="L20" s="48">
        <v>1161.1578259999999</v>
      </c>
      <c r="M20" s="48">
        <v>1385.845826</v>
      </c>
      <c r="N20" s="48">
        <v>1437.4404529999999</v>
      </c>
      <c r="O20" s="48">
        <v>1369.1364470000001</v>
      </c>
      <c r="P20" s="48">
        <v>1697.5749000000001</v>
      </c>
      <c r="Q20" s="48">
        <v>1847.36196</v>
      </c>
      <c r="R20" s="48">
        <v>2051.2268909999998</v>
      </c>
      <c r="S20" s="48">
        <v>2148.6006940000002</v>
      </c>
      <c r="T20" s="48">
        <v>2234.6675519999999</v>
      </c>
      <c r="U20" s="48">
        <v>2176.7765800000002</v>
      </c>
      <c r="V20" s="48">
        <v>1700.235596</v>
      </c>
      <c r="W20" s="48">
        <v>2082.4370920000001</v>
      </c>
      <c r="X20" s="48">
        <v>2030.0848390000001</v>
      </c>
      <c r="Y20" s="48">
        <v>1899.8273879999999</v>
      </c>
      <c r="Z20" s="48">
        <v>1981.3182420000001</v>
      </c>
      <c r="AA20" s="48">
        <v>1937.0294730000001</v>
      </c>
      <c r="AB20" s="48">
        <v>2056.3628469999999</v>
      </c>
      <c r="AC20" s="48">
        <v>1801.241174</v>
      </c>
      <c r="AD20" s="48">
        <v>1748.0982799999997</v>
      </c>
      <c r="AE20" s="48">
        <v>1843.3293600000002</v>
      </c>
      <c r="AF20" s="48">
        <v>1934.0577450000005</v>
      </c>
      <c r="AG20" s="48">
        <v>1732.9987309999992</v>
      </c>
      <c r="AH20" s="48">
        <v>3044.0863320000008</v>
      </c>
      <c r="AI20" s="48">
        <f t="shared" si="1"/>
        <v>50408.738967999998</v>
      </c>
      <c r="AJ20" s="32"/>
      <c r="AK20" s="33"/>
      <c r="AL20" s="34"/>
      <c r="AM20" s="35"/>
      <c r="AN20" s="35"/>
    </row>
    <row r="21" spans="1:40" ht="12" customHeight="1" x14ac:dyDescent="0.25">
      <c r="A21" s="46"/>
      <c r="B21" s="47" t="s">
        <v>40</v>
      </c>
      <c r="C21" s="48">
        <v>166.97965600000001</v>
      </c>
      <c r="D21" s="48">
        <v>172.41513699999999</v>
      </c>
      <c r="E21" s="48">
        <v>199.83039099999999</v>
      </c>
      <c r="F21" s="48">
        <v>224.80877100000001</v>
      </c>
      <c r="G21" s="48">
        <v>258.35550999999998</v>
      </c>
      <c r="H21" s="48">
        <v>274.22369099999997</v>
      </c>
      <c r="I21" s="48">
        <v>249.54174699999999</v>
      </c>
      <c r="J21" s="48">
        <v>258.128424</v>
      </c>
      <c r="K21" s="48">
        <v>306.01524599999999</v>
      </c>
      <c r="L21" s="48">
        <v>435.16112800000002</v>
      </c>
      <c r="M21" s="48">
        <v>528.32452999999998</v>
      </c>
      <c r="N21" s="48">
        <v>529.00723400000004</v>
      </c>
      <c r="O21" s="48">
        <v>573.282736</v>
      </c>
      <c r="P21" s="48">
        <v>775.59230200000002</v>
      </c>
      <c r="Q21" s="48">
        <v>988.388464</v>
      </c>
      <c r="R21" s="48">
        <v>1117.9379799999999</v>
      </c>
      <c r="S21" s="48">
        <v>1172.6061890000001</v>
      </c>
      <c r="T21" s="48">
        <v>1190.3382349999999</v>
      </c>
      <c r="U21" s="48">
        <v>1158.683268</v>
      </c>
      <c r="V21" s="48">
        <v>834.40828199999999</v>
      </c>
      <c r="W21" s="48">
        <v>1160.1308220000001</v>
      </c>
      <c r="X21" s="48">
        <v>1066.880418</v>
      </c>
      <c r="Y21" s="48">
        <v>1111.2043779999999</v>
      </c>
      <c r="Z21" s="48">
        <v>1187.1015600000001</v>
      </c>
      <c r="AA21" s="48">
        <v>1173.731143</v>
      </c>
      <c r="AB21" s="48">
        <v>1268.5488250000001</v>
      </c>
      <c r="AC21" s="48">
        <v>1145.3533259999999</v>
      </c>
      <c r="AD21" s="48">
        <v>1230.601602</v>
      </c>
      <c r="AE21" s="48">
        <v>1340.8157970000004</v>
      </c>
      <c r="AF21" s="48">
        <v>1397.713377</v>
      </c>
      <c r="AG21" s="48">
        <v>1506.7680499999999</v>
      </c>
      <c r="AH21" s="48">
        <v>2683.9191570000003</v>
      </c>
      <c r="AI21" s="48">
        <f t="shared" si="1"/>
        <v>27686.797376000002</v>
      </c>
      <c r="AJ21" s="32"/>
      <c r="AK21" s="33"/>
      <c r="AL21" s="34"/>
      <c r="AM21" s="35"/>
      <c r="AN21" s="35"/>
    </row>
    <row r="22" spans="1:40" ht="12" customHeight="1" x14ac:dyDescent="0.25">
      <c r="A22" s="46"/>
      <c r="B22" s="47" t="s">
        <v>33</v>
      </c>
      <c r="C22" s="48">
        <v>958.11826100000008</v>
      </c>
      <c r="D22" s="48">
        <v>955.22682099999997</v>
      </c>
      <c r="E22" s="48">
        <v>1112.4689149999999</v>
      </c>
      <c r="F22" s="48">
        <v>1219.795304</v>
      </c>
      <c r="G22" s="48">
        <v>1314.024805</v>
      </c>
      <c r="H22" s="48">
        <v>1351.874998</v>
      </c>
      <c r="I22" s="48">
        <v>1234.4027080000001</v>
      </c>
      <c r="J22" s="48">
        <v>1305.2712750000001</v>
      </c>
      <c r="K22" s="48">
        <v>1503.269976</v>
      </c>
      <c r="L22" s="48">
        <v>1874.5052949999997</v>
      </c>
      <c r="M22" s="48">
        <v>2223.5404819999999</v>
      </c>
      <c r="N22" s="48">
        <v>2240.993508</v>
      </c>
      <c r="O22" s="48">
        <v>2234.7436900000002</v>
      </c>
      <c r="P22" s="48">
        <v>2803.3456759999999</v>
      </c>
      <c r="Q22" s="48">
        <v>3219.9121700000001</v>
      </c>
      <c r="R22" s="48">
        <v>3605.991438</v>
      </c>
      <c r="S22" s="48">
        <v>3771.7087890000003</v>
      </c>
      <c r="T22" s="48">
        <v>3861.7844749999995</v>
      </c>
      <c r="U22" s="48">
        <v>3780.2153310000003</v>
      </c>
      <c r="V22" s="48">
        <v>2851.9964930000001</v>
      </c>
      <c r="W22" s="48">
        <v>3669.6642840000004</v>
      </c>
      <c r="X22" s="48">
        <v>3546.5530120000003</v>
      </c>
      <c r="Y22" s="48">
        <v>3473.5059569999999</v>
      </c>
      <c r="Z22" s="48">
        <v>3683.3529330000001</v>
      </c>
      <c r="AA22" s="48">
        <v>3636.7177499999998</v>
      </c>
      <c r="AB22" s="48">
        <v>3893.6854439999997</v>
      </c>
      <c r="AC22" s="48">
        <v>3456.1663149999999</v>
      </c>
      <c r="AD22" s="48">
        <v>3499.3865479999995</v>
      </c>
      <c r="AE22" s="48">
        <v>3742.5820940000003</v>
      </c>
      <c r="AF22" s="48">
        <v>3852.0464690000003</v>
      </c>
      <c r="AG22" s="48">
        <v>3808.7000799999987</v>
      </c>
      <c r="AH22" s="48">
        <v>6675.5285920000006</v>
      </c>
      <c r="AI22" s="48">
        <f t="shared" si="1"/>
        <v>90361.079887999978</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46</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C18/C10*100</f>
        <v>6.203060473014073</v>
      </c>
      <c r="D26" s="49">
        <f t="shared" ref="D26:AI26" si="2">D18/D10*100</f>
        <v>5.9649920111082988</v>
      </c>
      <c r="E26" s="49">
        <f t="shared" si="2"/>
        <v>5.9568274349968728</v>
      </c>
      <c r="F26" s="49">
        <f t="shared" si="2"/>
        <v>6.0824374876347802</v>
      </c>
      <c r="G26" s="49">
        <f t="shared" si="2"/>
        <v>5.9658825972354901</v>
      </c>
      <c r="H26" s="49">
        <f t="shared" si="2"/>
        <v>5.3488523939011472</v>
      </c>
      <c r="I26" s="49">
        <f t="shared" si="2"/>
        <v>5.3294502671022421</v>
      </c>
      <c r="J26" s="49">
        <f t="shared" si="2"/>
        <v>5.0545067784015751</v>
      </c>
      <c r="K26" s="49">
        <f t="shared" si="2"/>
        <v>5.596354769331584</v>
      </c>
      <c r="L26" s="49">
        <f t="shared" si="2"/>
        <v>7.2259434658454538</v>
      </c>
      <c r="M26" s="49">
        <f t="shared" si="2"/>
        <v>7.3886101459449991</v>
      </c>
      <c r="N26" s="49">
        <f t="shared" si="2"/>
        <v>7.3146427175566364</v>
      </c>
      <c r="O26" s="49">
        <f t="shared" si="2"/>
        <v>7.2246416866362972</v>
      </c>
      <c r="P26" s="49">
        <f t="shared" si="2"/>
        <v>7.8718871989351635</v>
      </c>
      <c r="Q26" s="49">
        <f t="shared" si="2"/>
        <v>7.7642880262489573</v>
      </c>
      <c r="R26" s="49">
        <f t="shared" si="2"/>
        <v>7.7554848167776411</v>
      </c>
      <c r="S26" s="49">
        <f t="shared" si="2"/>
        <v>7.4397678946992274</v>
      </c>
      <c r="T26" s="49">
        <f t="shared" si="2"/>
        <v>6.8412858281275728</v>
      </c>
      <c r="U26" s="49">
        <f t="shared" si="2"/>
        <v>6.9807156961028864</v>
      </c>
      <c r="V26" s="49">
        <f t="shared" si="2"/>
        <v>6.6730553700038904</v>
      </c>
      <c r="W26" s="49">
        <f t="shared" si="2"/>
        <v>7.3310972591102308</v>
      </c>
      <c r="X26" s="49">
        <f t="shared" si="2"/>
        <v>6.3456118752234874</v>
      </c>
      <c r="Y26" s="49">
        <f t="shared" si="2"/>
        <v>6.5871061147975789</v>
      </c>
      <c r="Z26" s="49">
        <f t="shared" si="2"/>
        <v>7.6122090862893952</v>
      </c>
      <c r="AA26" s="49">
        <f t="shared" si="2"/>
        <v>7.0151846520008627</v>
      </c>
      <c r="AB26" s="49">
        <f t="shared" si="2"/>
        <v>7.5682614332237401</v>
      </c>
      <c r="AC26" s="49">
        <f t="shared" si="2"/>
        <v>7.1481534359761332</v>
      </c>
      <c r="AD26" s="49">
        <f t="shared" si="2"/>
        <v>7.1102211618088242</v>
      </c>
      <c r="AE26" s="49">
        <f t="shared" si="2"/>
        <v>6.7525876808797642</v>
      </c>
      <c r="AF26" s="49">
        <f t="shared" ref="AF26:AG26" si="3">AF18/AF10*100</f>
        <v>6.850330928497443</v>
      </c>
      <c r="AG26" s="49">
        <f t="shared" si="3"/>
        <v>8.0984387644033315</v>
      </c>
      <c r="AH26" s="49">
        <f t="shared" ref="AH26" si="4">AH18/AH10*100</f>
        <v>11.297643353319158</v>
      </c>
      <c r="AI26" s="49">
        <f t="shared" si="2"/>
        <v>7.1009107980428947</v>
      </c>
      <c r="AJ26" s="32"/>
      <c r="AK26" s="33"/>
      <c r="AL26" s="34"/>
      <c r="AM26" s="35"/>
      <c r="AN26" s="35"/>
    </row>
    <row r="27" spans="1:40" ht="12" customHeight="1" x14ac:dyDescent="0.25">
      <c r="A27" s="46"/>
      <c r="B27" s="47" t="s">
        <v>38</v>
      </c>
      <c r="C27" s="49">
        <f t="shared" ref="C27:AI27" si="5">C19/C11*100</f>
        <v>3.7994280580896413</v>
      </c>
      <c r="D27" s="49">
        <f t="shared" si="5"/>
        <v>3.5989702359754752</v>
      </c>
      <c r="E27" s="49">
        <f t="shared" si="5"/>
        <v>3.556742928499848</v>
      </c>
      <c r="F27" s="49">
        <f t="shared" si="5"/>
        <v>3.7490173280487959</v>
      </c>
      <c r="G27" s="49">
        <f t="shared" si="5"/>
        <v>3.6778283165387951</v>
      </c>
      <c r="H27" s="49">
        <f t="shared" si="5"/>
        <v>3.4969150466559977</v>
      </c>
      <c r="I27" s="49">
        <f t="shared" si="5"/>
        <v>3.3267987282968354</v>
      </c>
      <c r="J27" s="49">
        <f t="shared" si="5"/>
        <v>3.1169020305938124</v>
      </c>
      <c r="K27" s="49">
        <f t="shared" si="5"/>
        <v>3.2694666649787338</v>
      </c>
      <c r="L27" s="49">
        <f t="shared" si="5"/>
        <v>4.1692628329870898</v>
      </c>
      <c r="M27" s="49">
        <f t="shared" si="5"/>
        <v>4.4659464865701128</v>
      </c>
      <c r="N27" s="49">
        <f t="shared" si="5"/>
        <v>4.43297008122655</v>
      </c>
      <c r="O27" s="49">
        <f t="shared" si="5"/>
        <v>4.4039741621585264</v>
      </c>
      <c r="P27" s="49">
        <f t="shared" si="5"/>
        <v>4.9260183204379029</v>
      </c>
      <c r="Q27" s="49">
        <f t="shared" si="5"/>
        <v>5.2310116829582505</v>
      </c>
      <c r="R27" s="49">
        <f t="shared" si="5"/>
        <v>5.5239421411307896</v>
      </c>
      <c r="S27" s="49">
        <f t="shared" si="5"/>
        <v>5.5913091109979254</v>
      </c>
      <c r="T27" s="49">
        <f t="shared" si="5"/>
        <v>5.4266370290729737</v>
      </c>
      <c r="U27" s="49">
        <f t="shared" si="5"/>
        <v>5.4234714676841804</v>
      </c>
      <c r="V27" s="49">
        <f t="shared" si="5"/>
        <v>5.2864485221449522</v>
      </c>
      <c r="W27" s="49">
        <f t="shared" si="5"/>
        <v>5.5399745529998174</v>
      </c>
      <c r="X27" s="49">
        <f t="shared" si="5"/>
        <v>4.9317317425250504</v>
      </c>
      <c r="Y27" s="49">
        <f t="shared" si="5"/>
        <v>4.8343486911673939</v>
      </c>
      <c r="Z27" s="49">
        <f t="shared" si="5"/>
        <v>5.0635978883343489</v>
      </c>
      <c r="AA27" s="49">
        <f t="shared" si="5"/>
        <v>4.9734409225329586</v>
      </c>
      <c r="AB27" s="49">
        <f t="shared" si="5"/>
        <v>5.2403670301547862</v>
      </c>
      <c r="AC27" s="49">
        <f t="shared" si="5"/>
        <v>5.0811469798674169</v>
      </c>
      <c r="AD27" s="49">
        <f t="shared" si="5"/>
        <v>5.1797669141677725</v>
      </c>
      <c r="AE27" s="49">
        <f t="shared" si="5"/>
        <v>5.1163815624108464</v>
      </c>
      <c r="AF27" s="49">
        <f t="shared" ref="AF27:AG27" si="6">AF19/AF11*100</f>
        <v>5.1478032144139441</v>
      </c>
      <c r="AG27" s="49">
        <f t="shared" si="6"/>
        <v>5.7981754380183919</v>
      </c>
      <c r="AH27" s="49">
        <f t="shared" ref="AH27" si="7">AH19/AH11*100</f>
        <v>7.8439119178755758</v>
      </c>
      <c r="AI27" s="49">
        <f t="shared" si="5"/>
        <v>4.9301850485626497</v>
      </c>
      <c r="AJ27" s="32"/>
      <c r="AK27" s="33"/>
      <c r="AL27" s="34"/>
      <c r="AM27" s="35"/>
      <c r="AN27" s="35"/>
    </row>
    <row r="28" spans="1:40" ht="12" customHeight="1" x14ac:dyDescent="0.25">
      <c r="A28" s="46"/>
      <c r="B28" s="47" t="s">
        <v>39</v>
      </c>
      <c r="C28" s="49">
        <f t="shared" ref="C28:AI28" si="8">C20/C12*100</f>
        <v>4.10848999775338</v>
      </c>
      <c r="D28" s="49">
        <f t="shared" si="8"/>
        <v>3.9070278890105432</v>
      </c>
      <c r="E28" s="49">
        <f t="shared" si="8"/>
        <v>3.7971158116304089</v>
      </c>
      <c r="F28" s="49">
        <f t="shared" si="8"/>
        <v>3.798490830302311</v>
      </c>
      <c r="G28" s="49">
        <f t="shared" si="8"/>
        <v>3.7507397915619474</v>
      </c>
      <c r="H28" s="49">
        <f t="shared" si="8"/>
        <v>3.5982329693309381</v>
      </c>
      <c r="I28" s="49">
        <f t="shared" si="8"/>
        <v>3.1838639635963775</v>
      </c>
      <c r="J28" s="49">
        <f t="shared" si="8"/>
        <v>2.9205340765947181</v>
      </c>
      <c r="K28" s="49">
        <f t="shared" si="8"/>
        <v>2.9414846161306065</v>
      </c>
      <c r="L28" s="49">
        <f t="shared" si="8"/>
        <v>3.4483539964194585</v>
      </c>
      <c r="M28" s="49">
        <f t="shared" si="8"/>
        <v>3.5666899965543855</v>
      </c>
      <c r="N28" s="49">
        <f t="shared" si="8"/>
        <v>3.4415747691836542</v>
      </c>
      <c r="O28" s="49">
        <f t="shared" si="8"/>
        <v>3.4159245829521865</v>
      </c>
      <c r="P28" s="49">
        <f t="shared" si="8"/>
        <v>3.7382140722842636</v>
      </c>
      <c r="Q28" s="49">
        <f t="shared" si="8"/>
        <v>3.8144713333207729</v>
      </c>
      <c r="R28" s="49">
        <f t="shared" si="8"/>
        <v>3.8531758347054113</v>
      </c>
      <c r="S28" s="49">
        <f t="shared" si="8"/>
        <v>3.8018195546712104</v>
      </c>
      <c r="T28" s="49">
        <f t="shared" si="8"/>
        <v>3.6626998753991642</v>
      </c>
      <c r="U28" s="49">
        <f t="shared" si="8"/>
        <v>3.6318881789273534</v>
      </c>
      <c r="V28" s="49">
        <f t="shared" si="8"/>
        <v>3.1265799189027428</v>
      </c>
      <c r="W28" s="49">
        <f t="shared" si="8"/>
        <v>3.4116640215089569</v>
      </c>
      <c r="X28" s="49">
        <f t="shared" si="8"/>
        <v>2.9641135656240856</v>
      </c>
      <c r="Y28" s="49">
        <f t="shared" si="8"/>
        <v>2.8954938856189236</v>
      </c>
      <c r="Z28" s="49">
        <f t="shared" si="8"/>
        <v>2.9426859545678523</v>
      </c>
      <c r="AA28" s="49">
        <f t="shared" si="8"/>
        <v>2.8184673010338814</v>
      </c>
      <c r="AB28" s="49">
        <f t="shared" si="8"/>
        <v>2.9103018855476179</v>
      </c>
      <c r="AC28" s="49">
        <f t="shared" si="8"/>
        <v>2.6847399406530634</v>
      </c>
      <c r="AD28" s="49">
        <f t="shared" si="8"/>
        <v>2.6724966616328181</v>
      </c>
      <c r="AE28" s="49">
        <f t="shared" si="8"/>
        <v>2.6779458456050209</v>
      </c>
      <c r="AF28" s="49">
        <f t="shared" ref="AF28:AG28" si="9">AF20/AF12*100</f>
        <v>2.7224475312814462</v>
      </c>
      <c r="AG28" s="49">
        <f t="shared" si="9"/>
        <v>2.9653504636655712</v>
      </c>
      <c r="AH28" s="49">
        <f t="shared" ref="AH28" si="10">AH20/AH12*100</f>
        <v>4.4270990298920472</v>
      </c>
      <c r="AI28" s="49">
        <f t="shared" si="8"/>
        <v>3.273424619081152</v>
      </c>
      <c r="AJ28" s="32"/>
      <c r="AK28" s="33"/>
      <c r="AL28" s="34"/>
      <c r="AM28" s="35"/>
      <c r="AN28" s="35"/>
    </row>
    <row r="29" spans="1:40" ht="12" customHeight="1" x14ac:dyDescent="0.25">
      <c r="A29" s="46"/>
      <c r="B29" s="47" t="s">
        <v>40</v>
      </c>
      <c r="C29" s="49">
        <f t="shared" ref="C29:AI29" si="11">C21/C13*100</f>
        <v>5.593399275475095</v>
      </c>
      <c r="D29" s="49">
        <f t="shared" si="11"/>
        <v>5.4601674021802786</v>
      </c>
      <c r="E29" s="49">
        <f t="shared" si="11"/>
        <v>5.5065153341948276</v>
      </c>
      <c r="F29" s="49">
        <f t="shared" si="11"/>
        <v>5.7810634490035362</v>
      </c>
      <c r="G29" s="49">
        <f t="shared" si="11"/>
        <v>5.7964529415342154</v>
      </c>
      <c r="H29" s="49">
        <f t="shared" si="11"/>
        <v>5.4665652451123332</v>
      </c>
      <c r="I29" s="49">
        <f t="shared" si="11"/>
        <v>5.094208209512276</v>
      </c>
      <c r="J29" s="49">
        <f t="shared" si="11"/>
        <v>4.6756718920623843</v>
      </c>
      <c r="K29" s="49">
        <f t="shared" si="11"/>
        <v>4.8884633310533259</v>
      </c>
      <c r="L29" s="49">
        <f t="shared" si="11"/>
        <v>6.3663907620081135</v>
      </c>
      <c r="M29" s="49">
        <f t="shared" si="11"/>
        <v>6.9038375559549312</v>
      </c>
      <c r="N29" s="49">
        <f t="shared" si="11"/>
        <v>6.6960195890429981</v>
      </c>
      <c r="O29" s="49">
        <f t="shared" si="11"/>
        <v>6.4816682319769487</v>
      </c>
      <c r="P29" s="49">
        <f t="shared" si="11"/>
        <v>7.4267204250251257</v>
      </c>
      <c r="Q29" s="49">
        <f t="shared" si="11"/>
        <v>7.8918975732060179</v>
      </c>
      <c r="R29" s="49">
        <f t="shared" si="11"/>
        <v>7.7078449901901758</v>
      </c>
      <c r="S29" s="49">
        <f t="shared" si="11"/>
        <v>7.2721327295982308</v>
      </c>
      <c r="T29" s="49">
        <f t="shared" si="11"/>
        <v>6.914614584414597</v>
      </c>
      <c r="U29" s="49">
        <f t="shared" si="11"/>
        <v>6.7032438443536151</v>
      </c>
      <c r="V29" s="49">
        <f t="shared" si="11"/>
        <v>5.5759688981508164</v>
      </c>
      <c r="W29" s="49">
        <f t="shared" si="11"/>
        <v>6.3882845661365169</v>
      </c>
      <c r="X29" s="49">
        <f t="shared" si="11"/>
        <v>5.497591283712925</v>
      </c>
      <c r="Y29" s="49">
        <f t="shared" si="11"/>
        <v>5.5422020989799856</v>
      </c>
      <c r="Z29" s="49">
        <f t="shared" si="11"/>
        <v>5.6331549276410886</v>
      </c>
      <c r="AA29" s="49">
        <f t="shared" si="11"/>
        <v>5.3917626313631946</v>
      </c>
      <c r="AB29" s="49">
        <f t="shared" si="11"/>
        <v>5.5602011287335698</v>
      </c>
      <c r="AC29" s="49">
        <f t="shared" si="11"/>
        <v>5.1315708176759678</v>
      </c>
      <c r="AD29" s="49">
        <f t="shared" si="11"/>
        <v>5.2459890520868866</v>
      </c>
      <c r="AE29" s="49">
        <f t="shared" si="11"/>
        <v>5.3688091680853862</v>
      </c>
      <c r="AF29" s="49">
        <f t="shared" ref="AF29:AG29" si="12">AF21/AF13*100</f>
        <v>5.6478443145451154</v>
      </c>
      <c r="AG29" s="49">
        <f t="shared" si="12"/>
        <v>5.3526473356828355</v>
      </c>
      <c r="AH29" s="49">
        <f t="shared" ref="AH29" si="13">AH21/AH13*100</f>
        <v>8.9172579765962325</v>
      </c>
      <c r="AI29" s="49">
        <f t="shared" si="11"/>
        <v>6.1372365247632494</v>
      </c>
      <c r="AJ29" s="32"/>
      <c r="AK29" s="33"/>
      <c r="AL29" s="34"/>
      <c r="AM29" s="35"/>
      <c r="AN29" s="35"/>
    </row>
    <row r="30" spans="1:40" ht="12" customHeight="1" x14ac:dyDescent="0.25">
      <c r="A30" s="46"/>
      <c r="B30" s="47" t="s">
        <v>33</v>
      </c>
      <c r="C30" s="49">
        <f t="shared" ref="C30:AI30" si="14">C22/C14*100</f>
        <v>4.3740163933782759</v>
      </c>
      <c r="D30" s="49">
        <f t="shared" si="14"/>
        <v>4.1782729565473202</v>
      </c>
      <c r="E30" s="49">
        <f t="shared" si="14"/>
        <v>4.0930274194035565</v>
      </c>
      <c r="F30" s="49">
        <f t="shared" si="14"/>
        <v>4.1651518942914887</v>
      </c>
      <c r="G30" s="49">
        <f t="shared" si="14"/>
        <v>4.1385252585613799</v>
      </c>
      <c r="H30" s="49">
        <f t="shared" si="14"/>
        <v>3.9416682524795639</v>
      </c>
      <c r="I30" s="49">
        <f t="shared" si="14"/>
        <v>3.5777655763621672</v>
      </c>
      <c r="J30" s="49">
        <f t="shared" si="14"/>
        <v>3.2726487137537017</v>
      </c>
      <c r="K30" s="49">
        <f t="shared" si="14"/>
        <v>3.3404262596444307</v>
      </c>
      <c r="L30" s="49">
        <f t="shared" si="14"/>
        <v>4.0846355969564385</v>
      </c>
      <c r="M30" s="49">
        <f t="shared" si="14"/>
        <v>4.2556656861491398</v>
      </c>
      <c r="N30" s="49">
        <f t="shared" si="14"/>
        <v>4.0875448617385111</v>
      </c>
      <c r="O30" s="49">
        <f t="shared" si="14"/>
        <v>4.0998160011069276</v>
      </c>
      <c r="P30" s="49">
        <f t="shared" si="14"/>
        <v>4.5555347516321927</v>
      </c>
      <c r="Q30" s="49">
        <f t="shared" si="14"/>
        <v>4.7845902833496661</v>
      </c>
      <c r="R30" s="49">
        <f t="shared" si="14"/>
        <v>4.8299179623390796</v>
      </c>
      <c r="S30" s="49">
        <f t="shared" si="14"/>
        <v>4.7255004709776216</v>
      </c>
      <c r="T30" s="49">
        <f t="shared" si="14"/>
        <v>4.5137127893151048</v>
      </c>
      <c r="U30" s="49">
        <f t="shared" si="14"/>
        <v>4.4677124084347763</v>
      </c>
      <c r="V30" s="49">
        <f t="shared" si="14"/>
        <v>3.8110328427496634</v>
      </c>
      <c r="W30" s="49">
        <f t="shared" si="14"/>
        <v>4.261700180765696</v>
      </c>
      <c r="X30" s="49">
        <f t="shared" si="14"/>
        <v>3.6885232988595091</v>
      </c>
      <c r="Y30" s="49">
        <f t="shared" si="14"/>
        <v>3.6890215937723743</v>
      </c>
      <c r="Z30" s="49">
        <f t="shared" si="14"/>
        <v>3.7929663003711376</v>
      </c>
      <c r="AA30" s="49">
        <f t="shared" si="14"/>
        <v>3.6442741751330812</v>
      </c>
      <c r="AB30" s="49">
        <f t="shared" si="14"/>
        <v>3.7833928675886002</v>
      </c>
      <c r="AC30" s="49">
        <f t="shared" si="14"/>
        <v>3.5165724979740154</v>
      </c>
      <c r="AD30" s="49">
        <f t="shared" si="14"/>
        <v>3.5772952079954248</v>
      </c>
      <c r="AE30" s="49">
        <f t="shared" si="14"/>
        <v>3.6112864043294097</v>
      </c>
      <c r="AF30" s="49">
        <f t="shared" ref="AF30:AG30" si="15">AF22/AF14*100</f>
        <v>3.6721071701781369</v>
      </c>
      <c r="AG30" s="49">
        <f t="shared" si="15"/>
        <v>3.9930960797123953</v>
      </c>
      <c r="AH30" s="49">
        <f t="shared" ref="AH30" si="16">AH22/AH14*100</f>
        <v>6.0965434321971737</v>
      </c>
      <c r="AI30" s="49">
        <f t="shared" si="14"/>
        <v>4.0920496766828771</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16:AI16"/>
    <mergeCell ref="A24:AI24"/>
    <mergeCell ref="A8:AI8"/>
  </mergeCells>
  <hyperlinks>
    <hyperlink ref="A1" location="Índice!A1" display="Índice" xr:uid="{5DA323F5-5DE5-499E-AE5D-5E9867256CD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9A9E2-9FD1-4723-9710-6BFEE5D8EDA3}">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91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1205</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6"/>
      <c r="AH9" s="88"/>
      <c r="AI9" s="39"/>
      <c r="AJ9" s="30"/>
      <c r="AK9" s="33"/>
      <c r="AL9" s="34"/>
      <c r="AM9" s="34"/>
      <c r="AN9" s="37"/>
    </row>
    <row r="10" spans="1:40" s="44" customFormat="1" ht="12" customHeight="1" x14ac:dyDescent="0.25">
      <c r="A10" s="46"/>
      <c r="B10" s="47" t="s">
        <v>37</v>
      </c>
      <c r="C10" s="48">
        <v>57.697555999999999</v>
      </c>
      <c r="D10" s="48">
        <v>69.392139</v>
      </c>
      <c r="E10" s="48">
        <v>64.573695000000001</v>
      </c>
      <c r="F10" s="48">
        <v>71.496750000000006</v>
      </c>
      <c r="G10" s="48">
        <v>98.476923999999997</v>
      </c>
      <c r="H10" s="48">
        <v>101.04289900000001</v>
      </c>
      <c r="I10" s="48">
        <v>96.664917000000003</v>
      </c>
      <c r="J10" s="48">
        <v>118.75040199999999</v>
      </c>
      <c r="K10" s="48">
        <v>131.675545</v>
      </c>
      <c r="L10" s="48">
        <v>137.39251899999999</v>
      </c>
      <c r="M10" s="48">
        <v>131.280001</v>
      </c>
      <c r="N10" s="48">
        <v>125.800417</v>
      </c>
      <c r="O10" s="48">
        <v>121.53949299999999</v>
      </c>
      <c r="P10" s="48">
        <v>139.56156200000001</v>
      </c>
      <c r="Q10" s="48">
        <v>185.775181</v>
      </c>
      <c r="R10" s="48">
        <v>157.582211</v>
      </c>
      <c r="S10" s="48">
        <v>141.51988700000001</v>
      </c>
      <c r="T10" s="48">
        <v>181.50993199999999</v>
      </c>
      <c r="U10" s="48">
        <v>157.15395699999999</v>
      </c>
      <c r="V10" s="48">
        <v>122.345837</v>
      </c>
      <c r="W10" s="48">
        <v>146.53600299999999</v>
      </c>
      <c r="X10" s="48">
        <v>217.525083</v>
      </c>
      <c r="Y10" s="48">
        <v>153.56771000000001</v>
      </c>
      <c r="Z10" s="48">
        <v>141.00406899999999</v>
      </c>
      <c r="AA10" s="48">
        <v>140.457516</v>
      </c>
      <c r="AB10" s="48">
        <v>142.50403700000001</v>
      </c>
      <c r="AC10" s="48">
        <v>124.419798</v>
      </c>
      <c r="AD10" s="48">
        <v>136.14592500000006</v>
      </c>
      <c r="AE10" s="48">
        <v>143.75118699999999</v>
      </c>
      <c r="AF10" s="48">
        <v>130.4712089999999</v>
      </c>
      <c r="AG10" s="48">
        <v>106.21210399999994</v>
      </c>
      <c r="AH10" s="48">
        <v>167.91442400000017</v>
      </c>
      <c r="AI10" s="48">
        <f>SUM(C10:AH10)</f>
        <v>4161.7408889999997</v>
      </c>
      <c r="AJ10" s="30"/>
      <c r="AK10" s="33"/>
      <c r="AL10" s="34"/>
      <c r="AM10" s="34"/>
      <c r="AN10" s="37"/>
    </row>
    <row r="11" spans="1:40" s="44" customFormat="1" ht="12" customHeight="1" x14ac:dyDescent="0.25">
      <c r="A11" s="46"/>
      <c r="B11" s="47" t="s">
        <v>38</v>
      </c>
      <c r="C11" s="48">
        <v>812.22184400000003</v>
      </c>
      <c r="D11" s="48">
        <v>823.91958199999999</v>
      </c>
      <c r="E11" s="48">
        <v>837.99594300000001</v>
      </c>
      <c r="F11" s="48">
        <v>930.57248400000003</v>
      </c>
      <c r="G11" s="48">
        <v>1039.6212989999999</v>
      </c>
      <c r="H11" s="48">
        <v>1035.0082190000001</v>
      </c>
      <c r="I11" s="48">
        <v>1122.9302720000001</v>
      </c>
      <c r="J11" s="48">
        <v>1210.0687359999999</v>
      </c>
      <c r="K11" s="48">
        <v>1222.047313</v>
      </c>
      <c r="L11" s="48">
        <v>1238.282616</v>
      </c>
      <c r="M11" s="48">
        <v>1239.7904080000001</v>
      </c>
      <c r="N11" s="48">
        <v>1063.16491</v>
      </c>
      <c r="O11" s="48">
        <v>1103.8021679999999</v>
      </c>
      <c r="P11" s="48">
        <v>1059.7176770000001</v>
      </c>
      <c r="Q11" s="48">
        <v>1170.5327830000001</v>
      </c>
      <c r="R11" s="48">
        <v>1148.933816</v>
      </c>
      <c r="S11" s="48">
        <v>1100.839575</v>
      </c>
      <c r="T11" s="48">
        <v>1142.8803250000001</v>
      </c>
      <c r="U11" s="48">
        <v>991.88293099999999</v>
      </c>
      <c r="V11" s="48">
        <v>688.26914599999998</v>
      </c>
      <c r="W11" s="48">
        <v>803.339788</v>
      </c>
      <c r="X11" s="48">
        <v>908.61523899999997</v>
      </c>
      <c r="Y11" s="48">
        <v>938.75597600000003</v>
      </c>
      <c r="Z11" s="48">
        <v>958.26680099999999</v>
      </c>
      <c r="AA11" s="48">
        <v>1033.8187889999999</v>
      </c>
      <c r="AB11" s="48">
        <v>1016.336464</v>
      </c>
      <c r="AC11" s="48">
        <v>967.75129700000002</v>
      </c>
      <c r="AD11" s="48">
        <v>1011.2461190000004</v>
      </c>
      <c r="AE11" s="48">
        <v>1037.4030410000007</v>
      </c>
      <c r="AF11" s="48">
        <v>950.96292900000003</v>
      </c>
      <c r="AG11" s="48">
        <v>770.77515300000039</v>
      </c>
      <c r="AH11" s="48">
        <v>952.01681300000052</v>
      </c>
      <c r="AI11" s="48">
        <f t="shared" ref="AI11:AI14" si="0">SUM(C11:AH11)</f>
        <v>32331.770456000002</v>
      </c>
      <c r="AJ11" s="30"/>
      <c r="AK11" s="33"/>
      <c r="AL11" s="34"/>
      <c r="AM11" s="34"/>
      <c r="AN11" s="37"/>
    </row>
    <row r="12" spans="1:40" s="44" customFormat="1" ht="12" customHeight="1" x14ac:dyDescent="0.25">
      <c r="A12" s="46"/>
      <c r="B12" s="47" t="s">
        <v>39</v>
      </c>
      <c r="C12" s="48">
        <v>7110.3647229999997</v>
      </c>
      <c r="D12" s="48">
        <v>7311.5718589999997</v>
      </c>
      <c r="E12" s="48">
        <v>8336.7853250000007</v>
      </c>
      <c r="F12" s="48">
        <v>8857.8039520000002</v>
      </c>
      <c r="G12" s="48">
        <v>9308.7488329999996</v>
      </c>
      <c r="H12" s="48">
        <v>9058.9012789999997</v>
      </c>
      <c r="I12" s="48">
        <v>9515.1287510000002</v>
      </c>
      <c r="J12" s="48">
        <v>10242.654066999999</v>
      </c>
      <c r="K12" s="48">
        <v>9683.7181519999995</v>
      </c>
      <c r="L12" s="48">
        <v>11057.703552999999</v>
      </c>
      <c r="M12" s="48">
        <v>12010.386957999999</v>
      </c>
      <c r="N12" s="48">
        <v>9257.5099919999993</v>
      </c>
      <c r="O12" s="48">
        <v>11441.894238999999</v>
      </c>
      <c r="P12" s="48">
        <v>11052.537109999999</v>
      </c>
      <c r="Q12" s="48">
        <v>12591.251318000001</v>
      </c>
      <c r="R12" s="48">
        <v>12719.461585999999</v>
      </c>
      <c r="S12" s="48">
        <v>13159.823474999999</v>
      </c>
      <c r="T12" s="48">
        <v>12045.883760999999</v>
      </c>
      <c r="U12" s="48">
        <v>11273.953018</v>
      </c>
      <c r="V12" s="48">
        <v>8760.4877500000002</v>
      </c>
      <c r="W12" s="48">
        <v>10757.435509999999</v>
      </c>
      <c r="X12" s="48">
        <v>9979.4067859999996</v>
      </c>
      <c r="Y12" s="48">
        <v>10593.627418</v>
      </c>
      <c r="Z12" s="48">
        <v>11418.22839</v>
      </c>
      <c r="AA12" s="48">
        <v>11762.140719000001</v>
      </c>
      <c r="AB12" s="48">
        <v>13224.955024000001</v>
      </c>
      <c r="AC12" s="48">
        <v>12496.328707999999</v>
      </c>
      <c r="AD12" s="48">
        <v>13570.585342000009</v>
      </c>
      <c r="AE12" s="48">
        <v>13348.107134</v>
      </c>
      <c r="AF12" s="48">
        <v>12148.817837999997</v>
      </c>
      <c r="AG12" s="48">
        <v>9469.5318800000005</v>
      </c>
      <c r="AH12" s="48">
        <v>13477.275573999999</v>
      </c>
      <c r="AI12" s="48">
        <f t="shared" si="0"/>
        <v>347043.01002400008</v>
      </c>
      <c r="AJ12" s="30"/>
      <c r="AK12" s="33"/>
      <c r="AL12" s="34"/>
      <c r="AM12" s="34"/>
      <c r="AN12" s="37"/>
    </row>
    <row r="13" spans="1:40" s="44" customFormat="1" ht="12" customHeight="1" x14ac:dyDescent="0.25">
      <c r="A13" s="46"/>
      <c r="B13" s="47" t="s">
        <v>40</v>
      </c>
      <c r="C13" s="48">
        <v>612.67725900000005</v>
      </c>
      <c r="D13" s="48">
        <v>647.39161999999999</v>
      </c>
      <c r="E13" s="48">
        <v>692.99929099999997</v>
      </c>
      <c r="F13" s="48">
        <v>693.618922</v>
      </c>
      <c r="G13" s="48">
        <v>826.50290099999995</v>
      </c>
      <c r="H13" s="48">
        <v>789.41618800000003</v>
      </c>
      <c r="I13" s="48">
        <v>742.603475</v>
      </c>
      <c r="J13" s="48">
        <v>877.43492500000002</v>
      </c>
      <c r="K13" s="48">
        <v>894.19402400000001</v>
      </c>
      <c r="L13" s="48">
        <v>1027.753933</v>
      </c>
      <c r="M13" s="48">
        <v>1138.7963070000001</v>
      </c>
      <c r="N13" s="48">
        <v>1067.864779</v>
      </c>
      <c r="O13" s="48">
        <v>1079.4920770000001</v>
      </c>
      <c r="P13" s="48">
        <v>1147.1343810000001</v>
      </c>
      <c r="Q13" s="48">
        <v>1304.508071</v>
      </c>
      <c r="R13" s="48">
        <v>1369.9855419999999</v>
      </c>
      <c r="S13" s="48">
        <v>1411.0901839999999</v>
      </c>
      <c r="T13" s="48">
        <v>1449.6153839999999</v>
      </c>
      <c r="U13" s="48">
        <v>1303.8184429999999</v>
      </c>
      <c r="V13" s="48">
        <v>1036.421435</v>
      </c>
      <c r="W13" s="48">
        <v>1316.870962</v>
      </c>
      <c r="X13" s="48">
        <v>1381.6700020000001</v>
      </c>
      <c r="Y13" s="48">
        <v>1401.677205</v>
      </c>
      <c r="Z13" s="48">
        <v>1333.3226139999999</v>
      </c>
      <c r="AA13" s="48">
        <v>1379.138571</v>
      </c>
      <c r="AB13" s="48">
        <v>1510.214183</v>
      </c>
      <c r="AC13" s="48">
        <v>1563.3915099999999</v>
      </c>
      <c r="AD13" s="48">
        <v>1668.0794339999995</v>
      </c>
      <c r="AE13" s="48">
        <v>1881.8899929999989</v>
      </c>
      <c r="AF13" s="48">
        <v>1822.6676640000003</v>
      </c>
      <c r="AG13" s="48">
        <v>10443.875549999997</v>
      </c>
      <c r="AH13" s="48">
        <v>2613.0017729999995</v>
      </c>
      <c r="AI13" s="48">
        <f t="shared" si="0"/>
        <v>48429.118601999995</v>
      </c>
      <c r="AJ13" s="30"/>
      <c r="AK13" s="33"/>
      <c r="AL13" s="34"/>
      <c r="AM13" s="34"/>
      <c r="AN13" s="37"/>
    </row>
    <row r="14" spans="1:40" s="44" customFormat="1" ht="12" customHeight="1" x14ac:dyDescent="0.25">
      <c r="A14" s="46"/>
      <c r="B14" s="47" t="s">
        <v>33</v>
      </c>
      <c r="C14" s="48">
        <v>8592.9613819999995</v>
      </c>
      <c r="D14" s="48">
        <v>8852.2752</v>
      </c>
      <c r="E14" s="48">
        <v>9932.3542540000017</v>
      </c>
      <c r="F14" s="48">
        <v>10553.492108</v>
      </c>
      <c r="G14" s="48">
        <v>11273.349956999999</v>
      </c>
      <c r="H14" s="48">
        <v>10984.368584999998</v>
      </c>
      <c r="I14" s="48">
        <v>11477.327415</v>
      </c>
      <c r="J14" s="48">
        <v>12448.908129999998</v>
      </c>
      <c r="K14" s="48">
        <v>11931.635033999999</v>
      </c>
      <c r="L14" s="48">
        <v>13461.132620999999</v>
      </c>
      <c r="M14" s="48">
        <v>14520.253674</v>
      </c>
      <c r="N14" s="48">
        <v>11514.340097999999</v>
      </c>
      <c r="O14" s="48">
        <v>13746.727977</v>
      </c>
      <c r="P14" s="48">
        <v>13398.950729999999</v>
      </c>
      <c r="Q14" s="48">
        <v>15252.067353</v>
      </c>
      <c r="R14" s="48">
        <v>15395.963154999999</v>
      </c>
      <c r="S14" s="48">
        <v>15813.273121</v>
      </c>
      <c r="T14" s="48">
        <v>14819.889402000001</v>
      </c>
      <c r="U14" s="48">
        <v>13726.808349000001</v>
      </c>
      <c r="V14" s="48">
        <v>10607.524168</v>
      </c>
      <c r="W14" s="48">
        <v>13024.182262999999</v>
      </c>
      <c r="X14" s="48">
        <v>12487.21711</v>
      </c>
      <c r="Y14" s="48">
        <v>13087.628309</v>
      </c>
      <c r="Z14" s="48">
        <v>13850.821874000001</v>
      </c>
      <c r="AA14" s="48">
        <v>14315.555595</v>
      </c>
      <c r="AB14" s="48">
        <v>15894.009708000001</v>
      </c>
      <c r="AC14" s="48">
        <v>15151.891312999998</v>
      </c>
      <c r="AD14" s="48">
        <v>16386.056820000009</v>
      </c>
      <c r="AE14" s="48">
        <v>16411.151355000002</v>
      </c>
      <c r="AF14" s="48">
        <v>15052.919639999998</v>
      </c>
      <c r="AG14" s="48">
        <v>20790.394687</v>
      </c>
      <c r="AH14" s="48">
        <v>17210.208584</v>
      </c>
      <c r="AI14" s="48">
        <f t="shared" si="0"/>
        <v>431965.63997099997</v>
      </c>
      <c r="AJ14" s="30"/>
      <c r="AK14" s="33"/>
      <c r="AL14" s="34"/>
      <c r="AM14" s="34"/>
      <c r="AN14" s="37"/>
    </row>
    <row r="15" spans="1:40" s="44" customFormat="1" ht="12" customHeight="1" x14ac:dyDescent="0.25">
      <c r="A15" s="39"/>
      <c r="B15" s="42"/>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30"/>
      <c r="AK15" s="33"/>
      <c r="AL15" s="34"/>
      <c r="AM15" s="34"/>
      <c r="AN15" s="37"/>
    </row>
    <row r="16" spans="1:40" s="44" customFormat="1" ht="12" customHeight="1" x14ac:dyDescent="0.25">
      <c r="A16" s="94" t="s">
        <v>48</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0"/>
      <c r="AK16" s="33"/>
      <c r="AL16" s="34"/>
      <c r="AM16" s="34"/>
      <c r="AN16" s="37"/>
    </row>
    <row r="17" spans="1:40" s="44" customFormat="1" ht="12" customHeight="1"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77"/>
      <c r="AG17" s="86"/>
      <c r="AH17" s="88"/>
      <c r="AI17" s="39"/>
      <c r="AJ17" s="30"/>
      <c r="AK17" s="33"/>
      <c r="AL17" s="34"/>
      <c r="AM17" s="34"/>
      <c r="AN17" s="37"/>
    </row>
    <row r="18" spans="1:40" ht="12" customHeight="1" x14ac:dyDescent="0.25">
      <c r="A18" s="46"/>
      <c r="B18" s="47" t="s">
        <v>37</v>
      </c>
      <c r="C18" s="48">
        <v>6.3366059999999997</v>
      </c>
      <c r="D18" s="48">
        <v>8.3797029999999992</v>
      </c>
      <c r="E18" s="48">
        <v>8.8900439999999996</v>
      </c>
      <c r="F18" s="48">
        <v>9.2366250000000001</v>
      </c>
      <c r="G18" s="48">
        <v>11.323168000000001</v>
      </c>
      <c r="H18" s="48">
        <v>11.432428</v>
      </c>
      <c r="I18" s="48">
        <v>11.145923</v>
      </c>
      <c r="J18" s="48">
        <v>14.460107000000001</v>
      </c>
      <c r="K18" s="48">
        <v>16.120657999999999</v>
      </c>
      <c r="L18" s="48">
        <v>18.682365999999998</v>
      </c>
      <c r="M18" s="48">
        <v>16.397556999999999</v>
      </c>
      <c r="N18" s="48">
        <v>14.016132000000001</v>
      </c>
      <c r="O18" s="48">
        <v>18.725415999999999</v>
      </c>
      <c r="P18" s="48">
        <v>17.748919000000001</v>
      </c>
      <c r="Q18" s="48">
        <v>22.991911999999999</v>
      </c>
      <c r="R18" s="48">
        <v>20.452337</v>
      </c>
      <c r="S18" s="48">
        <v>17.134540999999999</v>
      </c>
      <c r="T18" s="48">
        <v>20.537614999999999</v>
      </c>
      <c r="U18" s="48">
        <v>17.134747000000001</v>
      </c>
      <c r="V18" s="48">
        <v>11.183196000000001</v>
      </c>
      <c r="W18" s="48">
        <v>17.56363</v>
      </c>
      <c r="X18" s="48">
        <v>19.314508</v>
      </c>
      <c r="Y18" s="48">
        <v>15.9436</v>
      </c>
      <c r="Z18" s="48">
        <v>12.263118</v>
      </c>
      <c r="AA18" s="48">
        <v>12.541955</v>
      </c>
      <c r="AB18" s="48">
        <v>11.617257</v>
      </c>
      <c r="AC18" s="48">
        <v>10.148899</v>
      </c>
      <c r="AD18" s="48">
        <v>11.348561000000002</v>
      </c>
      <c r="AE18" s="48">
        <v>12.502975000000005</v>
      </c>
      <c r="AF18" s="48">
        <v>10.431901999999997</v>
      </c>
      <c r="AG18" s="48">
        <v>9.8995400000000036</v>
      </c>
      <c r="AH18" s="48">
        <v>23.517489999999992</v>
      </c>
      <c r="AI18" s="48">
        <f>SUM(C18:AH18)</f>
        <v>459.42343500000004</v>
      </c>
      <c r="AJ18" s="32"/>
      <c r="AK18" s="33"/>
      <c r="AL18" s="34"/>
      <c r="AM18" s="35"/>
      <c r="AN18" s="35"/>
    </row>
    <row r="19" spans="1:40" ht="12" customHeight="1" x14ac:dyDescent="0.25">
      <c r="A19" s="46"/>
      <c r="B19" s="47" t="s">
        <v>38</v>
      </c>
      <c r="C19" s="48">
        <v>76.882980000000003</v>
      </c>
      <c r="D19" s="48">
        <v>81.226449000000002</v>
      </c>
      <c r="E19" s="48">
        <v>79.268350999999996</v>
      </c>
      <c r="F19" s="48">
        <v>89.735596000000001</v>
      </c>
      <c r="G19" s="48">
        <v>97.137321</v>
      </c>
      <c r="H19" s="48">
        <v>95.603267000000002</v>
      </c>
      <c r="I19" s="48">
        <v>105.31918899999999</v>
      </c>
      <c r="J19" s="48">
        <v>111.478696</v>
      </c>
      <c r="K19" s="48">
        <v>112.400074</v>
      </c>
      <c r="L19" s="48">
        <v>127.330061</v>
      </c>
      <c r="M19" s="48">
        <v>131.302224</v>
      </c>
      <c r="N19" s="48">
        <v>121.511707</v>
      </c>
      <c r="O19" s="48">
        <v>142.486132</v>
      </c>
      <c r="P19" s="48">
        <v>137.94224299999999</v>
      </c>
      <c r="Q19" s="48">
        <v>148.730783</v>
      </c>
      <c r="R19" s="48">
        <v>154.53636800000001</v>
      </c>
      <c r="S19" s="48">
        <v>147.127973</v>
      </c>
      <c r="T19" s="48">
        <v>155.970168</v>
      </c>
      <c r="U19" s="48">
        <v>134.31777</v>
      </c>
      <c r="V19" s="48">
        <v>95.814593000000002</v>
      </c>
      <c r="W19" s="48">
        <v>111.880695</v>
      </c>
      <c r="X19" s="48">
        <v>122.572238</v>
      </c>
      <c r="Y19" s="48">
        <v>121.809201</v>
      </c>
      <c r="Z19" s="48">
        <v>93.077838999999997</v>
      </c>
      <c r="AA19" s="48">
        <v>104.795152</v>
      </c>
      <c r="AB19" s="48">
        <v>99.136342999999997</v>
      </c>
      <c r="AC19" s="48">
        <v>90.191030999999995</v>
      </c>
      <c r="AD19" s="48">
        <v>97.69427199999997</v>
      </c>
      <c r="AE19" s="48">
        <v>106.02876600000003</v>
      </c>
      <c r="AF19" s="48">
        <v>89.310081999999994</v>
      </c>
      <c r="AG19" s="48">
        <v>89.368347000000043</v>
      </c>
      <c r="AH19" s="48">
        <v>107.74744400000006</v>
      </c>
      <c r="AI19" s="48">
        <f t="shared" ref="AI19:AI22" si="1">SUM(C19:AH19)</f>
        <v>3579.7333550000003</v>
      </c>
      <c r="AJ19" s="32"/>
      <c r="AK19" s="33"/>
      <c r="AL19" s="34"/>
      <c r="AM19" s="35"/>
      <c r="AN19" s="35"/>
    </row>
    <row r="20" spans="1:40" ht="12" customHeight="1" x14ac:dyDescent="0.25">
      <c r="A20" s="46"/>
      <c r="B20" s="47" t="s">
        <v>39</v>
      </c>
      <c r="C20" s="48">
        <v>729.79775500000005</v>
      </c>
      <c r="D20" s="48">
        <v>780.24016600000004</v>
      </c>
      <c r="E20" s="48">
        <v>867.92190200000005</v>
      </c>
      <c r="F20" s="48">
        <v>906.57995000000005</v>
      </c>
      <c r="G20" s="48">
        <v>924.06277999999998</v>
      </c>
      <c r="H20" s="48">
        <v>833.28821700000003</v>
      </c>
      <c r="I20" s="48">
        <v>830.63697300000001</v>
      </c>
      <c r="J20" s="48">
        <v>891.808943</v>
      </c>
      <c r="K20" s="48">
        <v>837.02852600000006</v>
      </c>
      <c r="L20" s="48">
        <v>1010.405729</v>
      </c>
      <c r="M20" s="48">
        <v>1178.514095</v>
      </c>
      <c r="N20" s="48">
        <v>869.61192300000005</v>
      </c>
      <c r="O20" s="48">
        <v>1327.9219900000001</v>
      </c>
      <c r="P20" s="48">
        <v>1207.3260600000001</v>
      </c>
      <c r="Q20" s="48">
        <v>1349.7768329999999</v>
      </c>
      <c r="R20" s="48">
        <v>1426.143971</v>
      </c>
      <c r="S20" s="48">
        <v>1497.98847</v>
      </c>
      <c r="T20" s="48">
        <v>1294.2411300000001</v>
      </c>
      <c r="U20" s="48">
        <v>1255.0162740000001</v>
      </c>
      <c r="V20" s="48">
        <v>929.86123099999998</v>
      </c>
      <c r="W20" s="48">
        <v>1241.132809</v>
      </c>
      <c r="X20" s="48">
        <v>934.01582599999995</v>
      </c>
      <c r="Y20" s="48">
        <v>1011.7260219999999</v>
      </c>
      <c r="Z20" s="48">
        <v>970.19872899999996</v>
      </c>
      <c r="AA20" s="48">
        <v>917.63845800000001</v>
      </c>
      <c r="AB20" s="48">
        <v>1050.235381</v>
      </c>
      <c r="AC20" s="48">
        <v>981.04991800000005</v>
      </c>
      <c r="AD20" s="48">
        <v>1130.1563060000003</v>
      </c>
      <c r="AE20" s="48">
        <v>1162.7458679999993</v>
      </c>
      <c r="AF20" s="48">
        <v>983.11977899999977</v>
      </c>
      <c r="AG20" s="48">
        <v>953.28262699999959</v>
      </c>
      <c r="AH20" s="48">
        <v>1708.9160849999998</v>
      </c>
      <c r="AI20" s="48">
        <f t="shared" si="1"/>
        <v>33992.390725999998</v>
      </c>
      <c r="AJ20" s="32"/>
      <c r="AK20" s="33"/>
      <c r="AL20" s="34"/>
      <c r="AM20" s="35"/>
      <c r="AN20" s="35"/>
    </row>
    <row r="21" spans="1:40" ht="12" customHeight="1" x14ac:dyDescent="0.25">
      <c r="A21" s="46"/>
      <c r="B21" s="47" t="s">
        <v>40</v>
      </c>
      <c r="C21" s="48">
        <v>57.225898000000001</v>
      </c>
      <c r="D21" s="48">
        <v>67.272949999999994</v>
      </c>
      <c r="E21" s="48">
        <v>72.957418000000004</v>
      </c>
      <c r="F21" s="48">
        <v>78.440582000000006</v>
      </c>
      <c r="G21" s="48">
        <v>95.457595999999995</v>
      </c>
      <c r="H21" s="48">
        <v>89.467909000000006</v>
      </c>
      <c r="I21" s="48">
        <v>83.199555000000004</v>
      </c>
      <c r="J21" s="48">
        <v>102.874416</v>
      </c>
      <c r="K21" s="48">
        <v>109.09546</v>
      </c>
      <c r="L21" s="48">
        <v>136.35978399999999</v>
      </c>
      <c r="M21" s="48">
        <v>146.10633899999999</v>
      </c>
      <c r="N21" s="48">
        <v>139.49311900000001</v>
      </c>
      <c r="O21" s="48">
        <v>162.973851</v>
      </c>
      <c r="P21" s="48">
        <v>164.88637900000001</v>
      </c>
      <c r="Q21" s="48">
        <v>185.956952</v>
      </c>
      <c r="R21" s="48">
        <v>193.79529400000001</v>
      </c>
      <c r="S21" s="48">
        <v>200.731506</v>
      </c>
      <c r="T21" s="48">
        <v>206.31393600000001</v>
      </c>
      <c r="U21" s="48">
        <v>172.989327</v>
      </c>
      <c r="V21" s="48">
        <v>150.35393500000001</v>
      </c>
      <c r="W21" s="48">
        <v>197.61556400000001</v>
      </c>
      <c r="X21" s="48">
        <v>180.28060300000001</v>
      </c>
      <c r="Y21" s="48">
        <v>177.33750699999999</v>
      </c>
      <c r="Z21" s="48">
        <v>134.801481</v>
      </c>
      <c r="AA21" s="48">
        <v>135.089406</v>
      </c>
      <c r="AB21" s="48">
        <v>141.41623999999999</v>
      </c>
      <c r="AC21" s="48">
        <v>142.94278299999999</v>
      </c>
      <c r="AD21" s="48">
        <v>158.901139</v>
      </c>
      <c r="AE21" s="48">
        <v>163.77528200000003</v>
      </c>
      <c r="AF21" s="48">
        <v>166.46203799999998</v>
      </c>
      <c r="AG21" s="48">
        <v>684.21489399999996</v>
      </c>
      <c r="AH21" s="48">
        <v>274.64494399999995</v>
      </c>
      <c r="AI21" s="48">
        <f t="shared" si="1"/>
        <v>5173.4340869999996</v>
      </c>
      <c r="AJ21" s="32"/>
      <c r="AK21" s="33"/>
      <c r="AL21" s="34"/>
      <c r="AM21" s="35"/>
      <c r="AN21" s="35"/>
    </row>
    <row r="22" spans="1:40" ht="12" customHeight="1" x14ac:dyDescent="0.25">
      <c r="A22" s="46"/>
      <c r="B22" s="47" t="s">
        <v>33</v>
      </c>
      <c r="C22" s="48">
        <v>870.24323900000013</v>
      </c>
      <c r="D22" s="48">
        <v>937.11926800000015</v>
      </c>
      <c r="E22" s="48">
        <v>1029.0377150000002</v>
      </c>
      <c r="F22" s="48">
        <v>1083.992753</v>
      </c>
      <c r="G22" s="48">
        <v>1127.980865</v>
      </c>
      <c r="H22" s="48">
        <v>1029.791821</v>
      </c>
      <c r="I22" s="48">
        <v>1030.3016399999999</v>
      </c>
      <c r="J22" s="48">
        <v>1120.6221620000001</v>
      </c>
      <c r="K22" s="48">
        <v>1074.644718</v>
      </c>
      <c r="L22" s="48">
        <v>1292.7779399999999</v>
      </c>
      <c r="M22" s="48">
        <v>1472.320215</v>
      </c>
      <c r="N22" s="48">
        <v>1144.632881</v>
      </c>
      <c r="O22" s="48">
        <v>1652.107389</v>
      </c>
      <c r="P22" s="48">
        <v>1527.9036010000002</v>
      </c>
      <c r="Q22" s="48">
        <v>1707.4564799999998</v>
      </c>
      <c r="R22" s="48">
        <v>1794.92797</v>
      </c>
      <c r="S22" s="48">
        <v>1862.9824900000001</v>
      </c>
      <c r="T22" s="48">
        <v>1677.0628490000001</v>
      </c>
      <c r="U22" s="48">
        <v>1579.458118</v>
      </c>
      <c r="V22" s="48">
        <v>1187.212955</v>
      </c>
      <c r="W22" s="48">
        <v>1568.1926979999998</v>
      </c>
      <c r="X22" s="48">
        <v>1256.1831749999999</v>
      </c>
      <c r="Y22" s="48">
        <v>1326.8163299999999</v>
      </c>
      <c r="Z22" s="48">
        <v>1210.341167</v>
      </c>
      <c r="AA22" s="48">
        <v>1170.064971</v>
      </c>
      <c r="AB22" s="48">
        <v>1302.405221</v>
      </c>
      <c r="AC22" s="48">
        <v>1224.332631</v>
      </c>
      <c r="AD22" s="48">
        <v>1398.1002780000003</v>
      </c>
      <c r="AE22" s="48">
        <v>1445.0528909999994</v>
      </c>
      <c r="AF22" s="48">
        <v>1249.3238009999995</v>
      </c>
      <c r="AG22" s="48">
        <v>1736.7654079999995</v>
      </c>
      <c r="AH22" s="48">
        <v>2114.8259629999998</v>
      </c>
      <c r="AI22" s="48">
        <f t="shared" si="1"/>
        <v>43204.981602999993</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49</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C18/C10*100</f>
        <v>10.98245131908187</v>
      </c>
      <c r="D26" s="49">
        <f t="shared" ref="D26:AI30" si="2">D18/D10*100</f>
        <v>12.075867844338967</v>
      </c>
      <c r="E26" s="49">
        <f t="shared" si="2"/>
        <v>13.767284031059395</v>
      </c>
      <c r="F26" s="49">
        <f t="shared" si="2"/>
        <v>12.918943868077919</v>
      </c>
      <c r="G26" s="49">
        <f t="shared" si="2"/>
        <v>11.498295783487308</v>
      </c>
      <c r="H26" s="49">
        <f t="shared" si="2"/>
        <v>11.314429923472405</v>
      </c>
      <c r="I26" s="49">
        <f t="shared" si="2"/>
        <v>11.530473873990912</v>
      </c>
      <c r="J26" s="49">
        <f t="shared" si="2"/>
        <v>12.176890988545876</v>
      </c>
      <c r="K26" s="49">
        <f t="shared" si="2"/>
        <v>12.242712190786831</v>
      </c>
      <c r="L26" s="49">
        <f t="shared" si="2"/>
        <v>13.597804404474163</v>
      </c>
      <c r="M26" s="49">
        <f t="shared" si="2"/>
        <v>12.490521690352516</v>
      </c>
      <c r="N26" s="49">
        <f t="shared" si="2"/>
        <v>11.141562432181763</v>
      </c>
      <c r="O26" s="49">
        <f t="shared" si="2"/>
        <v>15.406857094590645</v>
      </c>
      <c r="P26" s="49">
        <f t="shared" si="2"/>
        <v>12.717627078435822</v>
      </c>
      <c r="Q26" s="49">
        <f t="shared" si="2"/>
        <v>12.376202179558096</v>
      </c>
      <c r="R26" s="49">
        <f t="shared" si="2"/>
        <v>12.978836170790878</v>
      </c>
      <c r="S26" s="49">
        <f t="shared" si="2"/>
        <v>12.107514613829503</v>
      </c>
      <c r="T26" s="49">
        <f t="shared" si="2"/>
        <v>11.314871188426206</v>
      </c>
      <c r="U26" s="49">
        <f t="shared" si="2"/>
        <v>10.90315975944532</v>
      </c>
      <c r="V26" s="49">
        <f t="shared" si="2"/>
        <v>9.1406428483545383</v>
      </c>
      <c r="W26" s="49">
        <f t="shared" si="2"/>
        <v>11.985880357334437</v>
      </c>
      <c r="X26" s="49">
        <f t="shared" si="2"/>
        <v>8.8792095760285275</v>
      </c>
      <c r="Y26" s="49">
        <f t="shared" si="2"/>
        <v>10.382130462191563</v>
      </c>
      <c r="Z26" s="49">
        <f t="shared" si="2"/>
        <v>8.6969958292480207</v>
      </c>
      <c r="AA26" s="49">
        <f t="shared" si="2"/>
        <v>8.9293583975954682</v>
      </c>
      <c r="AB26" s="49">
        <f t="shared" si="2"/>
        <v>8.1522301013830223</v>
      </c>
      <c r="AC26" s="49">
        <f t="shared" si="2"/>
        <v>8.1569807724651664</v>
      </c>
      <c r="AD26" s="49">
        <f t="shared" si="2"/>
        <v>8.3355862468891342</v>
      </c>
      <c r="AE26" s="49">
        <f t="shared" si="2"/>
        <v>8.6976499192316279</v>
      </c>
      <c r="AF26" s="49">
        <f t="shared" ref="AF26:AG26" si="3">AF18/AF10*100</f>
        <v>7.9955586216726218</v>
      </c>
      <c r="AG26" s="49">
        <f t="shared" si="3"/>
        <v>9.3205384576507484</v>
      </c>
      <c r="AH26" s="49">
        <f t="shared" ref="AH26" si="4">AH18/AH10*100</f>
        <v>14.005640158703677</v>
      </c>
      <c r="AI26" s="49">
        <f t="shared" si="2"/>
        <v>11.039212849947326</v>
      </c>
      <c r="AJ26" s="32"/>
      <c r="AK26" s="33"/>
      <c r="AL26" s="34"/>
      <c r="AM26" s="35"/>
      <c r="AN26" s="35"/>
    </row>
    <row r="27" spans="1:40" ht="12" customHeight="1" x14ac:dyDescent="0.25">
      <c r="A27" s="46"/>
      <c r="B27" s="47" t="s">
        <v>38</v>
      </c>
      <c r="C27" s="49">
        <f t="shared" ref="C27:R30" si="5">C19/C11*100</f>
        <v>9.4657611794050691</v>
      </c>
      <c r="D27" s="49">
        <f t="shared" si="5"/>
        <v>9.8585409030853697</v>
      </c>
      <c r="E27" s="49">
        <f t="shared" si="5"/>
        <v>9.4592762246821511</v>
      </c>
      <c r="F27" s="49">
        <f t="shared" si="5"/>
        <v>9.6430528027519031</v>
      </c>
      <c r="G27" s="49">
        <f t="shared" si="5"/>
        <v>9.3435293306740927</v>
      </c>
      <c r="H27" s="49">
        <f t="shared" si="5"/>
        <v>9.2369572767614905</v>
      </c>
      <c r="I27" s="49">
        <f t="shared" si="5"/>
        <v>9.378960708969112</v>
      </c>
      <c r="J27" s="49">
        <f t="shared" si="5"/>
        <v>9.2125920357634961</v>
      </c>
      <c r="K27" s="49">
        <f t="shared" si="5"/>
        <v>9.1976859491691396</v>
      </c>
      <c r="L27" s="49">
        <f t="shared" si="5"/>
        <v>10.282794844630203</v>
      </c>
      <c r="M27" s="49">
        <f t="shared" si="5"/>
        <v>10.590679130338939</v>
      </c>
      <c r="N27" s="49">
        <f t="shared" si="5"/>
        <v>11.429243559214159</v>
      </c>
      <c r="O27" s="49">
        <f t="shared" si="5"/>
        <v>12.908665713003021</v>
      </c>
      <c r="P27" s="49">
        <f t="shared" si="5"/>
        <v>13.016886100315563</v>
      </c>
      <c r="Q27" s="49">
        <f t="shared" si="5"/>
        <v>12.70624669040132</v>
      </c>
      <c r="R27" s="49">
        <f t="shared" si="5"/>
        <v>13.450415145583982</v>
      </c>
      <c r="S27" s="49">
        <f t="shared" si="2"/>
        <v>13.3650693835203</v>
      </c>
      <c r="T27" s="49">
        <f t="shared" si="2"/>
        <v>13.647112876844739</v>
      </c>
      <c r="U27" s="49">
        <f t="shared" si="2"/>
        <v>13.541695879833625</v>
      </c>
      <c r="V27" s="49">
        <f t="shared" si="2"/>
        <v>13.921093740267706</v>
      </c>
      <c r="W27" s="49">
        <f t="shared" si="2"/>
        <v>13.926945567894617</v>
      </c>
      <c r="X27" s="49">
        <f t="shared" si="2"/>
        <v>13.49000465091253</v>
      </c>
      <c r="Y27" s="49">
        <f t="shared" si="2"/>
        <v>12.975597931107071</v>
      </c>
      <c r="Z27" s="49">
        <f t="shared" si="2"/>
        <v>9.7131444920004064</v>
      </c>
      <c r="AA27" s="49">
        <f t="shared" si="2"/>
        <v>10.136704141483737</v>
      </c>
      <c r="AB27" s="49">
        <f t="shared" si="2"/>
        <v>9.7542837939542828</v>
      </c>
      <c r="AC27" s="49">
        <f t="shared" si="2"/>
        <v>9.3196497157471629</v>
      </c>
      <c r="AD27" s="49">
        <f t="shared" si="2"/>
        <v>9.6607809082726313</v>
      </c>
      <c r="AE27" s="49">
        <f t="shared" si="2"/>
        <v>10.220595256573956</v>
      </c>
      <c r="AF27" s="49">
        <f t="shared" ref="AF27:AG27" si="6">AF19/AF11*100</f>
        <v>9.3915419073081452</v>
      </c>
      <c r="AG27" s="49">
        <f t="shared" si="6"/>
        <v>11.594606631020966</v>
      </c>
      <c r="AH27" s="49">
        <f t="shared" ref="AH27" si="7">AH19/AH11*100</f>
        <v>11.31780894293933</v>
      </c>
      <c r="AI27" s="49">
        <f t="shared" si="2"/>
        <v>11.07187544793325</v>
      </c>
      <c r="AJ27" s="32"/>
      <c r="AK27" s="33"/>
      <c r="AL27" s="34"/>
      <c r="AM27" s="35"/>
      <c r="AN27" s="35"/>
    </row>
    <row r="28" spans="1:40" ht="12" customHeight="1" x14ac:dyDescent="0.25">
      <c r="A28" s="46"/>
      <c r="B28" s="47" t="s">
        <v>39</v>
      </c>
      <c r="C28" s="49">
        <f t="shared" si="5"/>
        <v>10.263858232747367</v>
      </c>
      <c r="D28" s="49">
        <f t="shared" si="2"/>
        <v>10.671305446305402</v>
      </c>
      <c r="E28" s="49">
        <f t="shared" si="2"/>
        <v>10.410750285212604</v>
      </c>
      <c r="F28" s="49">
        <f t="shared" si="2"/>
        <v>10.234816156608476</v>
      </c>
      <c r="G28" s="49">
        <f t="shared" si="2"/>
        <v>9.9268204199918824</v>
      </c>
      <c r="H28" s="49">
        <f t="shared" si="2"/>
        <v>9.1985572128012603</v>
      </c>
      <c r="I28" s="49">
        <f t="shared" si="2"/>
        <v>8.7296451234325509</v>
      </c>
      <c r="J28" s="49">
        <f t="shared" si="2"/>
        <v>8.7068150224193257</v>
      </c>
      <c r="K28" s="49">
        <f t="shared" si="2"/>
        <v>8.6436688146187599</v>
      </c>
      <c r="L28" s="49">
        <f t="shared" si="2"/>
        <v>9.137572952259811</v>
      </c>
      <c r="M28" s="49">
        <f t="shared" si="2"/>
        <v>9.8124573264894135</v>
      </c>
      <c r="N28" s="49">
        <f t="shared" si="2"/>
        <v>9.3935834122943085</v>
      </c>
      <c r="O28" s="49">
        <f t="shared" si="2"/>
        <v>11.605788012563014</v>
      </c>
      <c r="P28" s="49">
        <f t="shared" si="2"/>
        <v>10.923519622545744</v>
      </c>
      <c r="Q28" s="49">
        <f t="shared" si="2"/>
        <v>10.719957841445096</v>
      </c>
      <c r="R28" s="49">
        <f t="shared" si="2"/>
        <v>11.212298267166606</v>
      </c>
      <c r="S28" s="49">
        <f t="shared" si="2"/>
        <v>11.383043798769497</v>
      </c>
      <c r="T28" s="49">
        <f t="shared" si="2"/>
        <v>10.744260493283704</v>
      </c>
      <c r="U28" s="49">
        <f t="shared" si="2"/>
        <v>11.131998439200876</v>
      </c>
      <c r="V28" s="49">
        <f t="shared" si="2"/>
        <v>10.614263241221927</v>
      </c>
      <c r="W28" s="49">
        <f t="shared" si="2"/>
        <v>11.537441315323303</v>
      </c>
      <c r="X28" s="49">
        <f t="shared" si="2"/>
        <v>9.3594323393081886</v>
      </c>
      <c r="Y28" s="49">
        <f t="shared" si="2"/>
        <v>9.5503266452522322</v>
      </c>
      <c r="Z28" s="49">
        <f t="shared" si="2"/>
        <v>8.4969287341431432</v>
      </c>
      <c r="AA28" s="49">
        <f t="shared" si="2"/>
        <v>7.8016279512596762</v>
      </c>
      <c r="AB28" s="49">
        <f t="shared" si="2"/>
        <v>7.9413153322191583</v>
      </c>
      <c r="AC28" s="49">
        <f t="shared" si="2"/>
        <v>7.8507051224728412</v>
      </c>
      <c r="AD28" s="49">
        <f t="shared" si="2"/>
        <v>8.3279849580419043</v>
      </c>
      <c r="AE28" s="49">
        <f t="shared" si="2"/>
        <v>8.7109419809665667</v>
      </c>
      <c r="AF28" s="49">
        <f t="shared" ref="AF28:AG28" si="8">AF20/AF12*100</f>
        <v>8.0923081744210776</v>
      </c>
      <c r="AG28" s="49">
        <f t="shared" si="8"/>
        <v>10.066840041093981</v>
      </c>
      <c r="AH28" s="49">
        <f t="shared" ref="AH28" si="9">AH20/AH12*100</f>
        <v>12.679981763501186</v>
      </c>
      <c r="AI28" s="49">
        <f t="shared" si="2"/>
        <v>9.7948639633021912</v>
      </c>
      <c r="AJ28" s="32"/>
      <c r="AK28" s="33"/>
      <c r="AL28" s="34"/>
      <c r="AM28" s="35"/>
      <c r="AN28" s="35"/>
    </row>
    <row r="29" spans="1:40" ht="12" customHeight="1" x14ac:dyDescent="0.25">
      <c r="A29" s="46"/>
      <c r="B29" s="47" t="s">
        <v>40</v>
      </c>
      <c r="C29" s="49">
        <f t="shared" si="5"/>
        <v>9.3403006492199498</v>
      </c>
      <c r="D29" s="49">
        <f t="shared" si="2"/>
        <v>10.391384120789207</v>
      </c>
      <c r="E29" s="49">
        <f t="shared" si="2"/>
        <v>10.527776716008214</v>
      </c>
      <c r="F29" s="49">
        <f t="shared" si="2"/>
        <v>11.308887273983567</v>
      </c>
      <c r="G29" s="49">
        <f t="shared" si="2"/>
        <v>11.549577851995949</v>
      </c>
      <c r="H29" s="49">
        <f t="shared" si="2"/>
        <v>11.333427203547542</v>
      </c>
      <c r="I29" s="49">
        <f t="shared" si="2"/>
        <v>11.203765912891802</v>
      </c>
      <c r="J29" s="49">
        <f t="shared" si="2"/>
        <v>11.724449650781795</v>
      </c>
      <c r="K29" s="49">
        <f t="shared" si="2"/>
        <v>12.200423741592797</v>
      </c>
      <c r="L29" s="49">
        <f t="shared" si="2"/>
        <v>13.267746259259511</v>
      </c>
      <c r="M29" s="49">
        <f t="shared" si="2"/>
        <v>12.829892238138422</v>
      </c>
      <c r="N29" s="49">
        <f t="shared" si="2"/>
        <v>13.062807365051226</v>
      </c>
      <c r="O29" s="49">
        <f t="shared" si="2"/>
        <v>15.097271621753642</v>
      </c>
      <c r="P29" s="49">
        <f t="shared" si="2"/>
        <v>14.37376315547812</v>
      </c>
      <c r="Q29" s="49">
        <f t="shared" si="2"/>
        <v>14.254948369729176</v>
      </c>
      <c r="R29" s="49">
        <f t="shared" si="2"/>
        <v>14.145791182371473</v>
      </c>
      <c r="S29" s="49">
        <f t="shared" si="2"/>
        <v>14.225278318568476</v>
      </c>
      <c r="T29" s="49">
        <f t="shared" si="2"/>
        <v>14.232322468233411</v>
      </c>
      <c r="U29" s="49">
        <f t="shared" si="2"/>
        <v>13.267899984752709</v>
      </c>
      <c r="V29" s="49">
        <f t="shared" si="2"/>
        <v>14.507026767542685</v>
      </c>
      <c r="W29" s="49">
        <f t="shared" si="2"/>
        <v>15.006448596897531</v>
      </c>
      <c r="X29" s="49">
        <f t="shared" si="2"/>
        <v>13.048021795294067</v>
      </c>
      <c r="Y29" s="49">
        <f t="shared" si="2"/>
        <v>12.651807874695372</v>
      </c>
      <c r="Z29" s="49">
        <f t="shared" si="2"/>
        <v>10.110192355891446</v>
      </c>
      <c r="AA29" s="49">
        <f t="shared" si="2"/>
        <v>9.7952017904950619</v>
      </c>
      <c r="AB29" s="49">
        <f t="shared" si="2"/>
        <v>9.3639856910283026</v>
      </c>
      <c r="AC29" s="49">
        <f t="shared" si="2"/>
        <v>9.1431213541641903</v>
      </c>
      <c r="AD29" s="49">
        <f t="shared" si="2"/>
        <v>9.525993532511837</v>
      </c>
      <c r="AE29" s="49">
        <f t="shared" si="2"/>
        <v>8.7027022094378133</v>
      </c>
      <c r="AF29" s="49">
        <f t="shared" ref="AF29:AG29" si="10">AF21/AF13*100</f>
        <v>9.1328793113432845</v>
      </c>
      <c r="AG29" s="49">
        <f t="shared" si="10"/>
        <v>6.5513505089592927</v>
      </c>
      <c r="AH29" s="49">
        <f t="shared" ref="AH29" si="11">AH21/AH13*100</f>
        <v>10.510706377542132</v>
      </c>
      <c r="AI29" s="49">
        <f t="shared" si="2"/>
        <v>10.682486562508595</v>
      </c>
      <c r="AJ29" s="32"/>
      <c r="AK29" s="33"/>
      <c r="AL29" s="34"/>
      <c r="AM29" s="35"/>
      <c r="AN29" s="35"/>
    </row>
    <row r="30" spans="1:40" ht="12" customHeight="1" x14ac:dyDescent="0.25">
      <c r="A30" s="46"/>
      <c r="B30" s="47" t="s">
        <v>33</v>
      </c>
      <c r="C30" s="49">
        <f t="shared" si="5"/>
        <v>10.127396136364949</v>
      </c>
      <c r="D30" s="49">
        <f t="shared" si="2"/>
        <v>10.586196732790235</v>
      </c>
      <c r="E30" s="49">
        <f t="shared" si="2"/>
        <v>10.360461263104682</v>
      </c>
      <c r="F30" s="49">
        <f t="shared" si="2"/>
        <v>10.271412930496124</v>
      </c>
      <c r="G30" s="49">
        <f t="shared" si="2"/>
        <v>10.005729169257263</v>
      </c>
      <c r="H30" s="49">
        <f t="shared" si="2"/>
        <v>9.3750661499675108</v>
      </c>
      <c r="I30" s="49">
        <f t="shared" si="2"/>
        <v>8.976842802737103</v>
      </c>
      <c r="J30" s="49">
        <f t="shared" si="2"/>
        <v>9.001770679787322</v>
      </c>
      <c r="K30" s="49">
        <f t="shared" si="2"/>
        <v>9.0066844563861306</v>
      </c>
      <c r="L30" s="49">
        <f t="shared" si="2"/>
        <v>9.6037828048971576</v>
      </c>
      <c r="M30" s="49">
        <f t="shared" si="2"/>
        <v>10.139769235824991</v>
      </c>
      <c r="N30" s="49">
        <f t="shared" si="2"/>
        <v>9.9409334035462322</v>
      </c>
      <c r="O30" s="49">
        <f t="shared" si="2"/>
        <v>12.018186376890434</v>
      </c>
      <c r="P30" s="49">
        <f t="shared" si="2"/>
        <v>11.403158588971095</v>
      </c>
      <c r="Q30" s="49">
        <f t="shared" si="2"/>
        <v>11.194918305052935</v>
      </c>
      <c r="R30" s="49">
        <f t="shared" si="2"/>
        <v>11.658432486031758</v>
      </c>
      <c r="S30" s="49">
        <f t="shared" si="2"/>
        <v>11.781131431455279</v>
      </c>
      <c r="T30" s="49">
        <f t="shared" si="2"/>
        <v>11.316298006742711</v>
      </c>
      <c r="U30" s="49">
        <f t="shared" si="2"/>
        <v>11.506375537872675</v>
      </c>
      <c r="V30" s="49">
        <f t="shared" si="2"/>
        <v>11.192177705156656</v>
      </c>
      <c r="W30" s="49">
        <f t="shared" si="2"/>
        <v>12.0406230988876</v>
      </c>
      <c r="X30" s="49">
        <f t="shared" si="2"/>
        <v>10.059752817095049</v>
      </c>
      <c r="Y30" s="49">
        <f t="shared" si="2"/>
        <v>10.137943244366017</v>
      </c>
      <c r="Z30" s="49">
        <f t="shared" si="2"/>
        <v>8.7384068469755274</v>
      </c>
      <c r="AA30" s="49">
        <f t="shared" si="2"/>
        <v>8.1733814886560818</v>
      </c>
      <c r="AB30" s="49">
        <f t="shared" si="2"/>
        <v>8.1943149961991946</v>
      </c>
      <c r="AC30" s="49">
        <f t="shared" si="2"/>
        <v>8.080394755402903</v>
      </c>
      <c r="AD30" s="49">
        <f t="shared" si="2"/>
        <v>8.53225576694906</v>
      </c>
      <c r="AE30" s="49">
        <f t="shared" si="2"/>
        <v>8.8053108507815541</v>
      </c>
      <c r="AF30" s="49">
        <f t="shared" ref="AF30:AG30" si="12">AF22/AF14*100</f>
        <v>8.2995447453275553</v>
      </c>
      <c r="AG30" s="49">
        <f t="shared" si="12"/>
        <v>8.3536913759794054</v>
      </c>
      <c r="AH30" s="49">
        <f t="shared" ref="AH30" si="13">AH22/AH14*100</f>
        <v>12.28820646000835</v>
      </c>
      <c r="AI30" s="49">
        <f t="shared" si="2"/>
        <v>10.001948674876216</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042B2559-CB28-4B2E-95F0-14DEA863E59F}"/>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A72F3-C1ED-4AAB-80F3-4F3CF1784283}">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108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1206</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6"/>
      <c r="AH9" s="88"/>
      <c r="AI9" s="39"/>
      <c r="AJ9" s="30"/>
      <c r="AK9" s="33"/>
      <c r="AL9" s="34"/>
      <c r="AM9" s="34"/>
      <c r="AN9" s="37"/>
    </row>
    <row r="10" spans="1:40" s="44" customFormat="1" ht="12" customHeight="1" x14ac:dyDescent="0.25">
      <c r="A10" s="46"/>
      <c r="B10" s="47" t="s">
        <v>37</v>
      </c>
      <c r="C10" s="48">
        <v>299.73796499999997</v>
      </c>
      <c r="D10" s="48">
        <v>367.91779700000001</v>
      </c>
      <c r="E10" s="48">
        <v>421.99678699999998</v>
      </c>
      <c r="F10" s="48">
        <v>468.18572699999999</v>
      </c>
      <c r="G10" s="48">
        <v>590.71149600000001</v>
      </c>
      <c r="H10" s="48">
        <v>743.76463200000001</v>
      </c>
      <c r="I10" s="48">
        <v>833.06685300000004</v>
      </c>
      <c r="J10" s="48">
        <v>888.35224300000004</v>
      </c>
      <c r="K10" s="48">
        <v>943.13523099999998</v>
      </c>
      <c r="L10" s="48">
        <v>990.55883400000005</v>
      </c>
      <c r="M10" s="48">
        <v>1056.2640879999999</v>
      </c>
      <c r="N10" s="48">
        <v>1021.6129</v>
      </c>
      <c r="O10" s="48">
        <v>1071.5053</v>
      </c>
      <c r="P10" s="48">
        <v>1050.5865899999999</v>
      </c>
      <c r="Q10" s="48">
        <v>1159.903112</v>
      </c>
      <c r="R10" s="48">
        <v>1201.439067</v>
      </c>
      <c r="S10" s="48">
        <v>1121.670112</v>
      </c>
      <c r="T10" s="48">
        <v>997.94282499999997</v>
      </c>
      <c r="U10" s="48">
        <v>906.36239999999998</v>
      </c>
      <c r="V10" s="48">
        <v>803.16427599999997</v>
      </c>
      <c r="W10" s="48">
        <v>933.45670299999995</v>
      </c>
      <c r="X10" s="48">
        <v>1091.316077</v>
      </c>
      <c r="Y10" s="48">
        <v>1082.131106</v>
      </c>
      <c r="Z10" s="48">
        <v>1053.147653</v>
      </c>
      <c r="AA10" s="48">
        <v>942.12871099999995</v>
      </c>
      <c r="AB10" s="48">
        <v>910.12917600000003</v>
      </c>
      <c r="AC10" s="48">
        <v>813.54602999999997</v>
      </c>
      <c r="AD10" s="48">
        <v>752.68118200000004</v>
      </c>
      <c r="AE10" s="48">
        <v>771.77925599999833</v>
      </c>
      <c r="AF10" s="48">
        <v>723.3995229999972</v>
      </c>
      <c r="AG10" s="48">
        <v>648.82001699999842</v>
      </c>
      <c r="AH10" s="48">
        <v>745.59350999999822</v>
      </c>
      <c r="AI10" s="48">
        <f>SUM(C10:AH10)</f>
        <v>27406.007178999993</v>
      </c>
      <c r="AJ10" s="30"/>
      <c r="AK10" s="33"/>
      <c r="AL10" s="34"/>
      <c r="AM10" s="34"/>
      <c r="AN10" s="37"/>
    </row>
    <row r="11" spans="1:40" s="44" customFormat="1" ht="12" customHeight="1" x14ac:dyDescent="0.25">
      <c r="A11" s="46"/>
      <c r="B11" s="47" t="s">
        <v>38</v>
      </c>
      <c r="C11" s="48">
        <v>374.42531200000002</v>
      </c>
      <c r="D11" s="48">
        <v>428.662801</v>
      </c>
      <c r="E11" s="48">
        <v>505.88967100000002</v>
      </c>
      <c r="F11" s="48">
        <v>590.04465100000004</v>
      </c>
      <c r="G11" s="48">
        <v>736.83079199999997</v>
      </c>
      <c r="H11" s="48">
        <v>939.00986799999998</v>
      </c>
      <c r="I11" s="48">
        <v>1136.968331</v>
      </c>
      <c r="J11" s="48">
        <v>1389.35544</v>
      </c>
      <c r="K11" s="48">
        <v>1467.815564</v>
      </c>
      <c r="L11" s="48">
        <v>1564.45083</v>
      </c>
      <c r="M11" s="48">
        <v>1724.2170799999999</v>
      </c>
      <c r="N11" s="48">
        <v>1677.7627030000001</v>
      </c>
      <c r="O11" s="48">
        <v>1747.3836180000001</v>
      </c>
      <c r="P11" s="48">
        <v>1692.8726140000001</v>
      </c>
      <c r="Q11" s="48">
        <v>1781.3387130000001</v>
      </c>
      <c r="R11" s="48">
        <v>1863.795511</v>
      </c>
      <c r="S11" s="48">
        <v>1763.9397919999999</v>
      </c>
      <c r="T11" s="48">
        <v>1769.596329</v>
      </c>
      <c r="U11" s="48">
        <v>1529.0059229999999</v>
      </c>
      <c r="V11" s="48">
        <v>1193.684839</v>
      </c>
      <c r="W11" s="48">
        <v>1449.0639960000001</v>
      </c>
      <c r="X11" s="48">
        <v>1549.1038679999999</v>
      </c>
      <c r="Y11" s="48">
        <v>1653.211112</v>
      </c>
      <c r="Z11" s="48">
        <v>1674.8189359999999</v>
      </c>
      <c r="AA11" s="48">
        <v>1793.5396619999999</v>
      </c>
      <c r="AB11" s="48">
        <v>1884.3668150000001</v>
      </c>
      <c r="AC11" s="48">
        <v>1816.896338</v>
      </c>
      <c r="AD11" s="48">
        <v>1857.2642700000006</v>
      </c>
      <c r="AE11" s="48">
        <v>1951.4124380000019</v>
      </c>
      <c r="AF11" s="48">
        <v>1886.0084090000048</v>
      </c>
      <c r="AG11" s="48">
        <v>1756.2148810000072</v>
      </c>
      <c r="AH11" s="48">
        <v>2106.0157469999926</v>
      </c>
      <c r="AI11" s="48">
        <f t="shared" ref="AI11:AI14" si="0">SUM(C11:AH11)</f>
        <v>47254.966854000006</v>
      </c>
      <c r="AJ11" s="30"/>
      <c r="AK11" s="33"/>
      <c r="AL11" s="34"/>
      <c r="AM11" s="34"/>
      <c r="AN11" s="37"/>
    </row>
    <row r="12" spans="1:40" s="44" customFormat="1" ht="12" customHeight="1" x14ac:dyDescent="0.25">
      <c r="A12" s="46"/>
      <c r="B12" s="47" t="s">
        <v>39</v>
      </c>
      <c r="C12" s="48">
        <v>906.64919899999995</v>
      </c>
      <c r="D12" s="48">
        <v>1168.6231270000001</v>
      </c>
      <c r="E12" s="48">
        <v>1578.834478</v>
      </c>
      <c r="F12" s="48">
        <v>1892.098667</v>
      </c>
      <c r="G12" s="48">
        <v>2516.5902120000001</v>
      </c>
      <c r="H12" s="48">
        <v>3662.6836880000001</v>
      </c>
      <c r="I12" s="48">
        <v>4790.1831240000001</v>
      </c>
      <c r="J12" s="48">
        <v>6474.163063</v>
      </c>
      <c r="K12" s="48">
        <v>8013.7920560000002</v>
      </c>
      <c r="L12" s="48">
        <v>9045.5671129999992</v>
      </c>
      <c r="M12" s="48">
        <v>9901.8398510000006</v>
      </c>
      <c r="N12" s="48">
        <v>9191.4604350000009</v>
      </c>
      <c r="O12" s="48">
        <v>8868.0768090000001</v>
      </c>
      <c r="P12" s="48">
        <v>8373.7202280000001</v>
      </c>
      <c r="Q12" s="48">
        <v>8160.1178989999999</v>
      </c>
      <c r="R12" s="48">
        <v>7352.1885840000004</v>
      </c>
      <c r="S12" s="48">
        <v>6578.7302950000003</v>
      </c>
      <c r="T12" s="48">
        <v>5764.355176</v>
      </c>
      <c r="U12" s="48">
        <v>5187.3498799999998</v>
      </c>
      <c r="V12" s="48">
        <v>4209.0129539999998</v>
      </c>
      <c r="W12" s="48">
        <v>4559.1508169999997</v>
      </c>
      <c r="X12" s="48">
        <v>4995.6672399999998</v>
      </c>
      <c r="Y12" s="48">
        <v>5829.9806250000001</v>
      </c>
      <c r="Z12" s="48">
        <v>6168.8967990000001</v>
      </c>
      <c r="AA12" s="48">
        <v>6740.8651120000004</v>
      </c>
      <c r="AB12" s="48">
        <v>6802.9394419999999</v>
      </c>
      <c r="AC12" s="48">
        <v>6227.0186940000003</v>
      </c>
      <c r="AD12" s="48">
        <v>6396.2713599999297</v>
      </c>
      <c r="AE12" s="48">
        <v>6279.9224470000245</v>
      </c>
      <c r="AF12" s="48">
        <v>6214.0615130000715</v>
      </c>
      <c r="AG12" s="48">
        <v>5114.7871850000611</v>
      </c>
      <c r="AH12" s="48">
        <v>6095.9154030000354</v>
      </c>
      <c r="AI12" s="48">
        <f t="shared" si="0"/>
        <v>185061.5134750001</v>
      </c>
      <c r="AJ12" s="30"/>
      <c r="AK12" s="33"/>
      <c r="AL12" s="34"/>
      <c r="AM12" s="34"/>
      <c r="AN12" s="37"/>
    </row>
    <row r="13" spans="1:40" s="44" customFormat="1" ht="12" customHeight="1" x14ac:dyDescent="0.25">
      <c r="A13" s="46"/>
      <c r="B13" s="47" t="s">
        <v>40</v>
      </c>
      <c r="C13" s="48">
        <v>415.48164800000001</v>
      </c>
      <c r="D13" s="48">
        <v>428.815653</v>
      </c>
      <c r="E13" s="48">
        <v>511.52033899999998</v>
      </c>
      <c r="F13" s="48">
        <v>595.12205300000005</v>
      </c>
      <c r="G13" s="48">
        <v>689.56537700000001</v>
      </c>
      <c r="H13" s="48">
        <v>856.98164599999996</v>
      </c>
      <c r="I13" s="48">
        <v>972.69582200000002</v>
      </c>
      <c r="J13" s="48">
        <v>1174.1571389999999</v>
      </c>
      <c r="K13" s="48">
        <v>1343.0130469999999</v>
      </c>
      <c r="L13" s="48">
        <v>1490.4602179999999</v>
      </c>
      <c r="M13" s="48">
        <v>1687.623656</v>
      </c>
      <c r="N13" s="48">
        <v>1641.443215</v>
      </c>
      <c r="O13" s="48">
        <v>1716.007057</v>
      </c>
      <c r="P13" s="48">
        <v>1640.8362380000001</v>
      </c>
      <c r="Q13" s="48">
        <v>1627.0512590000001</v>
      </c>
      <c r="R13" s="48">
        <v>1586.7686880000001</v>
      </c>
      <c r="S13" s="48">
        <v>1611.3465180000001</v>
      </c>
      <c r="T13" s="48">
        <v>1652.3574860000001</v>
      </c>
      <c r="U13" s="48">
        <v>1495.9376500000001</v>
      </c>
      <c r="V13" s="48">
        <v>1354.603061</v>
      </c>
      <c r="W13" s="48">
        <v>1500.1587890000001</v>
      </c>
      <c r="X13" s="48">
        <v>1669.1485419999999</v>
      </c>
      <c r="Y13" s="48">
        <v>2542.2572230000001</v>
      </c>
      <c r="Z13" s="48">
        <v>2812.7739799999999</v>
      </c>
      <c r="AA13" s="48">
        <v>3112.4663730000002</v>
      </c>
      <c r="AB13" s="48">
        <v>3497.2756039999999</v>
      </c>
      <c r="AC13" s="48">
        <v>3427.7735200000002</v>
      </c>
      <c r="AD13" s="48">
        <v>3450.8469239999977</v>
      </c>
      <c r="AE13" s="48">
        <v>3492.7872919999954</v>
      </c>
      <c r="AF13" s="48">
        <v>3605.2301180000068</v>
      </c>
      <c r="AG13" s="48">
        <v>3919.2509590000082</v>
      </c>
      <c r="AH13" s="48">
        <v>4106.468829999998</v>
      </c>
      <c r="AI13" s="48">
        <f t="shared" si="0"/>
        <v>61628.225924000013</v>
      </c>
      <c r="AJ13" s="30"/>
      <c r="AK13" s="33"/>
      <c r="AL13" s="34"/>
      <c r="AM13" s="34"/>
      <c r="AN13" s="37"/>
    </row>
    <row r="14" spans="1:40" s="44" customFormat="1" ht="12" customHeight="1" x14ac:dyDescent="0.25">
      <c r="A14" s="46"/>
      <c r="B14" s="47" t="s">
        <v>33</v>
      </c>
      <c r="C14" s="48">
        <v>1996.294124</v>
      </c>
      <c r="D14" s="48">
        <v>2394.019378</v>
      </c>
      <c r="E14" s="48">
        <v>3018.2412749999999</v>
      </c>
      <c r="F14" s="48">
        <v>3545.451098</v>
      </c>
      <c r="G14" s="48">
        <v>4533.6978770000005</v>
      </c>
      <c r="H14" s="48">
        <v>6202.4398340000007</v>
      </c>
      <c r="I14" s="48">
        <v>7732.9141300000001</v>
      </c>
      <c r="J14" s="48">
        <v>9926.0278849999995</v>
      </c>
      <c r="K14" s="48">
        <v>11767.755897999999</v>
      </c>
      <c r="L14" s="48">
        <v>13091.036994999999</v>
      </c>
      <c r="M14" s="48">
        <v>14369.944675000001</v>
      </c>
      <c r="N14" s="48">
        <v>13532.279253000001</v>
      </c>
      <c r="O14" s="48">
        <v>13402.972784000001</v>
      </c>
      <c r="P14" s="48">
        <v>12758.015670000001</v>
      </c>
      <c r="Q14" s="48">
        <v>12728.410983</v>
      </c>
      <c r="R14" s="48">
        <v>12004.191850000001</v>
      </c>
      <c r="S14" s="48">
        <v>11075.686717</v>
      </c>
      <c r="T14" s="48">
        <v>10184.251816</v>
      </c>
      <c r="U14" s="48">
        <v>9118.6558530000002</v>
      </c>
      <c r="V14" s="48">
        <v>7560.4651299999996</v>
      </c>
      <c r="W14" s="48">
        <v>8441.8303049999995</v>
      </c>
      <c r="X14" s="48">
        <v>9305.2357269999993</v>
      </c>
      <c r="Y14" s="48">
        <v>11107.580066</v>
      </c>
      <c r="Z14" s="48">
        <v>11709.637368</v>
      </c>
      <c r="AA14" s="48">
        <v>12588.999857999999</v>
      </c>
      <c r="AB14" s="48">
        <v>13094.711037000001</v>
      </c>
      <c r="AC14" s="48">
        <v>12285.234582000001</v>
      </c>
      <c r="AD14" s="48">
        <v>12457.063735999927</v>
      </c>
      <c r="AE14" s="48">
        <v>12495.901433000028</v>
      </c>
      <c r="AF14" s="48">
        <v>12428.699563000098</v>
      </c>
      <c r="AG14" s="48">
        <v>11439.073042000069</v>
      </c>
      <c r="AH14" s="48">
        <v>13053.993490000024</v>
      </c>
      <c r="AI14" s="48">
        <f t="shared" si="0"/>
        <v>321350.71343200019</v>
      </c>
      <c r="AJ14" s="30"/>
      <c r="AK14" s="33"/>
      <c r="AL14" s="34"/>
      <c r="AM14" s="34"/>
      <c r="AN14" s="37"/>
    </row>
    <row r="15" spans="1:40" s="44" customFormat="1" ht="12" customHeight="1" x14ac:dyDescent="0.25">
      <c r="A15" s="39"/>
      <c r="B15" s="42"/>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30"/>
      <c r="AK15" s="33"/>
      <c r="AL15" s="34"/>
      <c r="AM15" s="34"/>
      <c r="AN15" s="37"/>
    </row>
    <row r="16" spans="1:40" s="44" customFormat="1" ht="12" customHeight="1" x14ac:dyDescent="0.25">
      <c r="A16" s="94" t="s">
        <v>102</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0"/>
      <c r="AK16" s="33"/>
      <c r="AL16" s="34"/>
      <c r="AM16" s="34"/>
      <c r="AN16" s="37"/>
    </row>
    <row r="17" spans="1:40" s="44" customFormat="1" ht="12" customHeight="1"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77"/>
      <c r="AG17" s="86"/>
      <c r="AH17" s="88"/>
      <c r="AI17" s="39"/>
      <c r="AJ17" s="30"/>
      <c r="AK17" s="33"/>
      <c r="AL17" s="34"/>
      <c r="AM17" s="34"/>
      <c r="AN17" s="37"/>
    </row>
    <row r="18" spans="1:40" ht="12" customHeight="1" x14ac:dyDescent="0.25">
      <c r="A18" s="46"/>
      <c r="B18" s="47" t="s">
        <v>37</v>
      </c>
      <c r="C18" s="48">
        <v>4.475422</v>
      </c>
      <c r="D18" s="48">
        <v>4.9611369999999999</v>
      </c>
      <c r="E18" s="48">
        <v>5.1778940000000002</v>
      </c>
      <c r="F18" s="48">
        <v>5.4923789999999997</v>
      </c>
      <c r="G18" s="48">
        <v>7.3679430000000004</v>
      </c>
      <c r="H18" s="48">
        <v>8.9525079999999999</v>
      </c>
      <c r="I18" s="48">
        <v>10.304458</v>
      </c>
      <c r="J18" s="48">
        <v>11.968781</v>
      </c>
      <c r="K18" s="48">
        <v>13.082808999999999</v>
      </c>
      <c r="L18" s="48">
        <v>15.501336999999999</v>
      </c>
      <c r="M18" s="48">
        <v>14.982936</v>
      </c>
      <c r="N18" s="48">
        <v>14.472963999999999</v>
      </c>
      <c r="O18" s="48">
        <v>16.368732000000001</v>
      </c>
      <c r="P18" s="48">
        <v>15.145460999999999</v>
      </c>
      <c r="Q18" s="48">
        <v>16.244133000000001</v>
      </c>
      <c r="R18" s="48">
        <v>16.460961999999999</v>
      </c>
      <c r="S18" s="48">
        <v>17.002175999999999</v>
      </c>
      <c r="T18" s="48">
        <v>13.394672999999999</v>
      </c>
      <c r="U18" s="48">
        <v>13.12504</v>
      </c>
      <c r="V18" s="48">
        <v>11.35431</v>
      </c>
      <c r="W18" s="48">
        <v>15.340787000000001</v>
      </c>
      <c r="X18" s="48">
        <v>14.564926</v>
      </c>
      <c r="Y18" s="48">
        <v>18.582625</v>
      </c>
      <c r="Z18" s="48">
        <v>19.319112000000001</v>
      </c>
      <c r="AA18" s="48">
        <v>20.822213999999999</v>
      </c>
      <c r="AB18" s="48">
        <v>20.943299</v>
      </c>
      <c r="AC18" s="48">
        <v>18.207553999999998</v>
      </c>
      <c r="AD18" s="48">
        <v>17.923049999999861</v>
      </c>
      <c r="AE18" s="48">
        <v>20.361647999999931</v>
      </c>
      <c r="AF18" s="48">
        <v>18.402992999999935</v>
      </c>
      <c r="AG18" s="48">
        <v>18.477882000000136</v>
      </c>
      <c r="AH18" s="48">
        <v>20.047226000000098</v>
      </c>
      <c r="AI18" s="48">
        <f>SUM(C18:AH18)</f>
        <v>458.82937100000004</v>
      </c>
      <c r="AJ18" s="32"/>
      <c r="AK18" s="33"/>
      <c r="AL18" s="34"/>
      <c r="AM18" s="35"/>
      <c r="AN18" s="35"/>
    </row>
    <row r="19" spans="1:40" ht="12" customHeight="1" x14ac:dyDescent="0.25">
      <c r="A19" s="46"/>
      <c r="B19" s="47" t="s">
        <v>38</v>
      </c>
      <c r="C19" s="48">
        <v>6.8880749999999997</v>
      </c>
      <c r="D19" s="48">
        <v>7.5192920000000001</v>
      </c>
      <c r="E19" s="48">
        <v>8.2683450000000001</v>
      </c>
      <c r="F19" s="48">
        <v>10.12588</v>
      </c>
      <c r="G19" s="48">
        <v>11.257180999999999</v>
      </c>
      <c r="H19" s="48">
        <v>13.457027</v>
      </c>
      <c r="I19" s="48">
        <v>18.248915</v>
      </c>
      <c r="J19" s="48">
        <v>23.104033999999999</v>
      </c>
      <c r="K19" s="48">
        <v>20.604493999999999</v>
      </c>
      <c r="L19" s="48">
        <v>21.870956</v>
      </c>
      <c r="M19" s="48">
        <v>25.640961000000001</v>
      </c>
      <c r="N19" s="48">
        <v>24.030559</v>
      </c>
      <c r="O19" s="48">
        <v>26.702431000000001</v>
      </c>
      <c r="P19" s="48">
        <v>24.778555000000001</v>
      </c>
      <c r="Q19" s="48">
        <v>28.437248</v>
      </c>
      <c r="R19" s="48">
        <v>27.884566</v>
      </c>
      <c r="S19" s="48">
        <v>23.993185</v>
      </c>
      <c r="T19" s="48">
        <v>45.080744000000003</v>
      </c>
      <c r="U19" s="48">
        <v>22.174537999999998</v>
      </c>
      <c r="V19" s="48">
        <v>17.160693999999999</v>
      </c>
      <c r="W19" s="48">
        <v>20.376940000000001</v>
      </c>
      <c r="X19" s="48">
        <v>21.238309000000001</v>
      </c>
      <c r="Y19" s="48">
        <v>25.535091000000001</v>
      </c>
      <c r="Z19" s="48">
        <v>25.434919000000001</v>
      </c>
      <c r="AA19" s="48">
        <v>26.945031</v>
      </c>
      <c r="AB19" s="48">
        <v>30.793648000000001</v>
      </c>
      <c r="AC19" s="48">
        <v>30.40184</v>
      </c>
      <c r="AD19" s="48">
        <v>33.127599000000018</v>
      </c>
      <c r="AE19" s="48">
        <v>34.517371000000296</v>
      </c>
      <c r="AF19" s="48">
        <v>33.20072699999983</v>
      </c>
      <c r="AG19" s="48">
        <v>34.053500000000142</v>
      </c>
      <c r="AH19" s="48">
        <v>47.883605999999901</v>
      </c>
      <c r="AI19" s="48">
        <f t="shared" ref="AI19:AI22" si="1">SUM(C19:AH19)</f>
        <v>770.73626100000001</v>
      </c>
      <c r="AJ19" s="32"/>
      <c r="AK19" s="33"/>
      <c r="AL19" s="34"/>
      <c r="AM19" s="35"/>
      <c r="AN19" s="35"/>
    </row>
    <row r="20" spans="1:40" ht="12" customHeight="1" x14ac:dyDescent="0.25">
      <c r="A20" s="46"/>
      <c r="B20" s="47" t="s">
        <v>39</v>
      </c>
      <c r="C20" s="48">
        <v>10.723976</v>
      </c>
      <c r="D20" s="48">
        <v>14.96691</v>
      </c>
      <c r="E20" s="48">
        <v>19.116232</v>
      </c>
      <c r="F20" s="48">
        <v>22.912047000000001</v>
      </c>
      <c r="G20" s="48">
        <v>29.364339000000001</v>
      </c>
      <c r="H20" s="48">
        <v>34.744264000000001</v>
      </c>
      <c r="I20" s="48">
        <v>47.730977000000003</v>
      </c>
      <c r="J20" s="48">
        <v>58.096564999999998</v>
      </c>
      <c r="K20" s="48">
        <v>61.857722000000003</v>
      </c>
      <c r="L20" s="48">
        <v>73.817702999999995</v>
      </c>
      <c r="M20" s="48">
        <v>82.793070999999998</v>
      </c>
      <c r="N20" s="48">
        <v>71.246279000000001</v>
      </c>
      <c r="O20" s="48">
        <v>71.110305999999994</v>
      </c>
      <c r="P20" s="48">
        <v>63.898978</v>
      </c>
      <c r="Q20" s="48">
        <v>79.494738999999996</v>
      </c>
      <c r="R20" s="48">
        <v>66.743104000000002</v>
      </c>
      <c r="S20" s="48">
        <v>49.205694999999999</v>
      </c>
      <c r="T20" s="48">
        <v>45.687069000000001</v>
      </c>
      <c r="U20" s="48">
        <v>44.522491000000002</v>
      </c>
      <c r="V20" s="48">
        <v>29.296949000000001</v>
      </c>
      <c r="W20" s="48">
        <v>36.166418999999998</v>
      </c>
      <c r="X20" s="48">
        <v>38.651103999999997</v>
      </c>
      <c r="Y20" s="48">
        <v>59.582909000000001</v>
      </c>
      <c r="Z20" s="48">
        <v>69.882290999999995</v>
      </c>
      <c r="AA20" s="48">
        <v>79.026348999999996</v>
      </c>
      <c r="AB20" s="48">
        <v>77.106114000000005</v>
      </c>
      <c r="AC20" s="48">
        <v>64.535503000000006</v>
      </c>
      <c r="AD20" s="48">
        <v>71.669620999998642</v>
      </c>
      <c r="AE20" s="48">
        <v>68.815290999999206</v>
      </c>
      <c r="AF20" s="48">
        <v>66.862815999998816</v>
      </c>
      <c r="AG20" s="48">
        <v>62.76490700000204</v>
      </c>
      <c r="AH20" s="48">
        <v>78.356479999999465</v>
      </c>
      <c r="AI20" s="48">
        <f t="shared" si="1"/>
        <v>1750.7492199999979</v>
      </c>
      <c r="AJ20" s="32"/>
      <c r="AK20" s="33"/>
      <c r="AL20" s="34"/>
      <c r="AM20" s="35"/>
      <c r="AN20" s="35"/>
    </row>
    <row r="21" spans="1:40" ht="12" customHeight="1" x14ac:dyDescent="0.25">
      <c r="A21" s="46"/>
      <c r="B21" s="47" t="s">
        <v>40</v>
      </c>
      <c r="C21" s="48">
        <v>4.7738009999999997</v>
      </c>
      <c r="D21" s="48">
        <v>5.1624670000000004</v>
      </c>
      <c r="E21" s="48">
        <v>5.9907050000000002</v>
      </c>
      <c r="F21" s="48">
        <v>7.794276</v>
      </c>
      <c r="G21" s="48">
        <v>8.7168240000000008</v>
      </c>
      <c r="H21" s="48">
        <v>9.9863130000000009</v>
      </c>
      <c r="I21" s="48">
        <v>12.156485</v>
      </c>
      <c r="J21" s="48">
        <v>15.559505</v>
      </c>
      <c r="K21" s="48">
        <v>18.552298</v>
      </c>
      <c r="L21" s="48">
        <v>22.834333999999998</v>
      </c>
      <c r="M21" s="48">
        <v>28.533313</v>
      </c>
      <c r="N21" s="48">
        <v>24.483733999999998</v>
      </c>
      <c r="O21" s="48">
        <v>28.059795999999999</v>
      </c>
      <c r="P21" s="48">
        <v>28.730931000000002</v>
      </c>
      <c r="Q21" s="48">
        <v>28.122603999999999</v>
      </c>
      <c r="R21" s="48">
        <v>24.282733</v>
      </c>
      <c r="S21" s="48">
        <v>25.205701999999999</v>
      </c>
      <c r="T21" s="48">
        <v>25.028669000000001</v>
      </c>
      <c r="U21" s="48">
        <v>23.283864000000001</v>
      </c>
      <c r="V21" s="48">
        <v>19.214848</v>
      </c>
      <c r="W21" s="48">
        <v>22.584164000000001</v>
      </c>
      <c r="X21" s="48">
        <v>23.012108999999999</v>
      </c>
      <c r="Y21" s="48">
        <v>43.446274000000003</v>
      </c>
      <c r="Z21" s="48">
        <v>51.483955000000002</v>
      </c>
      <c r="AA21" s="48">
        <v>55.916617000000002</v>
      </c>
      <c r="AB21" s="48">
        <v>69.848489000000001</v>
      </c>
      <c r="AC21" s="48">
        <v>63.586236999999997</v>
      </c>
      <c r="AD21" s="48">
        <v>68.439034999999933</v>
      </c>
      <c r="AE21" s="48">
        <v>67.359143999999134</v>
      </c>
      <c r="AF21" s="48">
        <v>73.665913000000188</v>
      </c>
      <c r="AG21" s="48">
        <v>83.758214999999836</v>
      </c>
      <c r="AH21" s="48">
        <v>86.369555999999818</v>
      </c>
      <c r="AI21" s="48">
        <f t="shared" si="1"/>
        <v>1075.9429099999986</v>
      </c>
      <c r="AJ21" s="32"/>
      <c r="AK21" s="33"/>
      <c r="AL21" s="34"/>
      <c r="AM21" s="35"/>
      <c r="AN21" s="35"/>
    </row>
    <row r="22" spans="1:40" ht="12" customHeight="1" x14ac:dyDescent="0.25">
      <c r="A22" s="46"/>
      <c r="B22" s="47" t="s">
        <v>33</v>
      </c>
      <c r="C22" s="48">
        <v>26.861273999999998</v>
      </c>
      <c r="D22" s="48">
        <v>32.609805999999999</v>
      </c>
      <c r="E22" s="48">
        <v>38.553176000000001</v>
      </c>
      <c r="F22" s="48">
        <v>46.324582000000007</v>
      </c>
      <c r="G22" s="48">
        <v>56.706287000000003</v>
      </c>
      <c r="H22" s="48">
        <v>67.140112000000002</v>
      </c>
      <c r="I22" s="48">
        <v>88.440835000000007</v>
      </c>
      <c r="J22" s="48">
        <v>108.72888499999999</v>
      </c>
      <c r="K22" s="48">
        <v>114.09732300000002</v>
      </c>
      <c r="L22" s="48">
        <v>134.02432999999999</v>
      </c>
      <c r="M22" s="48">
        <v>151.95028099999999</v>
      </c>
      <c r="N22" s="48">
        <v>134.23353600000002</v>
      </c>
      <c r="O22" s="48">
        <v>142.241265</v>
      </c>
      <c r="P22" s="48">
        <v>132.55392499999999</v>
      </c>
      <c r="Q22" s="48">
        <v>152.29872399999999</v>
      </c>
      <c r="R22" s="48">
        <v>135.371365</v>
      </c>
      <c r="S22" s="48">
        <v>115.406758</v>
      </c>
      <c r="T22" s="48">
        <v>129.19115500000001</v>
      </c>
      <c r="U22" s="48">
        <v>103.10593299999999</v>
      </c>
      <c r="V22" s="48">
        <v>77.026801000000006</v>
      </c>
      <c r="W22" s="48">
        <v>94.468310000000002</v>
      </c>
      <c r="X22" s="48">
        <v>97.466448</v>
      </c>
      <c r="Y22" s="48">
        <v>147.14689900000002</v>
      </c>
      <c r="Z22" s="48">
        <v>166.12027699999999</v>
      </c>
      <c r="AA22" s="48">
        <v>182.71021100000002</v>
      </c>
      <c r="AB22" s="48">
        <v>198.69155000000001</v>
      </c>
      <c r="AC22" s="48">
        <v>176.731134</v>
      </c>
      <c r="AD22" s="48">
        <v>191.15930499999877</v>
      </c>
      <c r="AE22" s="48">
        <v>191.05345399999896</v>
      </c>
      <c r="AF22" s="48">
        <v>192.13244899999927</v>
      </c>
      <c r="AG22" s="48">
        <v>199.05450400000313</v>
      </c>
      <c r="AH22" s="48">
        <v>232.65686799999929</v>
      </c>
      <c r="AI22" s="48">
        <f t="shared" si="1"/>
        <v>4056.2577619999993</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103</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C18/C10*100</f>
        <v>1.4931114915656414</v>
      </c>
      <c r="D26" s="49">
        <f t="shared" ref="D26:AI30" si="2">D18/D10*100</f>
        <v>1.348436264962741</v>
      </c>
      <c r="E26" s="49">
        <f t="shared" si="2"/>
        <v>1.2269984415781821</v>
      </c>
      <c r="F26" s="49">
        <f t="shared" si="2"/>
        <v>1.1731197008489753</v>
      </c>
      <c r="G26" s="49">
        <f t="shared" si="2"/>
        <v>1.2472997478281682</v>
      </c>
      <c r="H26" s="49">
        <f t="shared" si="2"/>
        <v>1.2036748743922525</v>
      </c>
      <c r="I26" s="49">
        <f t="shared" si="2"/>
        <v>1.2369305011827183</v>
      </c>
      <c r="J26" s="49">
        <f t="shared" si="2"/>
        <v>1.3473012641450604</v>
      </c>
      <c r="K26" s="49">
        <f t="shared" si="2"/>
        <v>1.3871615193643423</v>
      </c>
      <c r="L26" s="49">
        <f t="shared" si="2"/>
        <v>1.5649082586446348</v>
      </c>
      <c r="M26" s="49">
        <f t="shared" si="2"/>
        <v>1.4184838971823495</v>
      </c>
      <c r="N26" s="49">
        <f t="shared" si="2"/>
        <v>1.4166778825913415</v>
      </c>
      <c r="O26" s="49">
        <f t="shared" si="2"/>
        <v>1.52763892068476</v>
      </c>
      <c r="P26" s="49">
        <f t="shared" si="2"/>
        <v>1.4416194861196545</v>
      </c>
      <c r="Q26" s="49">
        <f t="shared" si="2"/>
        <v>1.400473266425722</v>
      </c>
      <c r="R26" s="49">
        <f t="shared" si="2"/>
        <v>1.3701037740601452</v>
      </c>
      <c r="S26" s="49">
        <f t="shared" si="2"/>
        <v>1.5157911241554058</v>
      </c>
      <c r="T26" s="49">
        <f t="shared" si="2"/>
        <v>1.3422284989122497</v>
      </c>
      <c r="U26" s="49">
        <f t="shared" si="2"/>
        <v>1.4481006714312068</v>
      </c>
      <c r="V26" s="49">
        <f t="shared" si="2"/>
        <v>1.4136970902824368</v>
      </c>
      <c r="W26" s="49">
        <f t="shared" si="2"/>
        <v>1.6434385173620634</v>
      </c>
      <c r="X26" s="49">
        <f t="shared" si="2"/>
        <v>1.3346203090894262</v>
      </c>
      <c r="Y26" s="49">
        <f t="shared" si="2"/>
        <v>1.7172249182161481</v>
      </c>
      <c r="Z26" s="49">
        <f t="shared" si="2"/>
        <v>1.8344162800883155</v>
      </c>
      <c r="AA26" s="49">
        <f t="shared" si="2"/>
        <v>2.2101241323915031</v>
      </c>
      <c r="AB26" s="49">
        <f t="shared" si="2"/>
        <v>2.3011347786965133</v>
      </c>
      <c r="AC26" s="49">
        <f t="shared" si="2"/>
        <v>2.2380484113480339</v>
      </c>
      <c r="AD26" s="49">
        <f t="shared" si="2"/>
        <v>2.3812273281996124</v>
      </c>
      <c r="AE26" s="49">
        <f t="shared" si="2"/>
        <v>2.6382735531829296</v>
      </c>
      <c r="AF26" s="49">
        <f t="shared" ref="AF26:AG26" si="3">AF18/AF10*100</f>
        <v>2.5439597919115582</v>
      </c>
      <c r="AG26" s="49">
        <f t="shared" si="3"/>
        <v>2.8479210745435712</v>
      </c>
      <c r="AH26" s="49">
        <f t="shared" ref="AH26" si="4">AH18/AH10*100</f>
        <v>2.6887607967510534</v>
      </c>
      <c r="AI26" s="49">
        <f t="shared" si="2"/>
        <v>1.674192697984771</v>
      </c>
      <c r="AJ26" s="32"/>
      <c r="AK26" s="33"/>
      <c r="AL26" s="34"/>
      <c r="AM26" s="35"/>
      <c r="AN26" s="35"/>
    </row>
    <row r="27" spans="1:40" ht="12" customHeight="1" x14ac:dyDescent="0.25">
      <c r="A27" s="46"/>
      <c r="B27" s="47" t="s">
        <v>38</v>
      </c>
      <c r="C27" s="49">
        <f t="shared" ref="C27:R30" si="5">C19/C11*100</f>
        <v>1.8396392496028684</v>
      </c>
      <c r="D27" s="49">
        <f t="shared" si="5"/>
        <v>1.7541274825944135</v>
      </c>
      <c r="E27" s="49">
        <f t="shared" si="5"/>
        <v>1.6344166473404829</v>
      </c>
      <c r="F27" s="49">
        <f t="shared" si="5"/>
        <v>1.7161209720042017</v>
      </c>
      <c r="G27" s="49">
        <f t="shared" si="5"/>
        <v>1.5277837357263973</v>
      </c>
      <c r="H27" s="49">
        <f t="shared" si="5"/>
        <v>1.4331081555790424</v>
      </c>
      <c r="I27" s="49">
        <f t="shared" si="5"/>
        <v>1.6050504224642295</v>
      </c>
      <c r="J27" s="49">
        <f t="shared" si="5"/>
        <v>1.6629318412572667</v>
      </c>
      <c r="K27" s="49">
        <f t="shared" si="5"/>
        <v>1.4037522496252806</v>
      </c>
      <c r="L27" s="49">
        <f t="shared" si="5"/>
        <v>1.3979957426977747</v>
      </c>
      <c r="M27" s="49">
        <f t="shared" si="5"/>
        <v>1.4871074702496279</v>
      </c>
      <c r="N27" s="49">
        <f t="shared" si="5"/>
        <v>1.4322978426586228</v>
      </c>
      <c r="O27" s="49">
        <f t="shared" si="5"/>
        <v>1.5281378813979472</v>
      </c>
      <c r="P27" s="49">
        <f t="shared" si="5"/>
        <v>1.4636987328569306</v>
      </c>
      <c r="Q27" s="49">
        <f t="shared" si="5"/>
        <v>1.59639757405306</v>
      </c>
      <c r="R27" s="49">
        <f t="shared" si="5"/>
        <v>1.4961172422310871</v>
      </c>
      <c r="S27" s="49">
        <f t="shared" si="2"/>
        <v>1.3602043056580697</v>
      </c>
      <c r="T27" s="49">
        <f t="shared" si="2"/>
        <v>2.5475156826006278</v>
      </c>
      <c r="U27" s="49">
        <f t="shared" si="2"/>
        <v>1.4502584762060466</v>
      </c>
      <c r="V27" s="49">
        <f t="shared" si="2"/>
        <v>1.437623519988428</v>
      </c>
      <c r="W27" s="49">
        <f t="shared" si="2"/>
        <v>1.4062139461230532</v>
      </c>
      <c r="X27" s="49">
        <f t="shared" si="2"/>
        <v>1.3710061306231276</v>
      </c>
      <c r="Y27" s="49">
        <f t="shared" si="2"/>
        <v>1.5445753306792436</v>
      </c>
      <c r="Z27" s="49">
        <f t="shared" si="2"/>
        <v>1.5186667915725072</v>
      </c>
      <c r="AA27" s="49">
        <f t="shared" si="2"/>
        <v>1.5023381735508006</v>
      </c>
      <c r="AB27" s="49">
        <f t="shared" si="2"/>
        <v>1.6341642059749391</v>
      </c>
      <c r="AC27" s="49">
        <f t="shared" si="2"/>
        <v>1.6732842355478401</v>
      </c>
      <c r="AD27" s="49">
        <f t="shared" si="2"/>
        <v>1.7836771823538071</v>
      </c>
      <c r="AE27" s="49">
        <f t="shared" si="2"/>
        <v>1.7688403705870128</v>
      </c>
      <c r="AF27" s="49">
        <f t="shared" ref="AF27:AG27" si="6">AF19/AF11*100</f>
        <v>1.7603700408527576</v>
      </c>
      <c r="AG27" s="49">
        <f t="shared" si="6"/>
        <v>1.9390280977809347</v>
      </c>
      <c r="AH27" s="49">
        <f t="shared" ref="AH27" si="7">AH19/AH11*100</f>
        <v>2.2736584979580434</v>
      </c>
      <c r="AI27" s="49">
        <f t="shared" si="2"/>
        <v>1.6310164038021313</v>
      </c>
      <c r="AJ27" s="32"/>
      <c r="AK27" s="33"/>
      <c r="AL27" s="34"/>
      <c r="AM27" s="35"/>
      <c r="AN27" s="35"/>
    </row>
    <row r="28" spans="1:40" ht="12" customHeight="1" x14ac:dyDescent="0.25">
      <c r="A28" s="46"/>
      <c r="B28" s="47" t="s">
        <v>39</v>
      </c>
      <c r="C28" s="49">
        <f t="shared" si="5"/>
        <v>1.1828142584616126</v>
      </c>
      <c r="D28" s="49">
        <f t="shared" si="2"/>
        <v>1.2807302589006524</v>
      </c>
      <c r="E28" s="49">
        <f t="shared" si="2"/>
        <v>1.2107812608840176</v>
      </c>
      <c r="F28" s="49">
        <f t="shared" si="2"/>
        <v>1.2109329920055378</v>
      </c>
      <c r="G28" s="49">
        <f t="shared" si="2"/>
        <v>1.1668303746863655</v>
      </c>
      <c r="H28" s="49">
        <f t="shared" si="2"/>
        <v>0.94860127053373877</v>
      </c>
      <c r="I28" s="49">
        <f t="shared" si="2"/>
        <v>0.99643324199561434</v>
      </c>
      <c r="J28" s="49">
        <f t="shared" si="2"/>
        <v>0.89736023690881805</v>
      </c>
      <c r="K28" s="49">
        <f t="shared" si="2"/>
        <v>0.77189077989223043</v>
      </c>
      <c r="L28" s="49">
        <f t="shared" si="2"/>
        <v>0.81606495289733194</v>
      </c>
      <c r="M28" s="49">
        <f t="shared" si="2"/>
        <v>0.83613825557518595</v>
      </c>
      <c r="N28" s="49">
        <f t="shared" si="2"/>
        <v>0.77513556745239898</v>
      </c>
      <c r="O28" s="49">
        <f t="shared" si="2"/>
        <v>0.80186840429518869</v>
      </c>
      <c r="P28" s="49">
        <f t="shared" si="2"/>
        <v>0.76308947827436291</v>
      </c>
      <c r="Q28" s="49">
        <f t="shared" si="2"/>
        <v>0.974186157405175</v>
      </c>
      <c r="R28" s="49">
        <f t="shared" si="2"/>
        <v>0.90779912997944401</v>
      </c>
      <c r="S28" s="49">
        <f t="shared" si="2"/>
        <v>0.74795124277092739</v>
      </c>
      <c r="T28" s="49">
        <f t="shared" si="2"/>
        <v>0.79257900675896875</v>
      </c>
      <c r="U28" s="49">
        <f t="shared" si="2"/>
        <v>0.8582897246175345</v>
      </c>
      <c r="V28" s="49">
        <f t="shared" si="2"/>
        <v>0.69605271640130961</v>
      </c>
      <c r="W28" s="49">
        <f t="shared" si="2"/>
        <v>0.79327095004499382</v>
      </c>
      <c r="X28" s="49">
        <f t="shared" si="2"/>
        <v>0.77369252480475459</v>
      </c>
      <c r="Y28" s="49">
        <f t="shared" si="2"/>
        <v>1.0220086966412518</v>
      </c>
      <c r="Z28" s="49">
        <f t="shared" si="2"/>
        <v>1.1328166652314262</v>
      </c>
      <c r="AA28" s="49">
        <f t="shared" si="2"/>
        <v>1.1723472831301478</v>
      </c>
      <c r="AB28" s="49">
        <f t="shared" si="2"/>
        <v>1.1334234952021203</v>
      </c>
      <c r="AC28" s="49">
        <f t="shared" si="2"/>
        <v>1.0363788222152397</v>
      </c>
      <c r="AD28" s="49">
        <f t="shared" si="2"/>
        <v>1.1204906259636775</v>
      </c>
      <c r="AE28" s="49">
        <f t="shared" si="2"/>
        <v>1.0957984207730607</v>
      </c>
      <c r="AF28" s="49">
        <f t="shared" ref="AF28:AG28" si="8">AF20/AF12*100</f>
        <v>1.0759921809611808</v>
      </c>
      <c r="AG28" s="49">
        <f t="shared" si="8"/>
        <v>1.2271264615675559</v>
      </c>
      <c r="AH28" s="49">
        <f t="shared" ref="AH28" si="9">AH20/AH12*100</f>
        <v>1.2853931660770295</v>
      </c>
      <c r="AI28" s="49">
        <f t="shared" si="2"/>
        <v>0.94603636765161658</v>
      </c>
      <c r="AJ28" s="32"/>
      <c r="AK28" s="33"/>
      <c r="AL28" s="34"/>
      <c r="AM28" s="35"/>
      <c r="AN28" s="35"/>
    </row>
    <row r="29" spans="1:40" ht="12" customHeight="1" x14ac:dyDescent="0.25">
      <c r="A29" s="46"/>
      <c r="B29" s="47" t="s">
        <v>40</v>
      </c>
      <c r="C29" s="49">
        <f t="shared" si="5"/>
        <v>1.1489799905674773</v>
      </c>
      <c r="D29" s="49">
        <f t="shared" si="2"/>
        <v>1.2038895884241427</v>
      </c>
      <c r="E29" s="49">
        <f t="shared" si="2"/>
        <v>1.1711567543358232</v>
      </c>
      <c r="F29" s="49">
        <f t="shared" si="2"/>
        <v>1.3096936940429595</v>
      </c>
      <c r="G29" s="49">
        <f t="shared" si="2"/>
        <v>1.2641040705847388</v>
      </c>
      <c r="H29" s="49">
        <f t="shared" si="2"/>
        <v>1.1652890171699197</v>
      </c>
      <c r="I29" s="49">
        <f t="shared" si="2"/>
        <v>1.2497725111026539</v>
      </c>
      <c r="J29" s="49">
        <f t="shared" si="2"/>
        <v>1.3251637692423042</v>
      </c>
      <c r="K29" s="49">
        <f t="shared" si="2"/>
        <v>1.3813937281876609</v>
      </c>
      <c r="L29" s="49">
        <f t="shared" si="2"/>
        <v>1.532032436977127</v>
      </c>
      <c r="M29" s="49">
        <f t="shared" si="2"/>
        <v>1.6907390992390783</v>
      </c>
      <c r="N29" s="49">
        <f t="shared" si="2"/>
        <v>1.4915979898823364</v>
      </c>
      <c r="O29" s="49">
        <f t="shared" si="2"/>
        <v>1.635179522458106</v>
      </c>
      <c r="P29" s="49">
        <f t="shared" si="2"/>
        <v>1.7509932030157906</v>
      </c>
      <c r="Q29" s="49">
        <f t="shared" si="2"/>
        <v>1.7284399519953906</v>
      </c>
      <c r="R29" s="49">
        <f t="shared" si="2"/>
        <v>1.5303259500668946</v>
      </c>
      <c r="S29" s="49">
        <f t="shared" si="2"/>
        <v>1.5642632865390904</v>
      </c>
      <c r="T29" s="49">
        <f t="shared" si="2"/>
        <v>1.5147248226888839</v>
      </c>
      <c r="U29" s="49">
        <f t="shared" si="2"/>
        <v>1.5564728917679156</v>
      </c>
      <c r="V29" s="49">
        <f t="shared" si="2"/>
        <v>1.4184854997902592</v>
      </c>
      <c r="W29" s="49">
        <f t="shared" si="2"/>
        <v>1.5054515672340603</v>
      </c>
      <c r="X29" s="49">
        <f t="shared" si="2"/>
        <v>1.3786735225150499</v>
      </c>
      <c r="Y29" s="49">
        <f t="shared" si="2"/>
        <v>1.7089645220372731</v>
      </c>
      <c r="Z29" s="49">
        <f t="shared" si="2"/>
        <v>1.8303623172737113</v>
      </c>
      <c r="AA29" s="49">
        <f t="shared" si="2"/>
        <v>1.7965372247894806</v>
      </c>
      <c r="AB29" s="49">
        <f t="shared" si="2"/>
        <v>1.9972257525289392</v>
      </c>
      <c r="AC29" s="49">
        <f t="shared" si="2"/>
        <v>1.8550302879987237</v>
      </c>
      <c r="AD29" s="49">
        <f t="shared" si="2"/>
        <v>1.9832532855635872</v>
      </c>
      <c r="AE29" s="49">
        <f t="shared" si="2"/>
        <v>1.9285212172605222</v>
      </c>
      <c r="AF29" s="49">
        <f t="shared" ref="AF29:AG29" si="10">AF21/AF13*100</f>
        <v>2.043306823389853</v>
      </c>
      <c r="AG29" s="49">
        <f t="shared" si="10"/>
        <v>2.1370975187914643</v>
      </c>
      <c r="AH29" s="49">
        <f t="shared" ref="AH29" si="11">AH21/AH13*100</f>
        <v>2.1032560960653846</v>
      </c>
      <c r="AI29" s="49">
        <f t="shared" si="2"/>
        <v>1.7458605920716468</v>
      </c>
      <c r="AJ29" s="32"/>
      <c r="AK29" s="33"/>
      <c r="AL29" s="34"/>
      <c r="AM29" s="35"/>
      <c r="AN29" s="35"/>
    </row>
    <row r="30" spans="1:40" ht="12" customHeight="1" x14ac:dyDescent="0.25">
      <c r="A30" s="46"/>
      <c r="B30" s="47" t="s">
        <v>33</v>
      </c>
      <c r="C30" s="49">
        <f t="shared" si="5"/>
        <v>1.3455569335733815</v>
      </c>
      <c r="D30" s="49">
        <f t="shared" si="2"/>
        <v>1.3621362591994859</v>
      </c>
      <c r="E30" s="49">
        <f t="shared" si="2"/>
        <v>1.2773391020570415</v>
      </c>
      <c r="F30" s="49">
        <f t="shared" si="2"/>
        <v>1.3065920448354751</v>
      </c>
      <c r="G30" s="49">
        <f t="shared" si="2"/>
        <v>1.2507733981939528</v>
      </c>
      <c r="H30" s="49">
        <f t="shared" si="2"/>
        <v>1.0824790533550541</v>
      </c>
      <c r="I30" s="49">
        <f t="shared" si="2"/>
        <v>1.1436934836362913</v>
      </c>
      <c r="J30" s="49">
        <f t="shared" si="2"/>
        <v>1.0953916940361286</v>
      </c>
      <c r="K30" s="49">
        <f t="shared" si="2"/>
        <v>0.96957588166314312</v>
      </c>
      <c r="L30" s="49">
        <f t="shared" si="2"/>
        <v>1.023786962417029</v>
      </c>
      <c r="M30" s="49">
        <f t="shared" si="2"/>
        <v>1.0574173000425973</v>
      </c>
      <c r="N30" s="49">
        <f t="shared" si="2"/>
        <v>0.99195067948543469</v>
      </c>
      <c r="O30" s="49">
        <f t="shared" si="2"/>
        <v>1.0612665361060991</v>
      </c>
      <c r="P30" s="49">
        <f t="shared" si="2"/>
        <v>1.0389854380857644</v>
      </c>
      <c r="Q30" s="49">
        <f t="shared" si="2"/>
        <v>1.1965258208853358</v>
      </c>
      <c r="R30" s="49">
        <f t="shared" si="2"/>
        <v>1.1277007789574771</v>
      </c>
      <c r="S30" s="49">
        <f t="shared" si="2"/>
        <v>1.0419828670565674</v>
      </c>
      <c r="T30" s="49">
        <f t="shared" si="2"/>
        <v>1.2685384978112368</v>
      </c>
      <c r="U30" s="49">
        <f t="shared" si="2"/>
        <v>1.1307141607507709</v>
      </c>
      <c r="V30" s="49">
        <f t="shared" si="2"/>
        <v>1.0188103466591878</v>
      </c>
      <c r="W30" s="49">
        <f t="shared" si="2"/>
        <v>1.1190500944332831</v>
      </c>
      <c r="X30" s="49">
        <f t="shared" si="2"/>
        <v>1.0474366352395794</v>
      </c>
      <c r="Y30" s="49">
        <f t="shared" si="2"/>
        <v>1.3247430864839107</v>
      </c>
      <c r="Z30" s="49">
        <f t="shared" si="2"/>
        <v>1.4186628652905351</v>
      </c>
      <c r="AA30" s="49">
        <f t="shared" si="2"/>
        <v>1.4513481059727884</v>
      </c>
      <c r="AB30" s="49">
        <f t="shared" si="2"/>
        <v>1.5173419973803428</v>
      </c>
      <c r="AC30" s="49">
        <f t="shared" si="2"/>
        <v>1.4385653999553394</v>
      </c>
      <c r="AD30" s="49">
        <f t="shared" si="2"/>
        <v>1.5345454518913917</v>
      </c>
      <c r="AE30" s="49">
        <f t="shared" si="2"/>
        <v>1.5289289454176709</v>
      </c>
      <c r="AF30" s="49">
        <f t="shared" ref="AF30:AG30" si="12">AF22/AF14*100</f>
        <v>1.5458773303360904</v>
      </c>
      <c r="AG30" s="49">
        <f t="shared" si="12"/>
        <v>1.7401279218092953</v>
      </c>
      <c r="AH30" s="49">
        <f t="shared" ref="AH30" si="13">AH22/AH14*100</f>
        <v>1.7822658497434172</v>
      </c>
      <c r="AI30" s="49">
        <f t="shared" si="2"/>
        <v>1.2622526082732126</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F43E21B4-5A14-4272-86F0-9FC6D5A4928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14D96-FFCE-412E-A911-0E2634EA6258}">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93</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1186</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7"/>
      <c r="AH9" s="88"/>
      <c r="AI9" s="39"/>
      <c r="AJ9" s="30"/>
      <c r="AK9" s="33"/>
      <c r="AL9" s="34"/>
      <c r="AM9" s="34"/>
      <c r="AN9" s="37"/>
    </row>
    <row r="10" spans="1:40" ht="12" customHeight="1" x14ac:dyDescent="0.25">
      <c r="A10" s="46"/>
      <c r="B10" s="47" t="s">
        <v>37</v>
      </c>
      <c r="C10" s="48">
        <v>81.921226000000004</v>
      </c>
      <c r="D10" s="48">
        <v>89.708933999999999</v>
      </c>
      <c r="E10" s="48">
        <v>92.146046999999996</v>
      </c>
      <c r="F10" s="48">
        <v>115.393126</v>
      </c>
      <c r="G10" s="48">
        <v>174.80862500000001</v>
      </c>
      <c r="H10" s="48">
        <v>272.21171399999997</v>
      </c>
      <c r="I10" s="48">
        <v>295.59383500000001</v>
      </c>
      <c r="J10" s="48">
        <v>305.09590100000003</v>
      </c>
      <c r="K10" s="48">
        <v>327.85533299999997</v>
      </c>
      <c r="L10" s="48">
        <v>375.97126800000001</v>
      </c>
      <c r="M10" s="48">
        <v>455.52651100000003</v>
      </c>
      <c r="N10" s="48">
        <v>466.26079299999998</v>
      </c>
      <c r="O10" s="48">
        <v>492.53731499999998</v>
      </c>
      <c r="P10" s="48">
        <v>470.49438900000001</v>
      </c>
      <c r="Q10" s="48">
        <v>503.74836800000003</v>
      </c>
      <c r="R10" s="48">
        <v>547.71916899999997</v>
      </c>
      <c r="S10" s="48">
        <v>504.04592100000002</v>
      </c>
      <c r="T10" s="48">
        <v>416.167394</v>
      </c>
      <c r="U10" s="48">
        <v>410.823984</v>
      </c>
      <c r="V10" s="48">
        <v>334.58540499999998</v>
      </c>
      <c r="W10" s="48">
        <v>387.20040999999998</v>
      </c>
      <c r="X10" s="48">
        <v>419.93238300000002</v>
      </c>
      <c r="Y10" s="48">
        <v>411.84795300000002</v>
      </c>
      <c r="Z10" s="48">
        <v>424.07201900000001</v>
      </c>
      <c r="AA10" s="48">
        <v>392.53163899999998</v>
      </c>
      <c r="AB10" s="48">
        <v>394.51263</v>
      </c>
      <c r="AC10" s="48">
        <v>365.31500799999998</v>
      </c>
      <c r="AD10" s="48">
        <v>358.85484100000008</v>
      </c>
      <c r="AE10" s="48">
        <v>388.77559700000006</v>
      </c>
      <c r="AF10" s="48">
        <v>369.559732</v>
      </c>
      <c r="AG10" s="48">
        <v>318.21896799999996</v>
      </c>
      <c r="AH10" s="48">
        <v>419.47354200000007</v>
      </c>
      <c r="AI10" s="48">
        <f>SUM(C10:AH10)</f>
        <v>11382.909979999999</v>
      </c>
      <c r="AJ10" s="32"/>
      <c r="AK10" s="33"/>
      <c r="AL10" s="34"/>
      <c r="AM10" s="35"/>
      <c r="AN10" s="35"/>
    </row>
    <row r="11" spans="1:40" ht="12" customHeight="1" x14ac:dyDescent="0.25">
      <c r="A11" s="46"/>
      <c r="B11" s="47" t="s">
        <v>38</v>
      </c>
      <c r="C11" s="48">
        <v>79.776596999999995</v>
      </c>
      <c r="D11" s="48">
        <v>101.04626500000001</v>
      </c>
      <c r="E11" s="48">
        <v>92.462147000000002</v>
      </c>
      <c r="F11" s="48">
        <v>109.848561</v>
      </c>
      <c r="G11" s="48">
        <v>144.86171300000001</v>
      </c>
      <c r="H11" s="48">
        <v>248.591283</v>
      </c>
      <c r="I11" s="48">
        <v>347.58847500000002</v>
      </c>
      <c r="J11" s="48">
        <v>453.33114699999999</v>
      </c>
      <c r="K11" s="48">
        <v>433.335466</v>
      </c>
      <c r="L11" s="48">
        <v>456.13161500000001</v>
      </c>
      <c r="M11" s="48">
        <v>514.51455099999998</v>
      </c>
      <c r="N11" s="48">
        <v>474.73859800000002</v>
      </c>
      <c r="O11" s="48">
        <v>523.49730399999999</v>
      </c>
      <c r="P11" s="48">
        <v>468.67004400000002</v>
      </c>
      <c r="Q11" s="48">
        <v>518.55077000000006</v>
      </c>
      <c r="R11" s="48">
        <v>555.09022500000003</v>
      </c>
      <c r="S11" s="48">
        <v>519.67736600000001</v>
      </c>
      <c r="T11" s="48">
        <v>542.22221999999999</v>
      </c>
      <c r="U11" s="48">
        <v>422.16813300000001</v>
      </c>
      <c r="V11" s="48">
        <v>322.260424</v>
      </c>
      <c r="W11" s="48">
        <v>369.885445</v>
      </c>
      <c r="X11" s="48">
        <v>398.75486100000001</v>
      </c>
      <c r="Y11" s="48">
        <v>407.62254799999999</v>
      </c>
      <c r="Z11" s="48">
        <v>451.031566</v>
      </c>
      <c r="AA11" s="48">
        <v>491.91884599999997</v>
      </c>
      <c r="AB11" s="48">
        <v>483.87007499999999</v>
      </c>
      <c r="AC11" s="48">
        <v>493.52418999999998</v>
      </c>
      <c r="AD11" s="48">
        <v>514.55431399999986</v>
      </c>
      <c r="AE11" s="48">
        <v>541.94056699999965</v>
      </c>
      <c r="AF11" s="48">
        <v>529.37072399999988</v>
      </c>
      <c r="AG11" s="48">
        <v>504.23442900000003</v>
      </c>
      <c r="AH11" s="48">
        <v>638.06063100000028</v>
      </c>
      <c r="AI11" s="48">
        <f t="shared" ref="AI11:AI14" si="0">SUM(C11:AH11)</f>
        <v>13153.131100000001</v>
      </c>
      <c r="AJ11" s="32"/>
      <c r="AK11" s="33"/>
      <c r="AL11" s="34"/>
      <c r="AM11" s="35"/>
      <c r="AN11" s="35"/>
    </row>
    <row r="12" spans="1:40" ht="12" customHeight="1" x14ac:dyDescent="0.25">
      <c r="A12" s="46"/>
      <c r="B12" s="47" t="s">
        <v>39</v>
      </c>
      <c r="C12" s="48">
        <v>665.97002599999996</v>
      </c>
      <c r="D12" s="48">
        <v>859.41917000000001</v>
      </c>
      <c r="E12" s="48">
        <v>1130.7193360000001</v>
      </c>
      <c r="F12" s="48">
        <v>1358.6033259999999</v>
      </c>
      <c r="G12" s="48">
        <v>1834.1708980000001</v>
      </c>
      <c r="H12" s="48">
        <v>2831.8471890000001</v>
      </c>
      <c r="I12" s="48">
        <v>3798.0164540000001</v>
      </c>
      <c r="J12" s="48">
        <v>5300.0795889999999</v>
      </c>
      <c r="K12" s="48">
        <v>6756.6359499999999</v>
      </c>
      <c r="L12" s="48">
        <v>7789.417633</v>
      </c>
      <c r="M12" s="48">
        <v>8673.6126550000008</v>
      </c>
      <c r="N12" s="48">
        <v>8082.8386870000004</v>
      </c>
      <c r="O12" s="48">
        <v>7694.2396479999998</v>
      </c>
      <c r="P12" s="48">
        <v>7151.5836230000004</v>
      </c>
      <c r="Q12" s="48">
        <v>6902.7699069999999</v>
      </c>
      <c r="R12" s="48">
        <v>6283.0686960000003</v>
      </c>
      <c r="S12" s="48">
        <v>5495.8853779999999</v>
      </c>
      <c r="T12" s="48">
        <v>4673.4824040000003</v>
      </c>
      <c r="U12" s="48">
        <v>4177.333995</v>
      </c>
      <c r="V12" s="48">
        <v>3527.6569469999999</v>
      </c>
      <c r="W12" s="48">
        <v>3725.1112870000002</v>
      </c>
      <c r="X12" s="48">
        <v>4027.843895</v>
      </c>
      <c r="Y12" s="48">
        <v>4121.3422879999998</v>
      </c>
      <c r="Z12" s="48">
        <v>4098.3696019999998</v>
      </c>
      <c r="AA12" s="48">
        <v>4201.5955210000002</v>
      </c>
      <c r="AB12" s="48">
        <v>4120.021385</v>
      </c>
      <c r="AC12" s="48">
        <v>3961.3850229999998</v>
      </c>
      <c r="AD12" s="48">
        <v>4176.6727629999996</v>
      </c>
      <c r="AE12" s="48">
        <v>4044.4452869999996</v>
      </c>
      <c r="AF12" s="48">
        <v>3824.5601169999973</v>
      </c>
      <c r="AG12" s="48">
        <v>2910.2365719999993</v>
      </c>
      <c r="AH12" s="48">
        <v>3585.5993939999989</v>
      </c>
      <c r="AI12" s="48">
        <f t="shared" si="0"/>
        <v>141784.53464499998</v>
      </c>
      <c r="AJ12" s="32"/>
      <c r="AK12" s="33"/>
      <c r="AL12" s="34"/>
      <c r="AM12" s="35"/>
      <c r="AN12" s="35"/>
    </row>
    <row r="13" spans="1:40" ht="12" customHeight="1" x14ac:dyDescent="0.25">
      <c r="A13" s="46"/>
      <c r="B13" s="47" t="s">
        <v>40</v>
      </c>
      <c r="C13" s="48">
        <v>267.97251399999999</v>
      </c>
      <c r="D13" s="48">
        <v>285.39248800000001</v>
      </c>
      <c r="E13" s="48">
        <v>346.13710500000002</v>
      </c>
      <c r="F13" s="48">
        <v>386.25051400000001</v>
      </c>
      <c r="G13" s="48">
        <v>421.94677799999999</v>
      </c>
      <c r="H13" s="48">
        <v>533.63628800000004</v>
      </c>
      <c r="I13" s="48">
        <v>591.54163400000004</v>
      </c>
      <c r="J13" s="48">
        <v>757.21525799999995</v>
      </c>
      <c r="K13" s="48">
        <v>854.71576300000004</v>
      </c>
      <c r="L13" s="48">
        <v>951.58488599999998</v>
      </c>
      <c r="M13" s="48">
        <v>1073.2724949999999</v>
      </c>
      <c r="N13" s="48">
        <v>1037.04721</v>
      </c>
      <c r="O13" s="48">
        <v>1041.709231</v>
      </c>
      <c r="P13" s="48">
        <v>960.14231400000006</v>
      </c>
      <c r="Q13" s="48">
        <v>924.19706099999996</v>
      </c>
      <c r="R13" s="48">
        <v>932.28367300000002</v>
      </c>
      <c r="S13" s="48">
        <v>971.55462799999998</v>
      </c>
      <c r="T13" s="48">
        <v>1011.8740320000001</v>
      </c>
      <c r="U13" s="48">
        <v>869.78433399999994</v>
      </c>
      <c r="V13" s="48">
        <v>835.02336200000002</v>
      </c>
      <c r="W13" s="48">
        <v>916.61199299999998</v>
      </c>
      <c r="X13" s="48">
        <v>970.41053499999998</v>
      </c>
      <c r="Y13" s="48">
        <v>1153.1486600000001</v>
      </c>
      <c r="Z13" s="48">
        <v>1197.516261</v>
      </c>
      <c r="AA13" s="48">
        <v>1340.1539299999999</v>
      </c>
      <c r="AB13" s="48">
        <v>1495.3824609999999</v>
      </c>
      <c r="AC13" s="48">
        <v>1534.8337200000001</v>
      </c>
      <c r="AD13" s="48">
        <v>1575.527212</v>
      </c>
      <c r="AE13" s="48">
        <v>1598.0752920000004</v>
      </c>
      <c r="AF13" s="48">
        <v>1592.9518889999997</v>
      </c>
      <c r="AG13" s="48">
        <v>1735.6708809999998</v>
      </c>
      <c r="AH13" s="48">
        <v>1981.5329849999998</v>
      </c>
      <c r="AI13" s="48">
        <f t="shared" si="0"/>
        <v>32145.097387000002</v>
      </c>
      <c r="AJ13" s="32"/>
      <c r="AK13" s="33"/>
      <c r="AL13" s="34"/>
      <c r="AM13" s="35"/>
      <c r="AN13" s="35"/>
    </row>
    <row r="14" spans="1:40" ht="12" customHeight="1" x14ac:dyDescent="0.25">
      <c r="A14" s="46"/>
      <c r="B14" s="47" t="s">
        <v>33</v>
      </c>
      <c r="C14" s="48">
        <v>1095.640363</v>
      </c>
      <c r="D14" s="48">
        <v>1335.566857</v>
      </c>
      <c r="E14" s="48">
        <v>1661.464635</v>
      </c>
      <c r="F14" s="48">
        <v>1970.0955269999999</v>
      </c>
      <c r="G14" s="48">
        <v>2575.7880140000002</v>
      </c>
      <c r="H14" s="48">
        <v>3886.286474</v>
      </c>
      <c r="I14" s="48">
        <v>5032.7403979999999</v>
      </c>
      <c r="J14" s="48">
        <v>6815.7218950000006</v>
      </c>
      <c r="K14" s="48">
        <v>8372.542512</v>
      </c>
      <c r="L14" s="48">
        <v>9573.105402000001</v>
      </c>
      <c r="M14" s="48">
        <v>10716.926212</v>
      </c>
      <c r="N14" s="48">
        <v>10060.885288000001</v>
      </c>
      <c r="O14" s="48">
        <v>9751.9834980000014</v>
      </c>
      <c r="P14" s="48">
        <v>9050.890370000001</v>
      </c>
      <c r="Q14" s="48">
        <v>8849.2661060000009</v>
      </c>
      <c r="R14" s="48">
        <v>8318.1617630000001</v>
      </c>
      <c r="S14" s="48">
        <v>7491.1632929999996</v>
      </c>
      <c r="T14" s="48">
        <v>6643.7460499999997</v>
      </c>
      <c r="U14" s="48">
        <v>5880.1104459999997</v>
      </c>
      <c r="V14" s="48">
        <v>5019.5261380000002</v>
      </c>
      <c r="W14" s="48">
        <v>5398.8091349999995</v>
      </c>
      <c r="X14" s="48">
        <v>5816.9416739999997</v>
      </c>
      <c r="Y14" s="48">
        <v>6093.9614489999994</v>
      </c>
      <c r="Z14" s="48">
        <v>6170.9894479999994</v>
      </c>
      <c r="AA14" s="48">
        <v>6426.1999360000009</v>
      </c>
      <c r="AB14" s="48">
        <v>6493.7865510000001</v>
      </c>
      <c r="AC14" s="48">
        <v>6355.0579409999991</v>
      </c>
      <c r="AD14" s="48">
        <v>6625.6091299999998</v>
      </c>
      <c r="AE14" s="48">
        <v>6573.2367429999995</v>
      </c>
      <c r="AF14" s="48">
        <v>6316.4424619999972</v>
      </c>
      <c r="AG14" s="48">
        <v>5468.3608499999991</v>
      </c>
      <c r="AH14" s="48">
        <v>6624.6665519999988</v>
      </c>
      <c r="AI14" s="48">
        <f t="shared" si="0"/>
        <v>198465.67311199999</v>
      </c>
      <c r="AJ14" s="32"/>
      <c r="AK14" s="33"/>
      <c r="AL14" s="34"/>
      <c r="AM14" s="35"/>
      <c r="AN14" s="35"/>
    </row>
    <row r="15" spans="1:40" ht="12" customHeight="1" x14ac:dyDescent="0.25">
      <c r="A15" s="46"/>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32"/>
      <c r="AK15" s="33"/>
      <c r="AL15" s="34"/>
      <c r="AM15" s="35"/>
      <c r="AN15" s="35"/>
    </row>
    <row r="16" spans="1:40" ht="12" customHeight="1" x14ac:dyDescent="0.25">
      <c r="A16" s="94" t="s">
        <v>34</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2"/>
      <c r="AK16" s="33"/>
      <c r="AL16" s="34"/>
      <c r="AM16" s="35"/>
      <c r="AN16" s="35"/>
    </row>
    <row r="17" spans="1:40" ht="12" customHeight="1" x14ac:dyDescent="0.25">
      <c r="A17" s="46"/>
      <c r="B17" s="47"/>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32"/>
      <c r="AK17" s="33"/>
      <c r="AL17" s="34"/>
      <c r="AM17" s="35"/>
      <c r="AN17" s="35"/>
    </row>
    <row r="18" spans="1:40" ht="12" customHeight="1" x14ac:dyDescent="0.25">
      <c r="A18" s="46"/>
      <c r="B18" s="47" t="s">
        <v>37</v>
      </c>
      <c r="C18" s="48">
        <v>5.8052630000000001</v>
      </c>
      <c r="D18" s="48">
        <v>7.3651470000000003</v>
      </c>
      <c r="E18" s="48">
        <v>7.4016460000000004</v>
      </c>
      <c r="F18" s="48">
        <v>9.4462620000000008</v>
      </c>
      <c r="G18" s="48">
        <v>10.542735</v>
      </c>
      <c r="H18" s="48">
        <v>12.532242</v>
      </c>
      <c r="I18" s="48">
        <v>9.8924950000000003</v>
      </c>
      <c r="J18" s="48">
        <v>7.3990830000000001</v>
      </c>
      <c r="K18" s="48">
        <v>3.68594</v>
      </c>
      <c r="L18" s="48">
        <v>0.64633799999999997</v>
      </c>
      <c r="M18" s="48">
        <v>0.20380999999999999</v>
      </c>
      <c r="N18" s="48">
        <v>0.17780799999999999</v>
      </c>
      <c r="O18" s="48">
        <v>3.7165999999999998E-2</v>
      </c>
      <c r="P18" s="48">
        <v>2.2311000000000001E-2</v>
      </c>
      <c r="Q18" s="48">
        <v>4.6073000000000003E-2</v>
      </c>
      <c r="R18" s="48">
        <v>0.25579400000000002</v>
      </c>
      <c r="S18" s="48">
        <v>0.28353299999999998</v>
      </c>
      <c r="T18" s="48">
        <v>0.11304599999999999</v>
      </c>
      <c r="U18" s="48">
        <v>0.16485</v>
      </c>
      <c r="V18" s="48">
        <v>0.37935200000000002</v>
      </c>
      <c r="W18" s="48">
        <v>0.316529</v>
      </c>
      <c r="X18" s="48">
        <v>0.36599199999999998</v>
      </c>
      <c r="Y18" s="48">
        <v>0.376357</v>
      </c>
      <c r="Z18" s="48">
        <v>0.35974299999999998</v>
      </c>
      <c r="AA18" s="48">
        <v>0.36694700000000002</v>
      </c>
      <c r="AB18" s="48">
        <v>0.30249999999999999</v>
      </c>
      <c r="AC18" s="48">
        <v>0.40789700000000001</v>
      </c>
      <c r="AD18" s="48">
        <v>0.43584400000000001</v>
      </c>
      <c r="AE18" s="48">
        <v>0.56259200000000009</v>
      </c>
      <c r="AF18" s="48">
        <v>0.39866000000000001</v>
      </c>
      <c r="AG18" s="48">
        <v>0.91537100000000005</v>
      </c>
      <c r="AH18" s="48">
        <v>1.2808690000000003</v>
      </c>
      <c r="AI18" s="48">
        <f>SUM(C18:AH18)</f>
        <v>82.490195</v>
      </c>
      <c r="AJ18" s="32"/>
      <c r="AK18" s="33"/>
      <c r="AL18" s="34"/>
      <c r="AM18" s="35"/>
      <c r="AN18" s="35"/>
    </row>
    <row r="19" spans="1:40" ht="12" customHeight="1" x14ac:dyDescent="0.25">
      <c r="A19" s="46"/>
      <c r="B19" s="47" t="s">
        <v>38</v>
      </c>
      <c r="C19" s="48">
        <v>5.7152339999999997</v>
      </c>
      <c r="D19" s="48">
        <v>7.4209250000000004</v>
      </c>
      <c r="E19" s="48">
        <v>6.2259640000000003</v>
      </c>
      <c r="F19" s="48">
        <v>8.1579859999999993</v>
      </c>
      <c r="G19" s="48">
        <v>5.9462840000000003</v>
      </c>
      <c r="H19" s="48">
        <v>6.9513550000000004</v>
      </c>
      <c r="I19" s="48">
        <v>9.3579699999999999</v>
      </c>
      <c r="J19" s="48">
        <v>9.2191799999999997</v>
      </c>
      <c r="K19" s="48">
        <v>4.0335749999999999</v>
      </c>
      <c r="L19" s="48">
        <v>0.90530600000000006</v>
      </c>
      <c r="M19" s="48">
        <v>1.29854</v>
      </c>
      <c r="N19" s="48">
        <v>0.878776</v>
      </c>
      <c r="O19" s="48">
        <v>0.99434500000000003</v>
      </c>
      <c r="P19" s="48">
        <v>0.86606399999999994</v>
      </c>
      <c r="Q19" s="48">
        <v>0.69810000000000005</v>
      </c>
      <c r="R19" s="48">
        <v>0.40113500000000002</v>
      </c>
      <c r="S19" s="48">
        <v>1.171314</v>
      </c>
      <c r="T19" s="48">
        <v>0.34384900000000002</v>
      </c>
      <c r="U19" s="48">
        <v>0.38385200000000003</v>
      </c>
      <c r="V19" s="48">
        <v>0.26727699999999999</v>
      </c>
      <c r="W19" s="48">
        <v>0.33266200000000001</v>
      </c>
      <c r="X19" s="48">
        <v>0.45658900000000002</v>
      </c>
      <c r="Y19" s="48">
        <v>0.55204900000000001</v>
      </c>
      <c r="Z19" s="48">
        <v>0.80457400000000001</v>
      </c>
      <c r="AA19" s="48">
        <v>0.71021699999999999</v>
      </c>
      <c r="AB19" s="48">
        <v>1.003841</v>
      </c>
      <c r="AC19" s="48">
        <v>1.354508</v>
      </c>
      <c r="AD19" s="48">
        <v>1.6025779999999998</v>
      </c>
      <c r="AE19" s="48">
        <v>3.3866510000000001</v>
      </c>
      <c r="AF19" s="48">
        <v>3.8245879999999994</v>
      </c>
      <c r="AG19" s="48">
        <v>2.3580079999999985</v>
      </c>
      <c r="AH19" s="48">
        <v>2.0373179999999991</v>
      </c>
      <c r="AI19" s="48">
        <f t="shared" ref="AI19:AI22" si="1">SUM(C19:AH19)</f>
        <v>89.660613999999981</v>
      </c>
      <c r="AJ19" s="32"/>
      <c r="AK19" s="33"/>
      <c r="AL19" s="34"/>
      <c r="AM19" s="35"/>
      <c r="AN19" s="35"/>
    </row>
    <row r="20" spans="1:40" ht="12" customHeight="1" x14ac:dyDescent="0.25">
      <c r="A20" s="46"/>
      <c r="B20" s="47" t="s">
        <v>39</v>
      </c>
      <c r="C20" s="48">
        <v>112.06752</v>
      </c>
      <c r="D20" s="48">
        <v>145.86765</v>
      </c>
      <c r="E20" s="48">
        <v>113.212153</v>
      </c>
      <c r="F20" s="48">
        <v>85.180705000000003</v>
      </c>
      <c r="G20" s="48">
        <v>89.583185</v>
      </c>
      <c r="H20" s="48">
        <v>47.948084999999999</v>
      </c>
      <c r="I20" s="48">
        <v>37.314095999999999</v>
      </c>
      <c r="J20" s="48">
        <v>50.870525000000001</v>
      </c>
      <c r="K20" s="48">
        <v>58.134681999999998</v>
      </c>
      <c r="L20" s="48">
        <v>32.062967999999998</v>
      </c>
      <c r="M20" s="48">
        <v>36.283987000000003</v>
      </c>
      <c r="N20" s="48">
        <v>36.504486999999997</v>
      </c>
      <c r="O20" s="48">
        <v>66.506078000000002</v>
      </c>
      <c r="P20" s="48">
        <v>51.991613999999998</v>
      </c>
      <c r="Q20" s="48">
        <v>44.900255000000001</v>
      </c>
      <c r="R20" s="48">
        <v>36.456915000000002</v>
      </c>
      <c r="S20" s="48">
        <v>34.987313</v>
      </c>
      <c r="T20" s="48">
        <v>32.943886999999997</v>
      </c>
      <c r="U20" s="48">
        <v>30.625036000000001</v>
      </c>
      <c r="V20" s="48">
        <v>20.040543</v>
      </c>
      <c r="W20" s="48">
        <v>24.892538999999999</v>
      </c>
      <c r="X20" s="48">
        <v>28.580048000000001</v>
      </c>
      <c r="Y20" s="48">
        <v>34.924523000000001</v>
      </c>
      <c r="Z20" s="48">
        <v>36.246775999999997</v>
      </c>
      <c r="AA20" s="48">
        <v>32.384281000000001</v>
      </c>
      <c r="AB20" s="48">
        <v>32.756703999999999</v>
      </c>
      <c r="AC20" s="48">
        <v>32.649138999999998</v>
      </c>
      <c r="AD20" s="48">
        <v>31.141934000000003</v>
      </c>
      <c r="AE20" s="48">
        <v>37.316046000000007</v>
      </c>
      <c r="AF20" s="48">
        <v>29.980406000000002</v>
      </c>
      <c r="AG20" s="48">
        <v>32.612758000000028</v>
      </c>
      <c r="AH20" s="48">
        <v>41.322533</v>
      </c>
      <c r="AI20" s="48">
        <f t="shared" si="1"/>
        <v>1558.2893709999998</v>
      </c>
      <c r="AJ20" s="32"/>
      <c r="AK20" s="33"/>
      <c r="AL20" s="34"/>
      <c r="AM20" s="35"/>
      <c r="AN20" s="35"/>
    </row>
    <row r="21" spans="1:40" ht="12" customHeight="1" x14ac:dyDescent="0.25">
      <c r="A21" s="46"/>
      <c r="B21" s="47" t="s">
        <v>40</v>
      </c>
      <c r="C21" s="48">
        <v>17.398499999999999</v>
      </c>
      <c r="D21" s="48">
        <v>21.210661999999999</v>
      </c>
      <c r="E21" s="48">
        <v>17.500761000000001</v>
      </c>
      <c r="F21" s="48">
        <v>15.737764</v>
      </c>
      <c r="G21" s="48">
        <v>18.974073000000001</v>
      </c>
      <c r="H21" s="48">
        <v>16.233274000000002</v>
      </c>
      <c r="I21" s="48">
        <v>11.927462</v>
      </c>
      <c r="J21" s="48">
        <v>13.321047999999999</v>
      </c>
      <c r="K21" s="48">
        <v>8.6951549999999997</v>
      </c>
      <c r="L21" s="48">
        <v>5.1352779999999996</v>
      </c>
      <c r="M21" s="48">
        <v>4.094271</v>
      </c>
      <c r="N21" s="48">
        <v>3.4635850000000001</v>
      </c>
      <c r="O21" s="48">
        <v>2.4659909999999998</v>
      </c>
      <c r="P21" s="48">
        <v>0.78705199999999997</v>
      </c>
      <c r="Q21" s="48">
        <v>0.454814</v>
      </c>
      <c r="R21" s="48">
        <v>0.72276099999999999</v>
      </c>
      <c r="S21" s="48">
        <v>2.2223069999999998</v>
      </c>
      <c r="T21" s="48">
        <v>1.4312990000000001</v>
      </c>
      <c r="U21" s="48">
        <v>1.341083</v>
      </c>
      <c r="V21" s="48">
        <v>2.9515509999999998</v>
      </c>
      <c r="W21" s="48">
        <v>3.3009979999999999</v>
      </c>
      <c r="X21" s="48">
        <v>3.5836649999999999</v>
      </c>
      <c r="Y21" s="48">
        <v>3.0453640000000002</v>
      </c>
      <c r="Z21" s="48">
        <v>3.8798140000000001</v>
      </c>
      <c r="AA21" s="48">
        <v>5.7316589999999996</v>
      </c>
      <c r="AB21" s="48">
        <v>4.9583870000000001</v>
      </c>
      <c r="AC21" s="48">
        <v>6.097213</v>
      </c>
      <c r="AD21" s="48">
        <v>6.8189339999999987</v>
      </c>
      <c r="AE21" s="48">
        <v>8.6174110000000024</v>
      </c>
      <c r="AF21" s="48">
        <v>11.952354000000005</v>
      </c>
      <c r="AG21" s="48">
        <v>18.082313000000003</v>
      </c>
      <c r="AH21" s="48">
        <v>21.724615</v>
      </c>
      <c r="AI21" s="48">
        <f t="shared" si="1"/>
        <v>263.86141799999996</v>
      </c>
      <c r="AJ21" s="32"/>
      <c r="AK21" s="33"/>
      <c r="AL21" s="34"/>
      <c r="AM21" s="35"/>
      <c r="AN21" s="35"/>
    </row>
    <row r="22" spans="1:40" ht="12" customHeight="1" x14ac:dyDescent="0.25">
      <c r="A22" s="46"/>
      <c r="B22" s="47" t="s">
        <v>33</v>
      </c>
      <c r="C22" s="48">
        <v>140.98651699999999</v>
      </c>
      <c r="D22" s="48">
        <v>181.86438399999997</v>
      </c>
      <c r="E22" s="48">
        <v>144.34052400000002</v>
      </c>
      <c r="F22" s="48">
        <v>118.522717</v>
      </c>
      <c r="G22" s="48">
        <v>125.046277</v>
      </c>
      <c r="H22" s="48">
        <v>83.664955999999989</v>
      </c>
      <c r="I22" s="48">
        <v>68.492023000000003</v>
      </c>
      <c r="J22" s="48">
        <v>80.809836000000004</v>
      </c>
      <c r="K22" s="48">
        <v>74.549351999999999</v>
      </c>
      <c r="L22" s="48">
        <v>38.749890000000001</v>
      </c>
      <c r="M22" s="48">
        <v>41.880608000000002</v>
      </c>
      <c r="N22" s="48">
        <v>41.024656</v>
      </c>
      <c r="O22" s="48">
        <v>70.003579999999999</v>
      </c>
      <c r="P22" s="48">
        <v>53.667040999999998</v>
      </c>
      <c r="Q22" s="48">
        <v>46.099242000000004</v>
      </c>
      <c r="R22" s="48">
        <v>37.836604999999999</v>
      </c>
      <c r="S22" s="48">
        <v>38.664467000000002</v>
      </c>
      <c r="T22" s="48">
        <v>34.832081000000002</v>
      </c>
      <c r="U22" s="48">
        <v>32.514820999999998</v>
      </c>
      <c r="V22" s="48">
        <v>23.638722999999999</v>
      </c>
      <c r="W22" s="48">
        <v>28.842728000000001</v>
      </c>
      <c r="X22" s="48">
        <v>32.986294000000001</v>
      </c>
      <c r="Y22" s="48">
        <v>38.898293000000002</v>
      </c>
      <c r="Z22" s="48">
        <v>41.290906999999997</v>
      </c>
      <c r="AA22" s="48">
        <v>39.193104000000005</v>
      </c>
      <c r="AB22" s="48">
        <v>39.021432000000004</v>
      </c>
      <c r="AC22" s="48">
        <v>40.508757000000003</v>
      </c>
      <c r="AD22" s="48">
        <v>39.999290000000002</v>
      </c>
      <c r="AE22" s="48">
        <v>49.882700000000014</v>
      </c>
      <c r="AF22" s="48">
        <v>46.156008000000007</v>
      </c>
      <c r="AG22" s="48">
        <v>53.968450000000033</v>
      </c>
      <c r="AH22" s="48">
        <v>66.365335000000002</v>
      </c>
      <c r="AI22" s="48">
        <f t="shared" si="1"/>
        <v>1994.3015980000002</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35</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 t="shared" ref="C26:AI26" si="2">IF(C10&gt;0,C18/C10*100,"--")</f>
        <v>7.0863966318082197</v>
      </c>
      <c r="D26" s="49">
        <f t="shared" si="2"/>
        <v>8.210048510887443</v>
      </c>
      <c r="E26" s="49">
        <f t="shared" si="2"/>
        <v>8.0325160340301966</v>
      </c>
      <c r="F26" s="49">
        <f t="shared" si="2"/>
        <v>8.1861566000040611</v>
      </c>
      <c r="G26" s="49">
        <f t="shared" si="2"/>
        <v>6.0310153460677354</v>
      </c>
      <c r="H26" s="49">
        <f t="shared" si="2"/>
        <v>4.6038584511465963</v>
      </c>
      <c r="I26" s="49">
        <f t="shared" si="2"/>
        <v>3.3466513264730304</v>
      </c>
      <c r="J26" s="49">
        <f t="shared" si="2"/>
        <v>2.4251663086093047</v>
      </c>
      <c r="K26" s="49">
        <f t="shared" si="2"/>
        <v>1.1242580580502561</v>
      </c>
      <c r="L26" s="49">
        <f t="shared" si="2"/>
        <v>0.1719115408574253</v>
      </c>
      <c r="M26" s="49">
        <f t="shared" si="2"/>
        <v>4.474163305063928E-2</v>
      </c>
      <c r="N26" s="49">
        <f t="shared" si="2"/>
        <v>3.8134881308795783E-2</v>
      </c>
      <c r="O26" s="49">
        <f t="shared" si="2"/>
        <v>7.5458242184148015E-3</v>
      </c>
      <c r="P26" s="49">
        <f t="shared" si="2"/>
        <v>4.7420331722595743E-3</v>
      </c>
      <c r="Q26" s="49">
        <f t="shared" si="2"/>
        <v>9.1460345932078534E-3</v>
      </c>
      <c r="R26" s="49">
        <f t="shared" si="2"/>
        <v>4.670167021304307E-2</v>
      </c>
      <c r="S26" s="49">
        <f t="shared" si="2"/>
        <v>5.6251422377843224E-2</v>
      </c>
      <c r="T26" s="49">
        <f t="shared" si="2"/>
        <v>2.7163588889907123E-2</v>
      </c>
      <c r="U26" s="49">
        <f t="shared" si="2"/>
        <v>4.0126673811721761E-2</v>
      </c>
      <c r="V26" s="49">
        <f t="shared" si="2"/>
        <v>0.11337972138981975</v>
      </c>
      <c r="W26" s="49">
        <f t="shared" si="2"/>
        <v>8.1748105586974984E-2</v>
      </c>
      <c r="X26" s="49">
        <f t="shared" si="2"/>
        <v>8.7154983710794207E-2</v>
      </c>
      <c r="Y26" s="49">
        <f t="shared" si="2"/>
        <v>9.1382510768482555E-2</v>
      </c>
      <c r="Z26" s="49">
        <f t="shared" si="2"/>
        <v>8.4830638165730984E-2</v>
      </c>
      <c r="AA26" s="49">
        <f t="shared" si="2"/>
        <v>9.3482146034093327E-2</v>
      </c>
      <c r="AB26" s="49">
        <f t="shared" si="2"/>
        <v>7.6676886111352122E-2</v>
      </c>
      <c r="AC26" s="49">
        <f t="shared" si="2"/>
        <v>0.11165623942830186</v>
      </c>
      <c r="AD26" s="49">
        <f t="shared" si="2"/>
        <v>0.12145412300568628</v>
      </c>
      <c r="AE26" s="49">
        <f t="shared" si="2"/>
        <v>0.144708671105198</v>
      </c>
      <c r="AF26" s="49">
        <f t="shared" ref="AF26:AG26" si="3">IF(AF10&gt;0,AF18/AF10*100,"--")</f>
        <v>0.10787430704165572</v>
      </c>
      <c r="AG26" s="49">
        <f t="shared" si="3"/>
        <v>0.28765444302490484</v>
      </c>
      <c r="AH26" s="49">
        <f t="shared" ref="AH26" si="4">IF(AH10&gt;0,AH18/AH10*100,"--")</f>
        <v>0.30535155897865901</v>
      </c>
      <c r="AI26" s="49">
        <f t="shared" si="2"/>
        <v>0.72468459422886522</v>
      </c>
      <c r="AJ26" s="32"/>
      <c r="AK26" s="33"/>
      <c r="AL26" s="34"/>
      <c r="AM26" s="35"/>
      <c r="AN26" s="35"/>
    </row>
    <row r="27" spans="1:40" ht="12" customHeight="1" x14ac:dyDescent="0.25">
      <c r="A27" s="46"/>
      <c r="B27" s="47" t="s">
        <v>38</v>
      </c>
      <c r="C27" s="49">
        <f t="shared" ref="C27:AI30" si="5">IF(C11&gt;0,C19/C11*100,"--")</f>
        <v>7.1640483737354712</v>
      </c>
      <c r="D27" s="49">
        <f t="shared" si="5"/>
        <v>7.3440863944847443</v>
      </c>
      <c r="E27" s="49">
        <f t="shared" si="5"/>
        <v>6.733527396892482</v>
      </c>
      <c r="F27" s="49">
        <f t="shared" si="5"/>
        <v>7.4265752102114462</v>
      </c>
      <c r="G27" s="49">
        <f t="shared" si="5"/>
        <v>4.1048002794223475</v>
      </c>
      <c r="H27" s="49">
        <f t="shared" si="5"/>
        <v>2.7962987744827723</v>
      </c>
      <c r="I27" s="49">
        <f t="shared" si="5"/>
        <v>2.6922555473106522</v>
      </c>
      <c r="J27" s="49">
        <f t="shared" si="5"/>
        <v>2.0336524549459205</v>
      </c>
      <c r="K27" s="49">
        <f t="shared" si="5"/>
        <v>0.93082041893150747</v>
      </c>
      <c r="L27" s="49">
        <f t="shared" si="5"/>
        <v>0.1984747319038607</v>
      </c>
      <c r="M27" s="49">
        <f t="shared" si="5"/>
        <v>0.2523815891068939</v>
      </c>
      <c r="N27" s="49">
        <f t="shared" si="5"/>
        <v>0.18510734195663611</v>
      </c>
      <c r="O27" s="49">
        <f t="shared" si="5"/>
        <v>0.18994271649582364</v>
      </c>
      <c r="P27" s="49">
        <f t="shared" si="5"/>
        <v>0.18479184046164468</v>
      </c>
      <c r="Q27" s="49">
        <f t="shared" si="5"/>
        <v>0.1346251978374268</v>
      </c>
      <c r="R27" s="49">
        <f t="shared" si="5"/>
        <v>7.2264828659160771E-2</v>
      </c>
      <c r="S27" s="49">
        <f t="shared" si="5"/>
        <v>0.22539253710734056</v>
      </c>
      <c r="T27" s="49">
        <f t="shared" si="5"/>
        <v>6.3414774850060557E-2</v>
      </c>
      <c r="U27" s="49">
        <f t="shared" si="5"/>
        <v>9.0923963699552857E-2</v>
      </c>
      <c r="V27" s="49">
        <f t="shared" si="5"/>
        <v>8.2938201558376889E-2</v>
      </c>
      <c r="W27" s="49">
        <f t="shared" si="5"/>
        <v>8.9936493716318039E-2</v>
      </c>
      <c r="X27" s="49">
        <f t="shared" si="5"/>
        <v>0.11450368250181658</v>
      </c>
      <c r="Y27" s="49">
        <f t="shared" si="5"/>
        <v>0.13543141877421364</v>
      </c>
      <c r="Z27" s="49">
        <f t="shared" si="5"/>
        <v>0.17838529731641889</v>
      </c>
      <c r="AA27" s="49">
        <f t="shared" si="5"/>
        <v>0.14437686333326616</v>
      </c>
      <c r="AB27" s="49">
        <f t="shared" si="5"/>
        <v>0.20746085609861287</v>
      </c>
      <c r="AC27" s="49">
        <f t="shared" si="5"/>
        <v>0.27445625309673272</v>
      </c>
      <c r="AD27" s="49">
        <f t="shared" si="5"/>
        <v>0.31144972579124086</v>
      </c>
      <c r="AE27" s="49">
        <f t="shared" si="5"/>
        <v>0.62491188263454034</v>
      </c>
      <c r="AF27" s="49">
        <f t="shared" ref="AF27:AG27" si="6">IF(AF11&gt;0,AF19/AF11*100,"--")</f>
        <v>0.72247818525000262</v>
      </c>
      <c r="AG27" s="49">
        <f t="shared" si="6"/>
        <v>0.46764121297238875</v>
      </c>
      <c r="AH27" s="49">
        <f t="shared" ref="AH27" si="7">IF(AH11&gt;0,AH19/AH11*100,"--")</f>
        <v>0.31929849625842194</v>
      </c>
      <c r="AI27" s="49">
        <f t="shared" si="5"/>
        <v>0.68166745483134417</v>
      </c>
      <c r="AJ27" s="32"/>
      <c r="AK27" s="33"/>
      <c r="AL27" s="34"/>
      <c r="AM27" s="35"/>
      <c r="AN27" s="35"/>
    </row>
    <row r="28" spans="1:40" ht="12" customHeight="1" x14ac:dyDescent="0.25">
      <c r="A28" s="46"/>
      <c r="B28" s="47" t="s">
        <v>39</v>
      </c>
      <c r="C28" s="49">
        <f t="shared" si="5"/>
        <v>16.827712303075938</v>
      </c>
      <c r="D28" s="49">
        <f t="shared" si="5"/>
        <v>16.972817816014039</v>
      </c>
      <c r="E28" s="49">
        <f t="shared" si="5"/>
        <v>10.012400902287213</v>
      </c>
      <c r="F28" s="49">
        <f t="shared" si="5"/>
        <v>6.2697259288175777</v>
      </c>
      <c r="G28" s="49">
        <f t="shared" si="5"/>
        <v>4.8841242164338379</v>
      </c>
      <c r="H28" s="49">
        <f t="shared" si="5"/>
        <v>1.693173458873384</v>
      </c>
      <c r="I28" s="49">
        <f t="shared" si="5"/>
        <v>0.98246272631866793</v>
      </c>
      <c r="J28" s="49">
        <f t="shared" si="5"/>
        <v>0.95980681319538574</v>
      </c>
      <c r="K28" s="49">
        <f t="shared" si="5"/>
        <v>0.86040867719090297</v>
      </c>
      <c r="L28" s="49">
        <f t="shared" si="5"/>
        <v>0.41162214571940126</v>
      </c>
      <c r="M28" s="49">
        <f t="shared" si="5"/>
        <v>0.41832611673157549</v>
      </c>
      <c r="N28" s="49">
        <f t="shared" si="5"/>
        <v>0.45162953776019105</v>
      </c>
      <c r="O28" s="49">
        <f t="shared" si="5"/>
        <v>0.86436192583743154</v>
      </c>
      <c r="P28" s="49">
        <f t="shared" si="5"/>
        <v>0.72699442166615069</v>
      </c>
      <c r="Q28" s="49">
        <f t="shared" si="5"/>
        <v>0.65046721250939132</v>
      </c>
      <c r="R28" s="49">
        <f t="shared" si="5"/>
        <v>0.58024059204079093</v>
      </c>
      <c r="S28" s="49">
        <f t="shared" si="5"/>
        <v>0.63660921932713566</v>
      </c>
      <c r="T28" s="49">
        <f t="shared" si="5"/>
        <v>0.70491090266657597</v>
      </c>
      <c r="U28" s="49">
        <f t="shared" si="5"/>
        <v>0.73312395026723265</v>
      </c>
      <c r="V28" s="49">
        <f t="shared" si="5"/>
        <v>0.56809784230983507</v>
      </c>
      <c r="W28" s="49">
        <f t="shared" si="5"/>
        <v>0.6682361165120273</v>
      </c>
      <c r="X28" s="49">
        <f t="shared" si="5"/>
        <v>0.70956195783749465</v>
      </c>
      <c r="Y28" s="49">
        <f t="shared" si="5"/>
        <v>0.84740651369066777</v>
      </c>
      <c r="Z28" s="49">
        <f t="shared" si="5"/>
        <v>0.88441940381149642</v>
      </c>
      <c r="AA28" s="49">
        <f t="shared" si="5"/>
        <v>0.7707615080542638</v>
      </c>
      <c r="AB28" s="49">
        <f t="shared" si="5"/>
        <v>0.79506150427420663</v>
      </c>
      <c r="AC28" s="49">
        <f t="shared" si="5"/>
        <v>0.82418494568029776</v>
      </c>
      <c r="AD28" s="49">
        <f t="shared" si="5"/>
        <v>0.74561584704164208</v>
      </c>
      <c r="AE28" s="49">
        <f t="shared" si="5"/>
        <v>0.92264929680083496</v>
      </c>
      <c r="AF28" s="49">
        <f t="shared" ref="AF28:AG28" si="8">IF(AF12&gt;0,AF20/AF12*100,"--")</f>
        <v>0.78389161322732126</v>
      </c>
      <c r="AG28" s="49">
        <f t="shared" si="8"/>
        <v>1.1206222309819847</v>
      </c>
      <c r="AH28" s="49">
        <f t="shared" ref="AH28" si="9">IF(AH12&gt;0,AH20/AH12*100,"--")</f>
        <v>1.1524581655482065</v>
      </c>
      <c r="AI28" s="49">
        <f t="shared" si="5"/>
        <v>1.0990545442079729</v>
      </c>
      <c r="AJ28" s="32"/>
      <c r="AK28" s="33"/>
      <c r="AL28" s="34"/>
      <c r="AM28" s="35"/>
      <c r="AN28" s="35"/>
    </row>
    <row r="29" spans="1:40" ht="12" customHeight="1" x14ac:dyDescent="0.25">
      <c r="A29" s="46"/>
      <c r="B29" s="47" t="s">
        <v>40</v>
      </c>
      <c r="C29" s="49">
        <f t="shared" si="5"/>
        <v>6.4926434955190961</v>
      </c>
      <c r="D29" s="49">
        <f t="shared" si="5"/>
        <v>7.4321024174960062</v>
      </c>
      <c r="E29" s="49">
        <f t="shared" si="5"/>
        <v>5.0560199259770195</v>
      </c>
      <c r="F29" s="49">
        <f t="shared" si="5"/>
        <v>4.0744965843592373</v>
      </c>
      <c r="G29" s="49">
        <f t="shared" si="5"/>
        <v>4.4967929580919801</v>
      </c>
      <c r="H29" s="49">
        <f t="shared" si="5"/>
        <v>3.0420108911334007</v>
      </c>
      <c r="I29" s="49">
        <f t="shared" si="5"/>
        <v>2.0163351680500647</v>
      </c>
      <c r="J29" s="49">
        <f t="shared" si="5"/>
        <v>1.7592154752909113</v>
      </c>
      <c r="K29" s="49">
        <f t="shared" si="5"/>
        <v>1.017315390262669</v>
      </c>
      <c r="L29" s="49">
        <f t="shared" si="5"/>
        <v>0.53965527148988357</v>
      </c>
      <c r="M29" s="49">
        <f t="shared" si="5"/>
        <v>0.38147544254360122</v>
      </c>
      <c r="N29" s="49">
        <f t="shared" si="5"/>
        <v>0.33398527729513877</v>
      </c>
      <c r="O29" s="49">
        <f t="shared" si="5"/>
        <v>0.23672546298094577</v>
      </c>
      <c r="P29" s="49">
        <f t="shared" si="5"/>
        <v>8.1972431432701123E-2</v>
      </c>
      <c r="Q29" s="49">
        <f t="shared" si="5"/>
        <v>4.9211798997486754E-2</v>
      </c>
      <c r="R29" s="49">
        <f t="shared" si="5"/>
        <v>7.7525866957878165E-2</v>
      </c>
      <c r="S29" s="49">
        <f t="shared" si="5"/>
        <v>0.22873721517592316</v>
      </c>
      <c r="T29" s="49">
        <f t="shared" si="5"/>
        <v>0.1414503144399302</v>
      </c>
      <c r="U29" s="49">
        <f t="shared" si="5"/>
        <v>0.15418569265700297</v>
      </c>
      <c r="V29" s="49">
        <f t="shared" si="5"/>
        <v>0.35346927215672314</v>
      </c>
      <c r="W29" s="49">
        <f t="shared" si="5"/>
        <v>0.36013035234200785</v>
      </c>
      <c r="X29" s="49">
        <f t="shared" si="5"/>
        <v>0.36929370310267706</v>
      </c>
      <c r="Y29" s="49">
        <f t="shared" si="5"/>
        <v>0.26409118838155698</v>
      </c>
      <c r="Z29" s="49">
        <f t="shared" si="5"/>
        <v>0.32398841889296065</v>
      </c>
      <c r="AA29" s="49">
        <f t="shared" si="5"/>
        <v>0.42768661656650148</v>
      </c>
      <c r="AB29" s="49">
        <f t="shared" si="5"/>
        <v>0.33157985527556622</v>
      </c>
      <c r="AC29" s="49">
        <f t="shared" si="5"/>
        <v>0.39725560629460238</v>
      </c>
      <c r="AD29" s="49">
        <f t="shared" si="5"/>
        <v>0.43280331485636053</v>
      </c>
      <c r="AE29" s="49">
        <f t="shared" si="5"/>
        <v>0.53923685843457747</v>
      </c>
      <c r="AF29" s="49">
        <f t="shared" ref="AF29:AG29" si="10">IF(AF13&gt;0,AF21/AF13*100,"--")</f>
        <v>0.75032736911491282</v>
      </c>
      <c r="AG29" s="49">
        <f t="shared" si="10"/>
        <v>1.04180540204615</v>
      </c>
      <c r="AH29" s="49">
        <f t="shared" ref="AH29" si="11">IF(AH13&gt;0,AH21/AH13*100,"--")</f>
        <v>1.0963539423493371</v>
      </c>
      <c r="AI29" s="49">
        <f t="shared" si="5"/>
        <v>0.82084497932400047</v>
      </c>
      <c r="AJ29" s="32"/>
      <c r="AK29" s="33"/>
      <c r="AL29" s="34"/>
      <c r="AM29" s="35"/>
      <c r="AN29" s="35"/>
    </row>
    <row r="30" spans="1:40" ht="12" customHeight="1" x14ac:dyDescent="0.25">
      <c r="A30" s="46"/>
      <c r="B30" s="47" t="s">
        <v>33</v>
      </c>
      <c r="C30" s="49">
        <f t="shared" si="5"/>
        <v>12.867955741787506</v>
      </c>
      <c r="D30" s="49">
        <f t="shared" si="5"/>
        <v>13.617018350433652</v>
      </c>
      <c r="E30" s="49">
        <f t="shared" si="5"/>
        <v>8.6875471773132276</v>
      </c>
      <c r="F30" s="49">
        <f t="shared" si="5"/>
        <v>6.0160898482157714</v>
      </c>
      <c r="G30" s="49">
        <f t="shared" si="5"/>
        <v>4.8546804442114313</v>
      </c>
      <c r="H30" s="49">
        <f t="shared" si="5"/>
        <v>2.1528252371443681</v>
      </c>
      <c r="I30" s="49">
        <f t="shared" si="5"/>
        <v>1.360928988652357</v>
      </c>
      <c r="J30" s="49">
        <f t="shared" si="5"/>
        <v>1.1856386930822682</v>
      </c>
      <c r="K30" s="49">
        <f t="shared" si="5"/>
        <v>0.89040278855737864</v>
      </c>
      <c r="L30" s="49">
        <f t="shared" si="5"/>
        <v>0.40477868332990907</v>
      </c>
      <c r="M30" s="49">
        <f t="shared" si="5"/>
        <v>0.39078936601341224</v>
      </c>
      <c r="N30" s="49">
        <f t="shared" si="5"/>
        <v>0.40776387788589197</v>
      </c>
      <c r="O30" s="49">
        <f t="shared" si="5"/>
        <v>0.71783940174177674</v>
      </c>
      <c r="P30" s="49">
        <f t="shared" si="5"/>
        <v>0.59294764168047243</v>
      </c>
      <c r="Q30" s="49">
        <f t="shared" si="5"/>
        <v>0.52093858911920032</v>
      </c>
      <c r="R30" s="49">
        <f t="shared" si="5"/>
        <v>0.45486738630524037</v>
      </c>
      <c r="S30" s="49">
        <f t="shared" si="5"/>
        <v>0.51613435040362032</v>
      </c>
      <c r="T30" s="49">
        <f t="shared" si="5"/>
        <v>0.52428375103229607</v>
      </c>
      <c r="U30" s="49">
        <f t="shared" si="5"/>
        <v>0.55296275977466569</v>
      </c>
      <c r="V30" s="49">
        <f t="shared" si="5"/>
        <v>0.47093535027230093</v>
      </c>
      <c r="W30" s="49">
        <f t="shared" si="5"/>
        <v>0.53424240936793188</v>
      </c>
      <c r="X30" s="49">
        <f t="shared" si="5"/>
        <v>0.5670727995681808</v>
      </c>
      <c r="Y30" s="49">
        <f t="shared" si="5"/>
        <v>0.63830881316755117</v>
      </c>
      <c r="Z30" s="49">
        <f t="shared" si="5"/>
        <v>0.66911323294163583</v>
      </c>
      <c r="AA30" s="49">
        <f t="shared" si="5"/>
        <v>0.60989549641052432</v>
      </c>
      <c r="AB30" s="49">
        <f t="shared" si="5"/>
        <v>0.60090413649322927</v>
      </c>
      <c r="AC30" s="49">
        <f t="shared" si="5"/>
        <v>0.63742545506399828</v>
      </c>
      <c r="AD30" s="49">
        <f t="shared" si="5"/>
        <v>0.603707360563843</v>
      </c>
      <c r="AE30" s="49">
        <f t="shared" si="5"/>
        <v>0.75887575558755471</v>
      </c>
      <c r="AF30" s="49">
        <f t="shared" ref="AF30:AG30" si="12">IF(AF14&gt;0,AF22/AF14*100,"--")</f>
        <v>0.73072791017533412</v>
      </c>
      <c r="AG30" s="49">
        <f t="shared" si="12"/>
        <v>0.98692188537631065</v>
      </c>
      <c r="AH30" s="49">
        <f t="shared" ref="AH30" si="13">IF(AH14&gt;0,AH22/AH14*100,"--")</f>
        <v>1.0017913275946575</v>
      </c>
      <c r="AI30" s="49">
        <f t="shared" si="5"/>
        <v>1.0048597154000316</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B54E7843-9893-4B07-9C8F-F412FBB73C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0C6E-F138-4D87-A837-31A0DAB914B0}">
  <dimension ref="A1"/>
  <sheetViews>
    <sheetView showGridLines="0" workbookViewId="0"/>
  </sheetViews>
  <sheetFormatPr baseColWidth="10" defaultRowHeight="14.4" x14ac:dyDescent="0.3"/>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100F6-2831-4F68-BFE7-359ECE36E334}">
  <dimension ref="A1:AN120"/>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94</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1207</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42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7"/>
      <c r="AH9" s="88"/>
      <c r="AI9" s="39"/>
      <c r="AJ9" s="30"/>
      <c r="AK9" s="33"/>
      <c r="AL9" s="34"/>
      <c r="AM9" s="34"/>
      <c r="AN9" s="37"/>
    </row>
    <row r="10" spans="1:40" ht="12" customHeight="1" x14ac:dyDescent="0.25">
      <c r="A10" s="46"/>
      <c r="B10" s="47" t="s">
        <v>37</v>
      </c>
      <c r="C10" s="48">
        <v>3.0155180000000001</v>
      </c>
      <c r="D10" s="48">
        <v>2.6856719999999998</v>
      </c>
      <c r="E10" s="48">
        <v>2.5526080000000002</v>
      </c>
      <c r="F10" s="48">
        <v>2.806073</v>
      </c>
      <c r="G10" s="48">
        <v>3.8941840000000001</v>
      </c>
      <c r="H10" s="48">
        <v>5.4255930000000001</v>
      </c>
      <c r="I10" s="48">
        <v>6.2746459999999997</v>
      </c>
      <c r="J10" s="48">
        <v>6.6814910000000003</v>
      </c>
      <c r="K10" s="48">
        <v>7.4342790000000001</v>
      </c>
      <c r="L10" s="48">
        <v>8.5816389999999991</v>
      </c>
      <c r="M10" s="48">
        <v>8.7335630000000002</v>
      </c>
      <c r="N10" s="48">
        <v>9.1730979999999995</v>
      </c>
      <c r="O10" s="48">
        <v>9.908334</v>
      </c>
      <c r="P10" s="48">
        <v>8.5237459999999992</v>
      </c>
      <c r="Q10" s="48">
        <v>9.2538710000000002</v>
      </c>
      <c r="R10" s="48">
        <v>9.2660970000000002</v>
      </c>
      <c r="S10" s="48">
        <v>9.8759530000000009</v>
      </c>
      <c r="T10" s="48">
        <v>8.5581069999999997</v>
      </c>
      <c r="U10" s="48">
        <v>7.1856619999999998</v>
      </c>
      <c r="V10" s="48">
        <v>5.9389209999999997</v>
      </c>
      <c r="W10" s="48">
        <v>6.8619969999999997</v>
      </c>
      <c r="X10" s="48">
        <v>6.3837719999999996</v>
      </c>
      <c r="Y10" s="48">
        <v>6.8706079999999998</v>
      </c>
      <c r="Z10" s="48">
        <v>6.49057</v>
      </c>
      <c r="AA10" s="48">
        <v>6.7171269999999996</v>
      </c>
      <c r="AB10" s="48">
        <v>7.3481949999999996</v>
      </c>
      <c r="AC10" s="48">
        <v>7.2710530000000002</v>
      </c>
      <c r="AD10" s="48">
        <v>7.8477459999999999</v>
      </c>
      <c r="AE10" s="48">
        <v>7.7008780000000003</v>
      </c>
      <c r="AF10" s="48">
        <v>6.2865559999999991</v>
      </c>
      <c r="AG10" s="48">
        <v>5.4340870000000008</v>
      </c>
      <c r="AH10" s="48">
        <v>6.6840979999999997</v>
      </c>
      <c r="AI10" s="48">
        <f>SUM(C10:AH10)</f>
        <v>217.66574199999999</v>
      </c>
      <c r="AJ10" s="32"/>
      <c r="AK10" s="33"/>
      <c r="AL10" s="34"/>
      <c r="AM10" s="35"/>
      <c r="AN10" s="35"/>
    </row>
    <row r="11" spans="1:40" ht="12" customHeight="1" x14ac:dyDescent="0.25">
      <c r="A11" s="46"/>
      <c r="B11" s="47" t="s">
        <v>38</v>
      </c>
      <c r="C11" s="48">
        <v>1.739978</v>
      </c>
      <c r="D11" s="48">
        <v>2.2736390000000002</v>
      </c>
      <c r="E11" s="48">
        <v>1.807266</v>
      </c>
      <c r="F11" s="48">
        <v>2.55078</v>
      </c>
      <c r="G11" s="48">
        <v>2.5274390000000002</v>
      </c>
      <c r="H11" s="48">
        <v>4.9750180000000004</v>
      </c>
      <c r="I11" s="48">
        <v>7.0634129999999997</v>
      </c>
      <c r="J11" s="48">
        <v>9.6123729999999998</v>
      </c>
      <c r="K11" s="48">
        <v>6.9690789999999998</v>
      </c>
      <c r="L11" s="48">
        <v>7.220218</v>
      </c>
      <c r="M11" s="48">
        <v>8.3207939999999994</v>
      </c>
      <c r="N11" s="48">
        <v>7.1731280000000002</v>
      </c>
      <c r="O11" s="48">
        <v>7.65245</v>
      </c>
      <c r="P11" s="48">
        <v>7.0784459999999996</v>
      </c>
      <c r="Q11" s="48">
        <v>7.2440410000000002</v>
      </c>
      <c r="R11" s="48">
        <v>6.7278549999999999</v>
      </c>
      <c r="S11" s="48">
        <v>7.2044959999999998</v>
      </c>
      <c r="T11" s="48">
        <v>6.9393549999999999</v>
      </c>
      <c r="U11" s="48">
        <v>6.2719149999999999</v>
      </c>
      <c r="V11" s="48">
        <v>5.5221080000000002</v>
      </c>
      <c r="W11" s="48">
        <v>6.0480790000000004</v>
      </c>
      <c r="X11" s="48">
        <v>5.9599320000000002</v>
      </c>
      <c r="Y11" s="48">
        <v>6.2559149999999999</v>
      </c>
      <c r="Z11" s="48">
        <v>5.7347910000000004</v>
      </c>
      <c r="AA11" s="48">
        <v>6.1547150000000004</v>
      </c>
      <c r="AB11" s="48">
        <v>6.2919559999999999</v>
      </c>
      <c r="AC11" s="48">
        <v>7.1713990000000001</v>
      </c>
      <c r="AD11" s="48">
        <v>8.2080030000000033</v>
      </c>
      <c r="AE11" s="48">
        <v>7.5926460000000047</v>
      </c>
      <c r="AF11" s="48">
        <v>7.1584619999999974</v>
      </c>
      <c r="AG11" s="48">
        <v>6.9368690000000015</v>
      </c>
      <c r="AH11" s="48">
        <v>8.8718740000000018</v>
      </c>
      <c r="AI11" s="48">
        <f t="shared" ref="AI11:AI14" si="0">SUM(C11:AH11)</f>
        <v>199.258432</v>
      </c>
      <c r="AJ11" s="32"/>
      <c r="AK11" s="33"/>
      <c r="AL11" s="34"/>
      <c r="AM11" s="35"/>
      <c r="AN11" s="35"/>
    </row>
    <row r="12" spans="1:40" ht="12" customHeight="1" x14ac:dyDescent="0.25">
      <c r="A12" s="46"/>
      <c r="B12" s="47" t="s">
        <v>39</v>
      </c>
      <c r="C12" s="48">
        <v>6.0804530000000003</v>
      </c>
      <c r="D12" s="48">
        <v>10.021317</v>
      </c>
      <c r="E12" s="48">
        <v>12.547295999999999</v>
      </c>
      <c r="F12" s="48">
        <v>15.166395</v>
      </c>
      <c r="G12" s="48">
        <v>19.526503000000002</v>
      </c>
      <c r="H12" s="48">
        <v>26.800090999999998</v>
      </c>
      <c r="I12" s="48">
        <v>37.086191999999997</v>
      </c>
      <c r="J12" s="48">
        <v>47.374042000000003</v>
      </c>
      <c r="K12" s="48">
        <v>53.742722999999998</v>
      </c>
      <c r="L12" s="48">
        <v>64.029804999999996</v>
      </c>
      <c r="M12" s="48">
        <v>77.546728999999999</v>
      </c>
      <c r="N12" s="48">
        <v>68.718451999999999</v>
      </c>
      <c r="O12" s="48">
        <v>63.488768999999998</v>
      </c>
      <c r="P12" s="48">
        <v>57.320765999999999</v>
      </c>
      <c r="Q12" s="48">
        <v>59.139201</v>
      </c>
      <c r="R12" s="48">
        <v>52.072825999999999</v>
      </c>
      <c r="S12" s="48">
        <v>43.902816000000001</v>
      </c>
      <c r="T12" s="48">
        <v>35.594115000000002</v>
      </c>
      <c r="U12" s="48">
        <v>36.158396000000003</v>
      </c>
      <c r="V12" s="48">
        <v>26.660554999999999</v>
      </c>
      <c r="W12" s="48">
        <v>32.325499999999998</v>
      </c>
      <c r="X12" s="48">
        <v>35.074184000000002</v>
      </c>
      <c r="Y12" s="48">
        <v>40.385280999999999</v>
      </c>
      <c r="Z12" s="48">
        <v>37.786346999999999</v>
      </c>
      <c r="AA12" s="48">
        <v>40.702540999999997</v>
      </c>
      <c r="AB12" s="48">
        <v>35.232303000000002</v>
      </c>
      <c r="AC12" s="48">
        <v>29.109499</v>
      </c>
      <c r="AD12" s="48">
        <v>33.00795100000002</v>
      </c>
      <c r="AE12" s="48">
        <v>29.92906799999999</v>
      </c>
      <c r="AF12" s="48">
        <v>24.805703000000012</v>
      </c>
      <c r="AG12" s="48">
        <v>16.830641000000007</v>
      </c>
      <c r="AH12" s="48">
        <v>19.262439000000001</v>
      </c>
      <c r="AI12" s="48">
        <f t="shared" si="0"/>
        <v>1187.428899</v>
      </c>
      <c r="AJ12" s="32"/>
      <c r="AK12" s="33"/>
      <c r="AL12" s="34"/>
      <c r="AM12" s="35"/>
      <c r="AN12" s="35"/>
    </row>
    <row r="13" spans="1:40" ht="12" customHeight="1" x14ac:dyDescent="0.25">
      <c r="A13" s="46"/>
      <c r="B13" s="47" t="s">
        <v>40</v>
      </c>
      <c r="C13" s="48">
        <v>1.9156960000000001</v>
      </c>
      <c r="D13" s="48">
        <v>2.6010710000000001</v>
      </c>
      <c r="E13" s="48">
        <v>3.0296979999999998</v>
      </c>
      <c r="F13" s="48">
        <v>4.1960959999999998</v>
      </c>
      <c r="G13" s="48">
        <v>3.692151</v>
      </c>
      <c r="H13" s="48">
        <v>4.7776329999999998</v>
      </c>
      <c r="I13" s="48">
        <v>5.8562190000000003</v>
      </c>
      <c r="J13" s="48">
        <v>7.4609249999999996</v>
      </c>
      <c r="K13" s="48">
        <v>8.8454910000000009</v>
      </c>
      <c r="L13" s="48">
        <v>10.031032</v>
      </c>
      <c r="M13" s="48">
        <v>12.632317</v>
      </c>
      <c r="N13" s="48">
        <v>11.620597</v>
      </c>
      <c r="O13" s="48">
        <v>11.798260000000001</v>
      </c>
      <c r="P13" s="48">
        <v>10.918016</v>
      </c>
      <c r="Q13" s="48">
        <v>10.412236</v>
      </c>
      <c r="R13" s="48">
        <v>9.2443790000000003</v>
      </c>
      <c r="S13" s="48">
        <v>10.715736</v>
      </c>
      <c r="T13" s="48">
        <v>11.206249</v>
      </c>
      <c r="U13" s="48">
        <v>9.5176470000000002</v>
      </c>
      <c r="V13" s="48">
        <v>7.8385259999999999</v>
      </c>
      <c r="W13" s="48">
        <v>8.6137979999999992</v>
      </c>
      <c r="X13" s="48">
        <v>9.6156919999999992</v>
      </c>
      <c r="Y13" s="48">
        <v>16.551729999999999</v>
      </c>
      <c r="Z13" s="48">
        <v>15.058719</v>
      </c>
      <c r="AA13" s="48">
        <v>17.570822</v>
      </c>
      <c r="AB13" s="48">
        <v>18.107039</v>
      </c>
      <c r="AC13" s="48">
        <v>16.147207999999999</v>
      </c>
      <c r="AD13" s="48">
        <v>16.979007999999997</v>
      </c>
      <c r="AE13" s="48">
        <v>16.498577000000004</v>
      </c>
      <c r="AF13" s="48">
        <v>14.438541999999996</v>
      </c>
      <c r="AG13" s="48">
        <v>13.129382999999999</v>
      </c>
      <c r="AH13" s="48">
        <v>14.178187999999999</v>
      </c>
      <c r="AI13" s="48">
        <f t="shared" si="0"/>
        <v>335.19868099999997</v>
      </c>
      <c r="AJ13" s="32"/>
      <c r="AK13" s="33"/>
      <c r="AL13" s="34"/>
      <c r="AM13" s="35"/>
      <c r="AN13" s="35"/>
    </row>
    <row r="14" spans="1:40" ht="12" customHeight="1" x14ac:dyDescent="0.25">
      <c r="A14" s="46"/>
      <c r="B14" s="47" t="s">
        <v>33</v>
      </c>
      <c r="C14" s="48">
        <v>12.751645</v>
      </c>
      <c r="D14" s="48">
        <v>17.581699</v>
      </c>
      <c r="E14" s="48">
        <v>19.936868</v>
      </c>
      <c r="F14" s="48">
        <v>24.719344</v>
      </c>
      <c r="G14" s="48">
        <v>29.640277000000001</v>
      </c>
      <c r="H14" s="48">
        <v>41.978335000000001</v>
      </c>
      <c r="I14" s="48">
        <v>56.280470000000001</v>
      </c>
      <c r="J14" s="48">
        <v>71.128831000000005</v>
      </c>
      <c r="K14" s="48">
        <v>76.991571999999991</v>
      </c>
      <c r="L14" s="48">
        <v>89.862693999999991</v>
      </c>
      <c r="M14" s="48">
        <v>107.233403</v>
      </c>
      <c r="N14" s="48">
        <v>96.685275000000004</v>
      </c>
      <c r="O14" s="48">
        <v>92.847813000000002</v>
      </c>
      <c r="P14" s="48">
        <v>83.840973999999989</v>
      </c>
      <c r="Q14" s="48">
        <v>86.049349000000007</v>
      </c>
      <c r="R14" s="48">
        <v>77.311156999999994</v>
      </c>
      <c r="S14" s="48">
        <v>71.69900100000001</v>
      </c>
      <c r="T14" s="48">
        <v>62.297826000000001</v>
      </c>
      <c r="U14" s="48">
        <v>59.133620000000008</v>
      </c>
      <c r="V14" s="48">
        <v>45.96011</v>
      </c>
      <c r="W14" s="48">
        <v>53.849373999999997</v>
      </c>
      <c r="X14" s="48">
        <v>57.033580000000001</v>
      </c>
      <c r="Y14" s="48">
        <v>70.063534000000004</v>
      </c>
      <c r="Z14" s="48">
        <v>65.070426999999995</v>
      </c>
      <c r="AA14" s="48">
        <v>71.145205000000004</v>
      </c>
      <c r="AB14" s="48">
        <v>66.979493000000005</v>
      </c>
      <c r="AC14" s="48">
        <v>59.699159000000002</v>
      </c>
      <c r="AD14" s="48">
        <v>66.042708000000019</v>
      </c>
      <c r="AE14" s="48">
        <v>61.721168999999996</v>
      </c>
      <c r="AF14" s="48">
        <v>52.689263000000011</v>
      </c>
      <c r="AG14" s="48">
        <v>42.330980000000011</v>
      </c>
      <c r="AH14" s="48">
        <v>48.996598999999996</v>
      </c>
      <c r="AI14" s="48">
        <f t="shared" si="0"/>
        <v>1939.5517539999998</v>
      </c>
      <c r="AJ14" s="32"/>
      <c r="AK14" s="33"/>
      <c r="AL14" s="34"/>
      <c r="AM14" s="35"/>
      <c r="AN14" s="35"/>
    </row>
    <row r="15" spans="1:40" ht="12" customHeight="1" x14ac:dyDescent="0.25">
      <c r="A15" s="46"/>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32"/>
      <c r="AK15" s="33"/>
      <c r="AL15" s="34"/>
      <c r="AM15" s="35"/>
      <c r="AN15" s="35"/>
    </row>
    <row r="16" spans="1:40" ht="12" customHeight="1" x14ac:dyDescent="0.25">
      <c r="A16" s="94" t="s">
        <v>43</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2"/>
      <c r="AK16" s="33"/>
      <c r="AL16" s="34"/>
      <c r="AM16" s="35"/>
      <c r="AN16" s="35"/>
    </row>
    <row r="17" spans="1:40" ht="12" customHeight="1" x14ac:dyDescent="0.25">
      <c r="A17" s="46"/>
      <c r="B17" s="47"/>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32"/>
      <c r="AK17" s="33"/>
      <c r="AL17" s="34"/>
      <c r="AM17" s="35"/>
      <c r="AN17" s="35"/>
    </row>
    <row r="18" spans="1:40" ht="12" customHeight="1" x14ac:dyDescent="0.25">
      <c r="A18" s="46"/>
      <c r="B18" s="47" t="s">
        <v>37</v>
      </c>
      <c r="C18" s="49">
        <f>C10/'C11'!C10*100</f>
        <v>3.6809971569517286</v>
      </c>
      <c r="D18" s="49">
        <f>D10/'C11'!D10*100</f>
        <v>2.9937620259761419</v>
      </c>
      <c r="E18" s="49">
        <f>E10/'C11'!E10*100</f>
        <v>2.7701763484221957</v>
      </c>
      <c r="F18" s="49">
        <f>F10/'C11'!F10*100</f>
        <v>2.431750570653576</v>
      </c>
      <c r="G18" s="49">
        <f>G10/'C11'!G10*100</f>
        <v>2.2276841317183291</v>
      </c>
      <c r="H18" s="49">
        <f>H10/'C11'!H10*100</f>
        <v>1.9931519185100171</v>
      </c>
      <c r="I18" s="49">
        <f>I10/'C11'!I10*100</f>
        <v>2.1227255974401493</v>
      </c>
      <c r="J18" s="49">
        <f>J10/'C11'!J10*100</f>
        <v>2.1899641975196511</v>
      </c>
      <c r="K18" s="49">
        <f>K10/'C11'!K10*100</f>
        <v>2.2675485958924453</v>
      </c>
      <c r="L18" s="49">
        <f>L10/'C11'!L10*100</f>
        <v>2.2825252167939598</v>
      </c>
      <c r="M18" s="49">
        <f>M10/'C11'!M10*100</f>
        <v>1.9172458219451467</v>
      </c>
      <c r="N18" s="49">
        <f>N10/'C11'!N10*100</f>
        <v>1.9673749407448033</v>
      </c>
      <c r="O18" s="49">
        <f>O10/'C11'!O10*100</f>
        <v>2.0116920481446163</v>
      </c>
      <c r="P18" s="49">
        <f>P10/'C11'!P10*100</f>
        <v>1.8116573118154653</v>
      </c>
      <c r="Q18" s="49">
        <f>Q10/'C11'!Q10*100</f>
        <v>1.8370026759074283</v>
      </c>
      <c r="R18" s="49">
        <f>R10/'C11'!R10*100</f>
        <v>1.6917605817809163</v>
      </c>
      <c r="S18" s="49">
        <f>S10/'C11'!S10*100</f>
        <v>1.9593359629627876</v>
      </c>
      <c r="T18" s="49">
        <f>T10/'C11'!T10*100</f>
        <v>2.0564097820695677</v>
      </c>
      <c r="U18" s="49">
        <f>U10/'C11'!U10*100</f>
        <v>1.7490853211724853</v>
      </c>
      <c r="V18" s="49">
        <f>V10/'C11'!V10*100</f>
        <v>1.77500898462681</v>
      </c>
      <c r="W18" s="49">
        <f>W10/'C11'!W10*100</f>
        <v>1.7722080924449435</v>
      </c>
      <c r="X18" s="49">
        <f>X10/'C11'!X10*100</f>
        <v>1.5201904540903195</v>
      </c>
      <c r="Y18" s="49">
        <f>Y10/'C11'!Y10*100</f>
        <v>1.6682389580797552</v>
      </c>
      <c r="Z18" s="49">
        <f>Z10/'C11'!Z10*100</f>
        <v>1.5305348405927248</v>
      </c>
      <c r="AA18" s="49">
        <f>AA10/'C11'!AA10*100</f>
        <v>1.7112319957474815</v>
      </c>
      <c r="AB18" s="49">
        <f>AB10/'C11'!AB10*100</f>
        <v>1.8626006979801886</v>
      </c>
      <c r="AC18" s="49">
        <f>AC10/'C11'!AC10*100</f>
        <v>1.9903515707736816</v>
      </c>
      <c r="AD18" s="49">
        <f>AD10/'C11'!AD10*100</f>
        <v>2.186885922489199</v>
      </c>
      <c r="AE18" s="49">
        <f>AE10/'C11'!AE10*100</f>
        <v>1.980802822868535</v>
      </c>
      <c r="AF18" s="49">
        <f>AF10/'C11'!AF10*100</f>
        <v>1.7010933431459461</v>
      </c>
      <c r="AG18" s="49">
        <f>AG10/'C11'!AG10*100</f>
        <v>1.7076565341636083</v>
      </c>
      <c r="AH18" s="49">
        <f>AH10/'C11'!AH10*100</f>
        <v>1.5934492478669844</v>
      </c>
      <c r="AI18" s="49">
        <f>AI10/'C11'!AI10*100</f>
        <v>1.9122152629023954</v>
      </c>
      <c r="AJ18" s="32"/>
      <c r="AK18" s="33"/>
      <c r="AL18" s="34"/>
      <c r="AM18" s="35"/>
      <c r="AN18" s="35"/>
    </row>
    <row r="19" spans="1:40" ht="12" customHeight="1" x14ac:dyDescent="0.25">
      <c r="A19" s="46"/>
      <c r="B19" s="47" t="s">
        <v>38</v>
      </c>
      <c r="C19" s="49">
        <f>C11/'C11'!C11*100</f>
        <v>2.1810632007780431</v>
      </c>
      <c r="D19" s="49">
        <f>D11/'C11'!D11*100</f>
        <v>2.2500970223887049</v>
      </c>
      <c r="E19" s="49">
        <f>E11/'C11'!E11*100</f>
        <v>1.9546009460498468</v>
      </c>
      <c r="F19" s="49">
        <f>F11/'C11'!F11*100</f>
        <v>2.3220877695430167</v>
      </c>
      <c r="G19" s="49">
        <f>G11/'C11'!G11*100</f>
        <v>1.7447253298737395</v>
      </c>
      <c r="H19" s="49">
        <f>H11/'C11'!H11*100</f>
        <v>2.001284172140501</v>
      </c>
      <c r="I19" s="49">
        <f>I11/'C11'!I11*100</f>
        <v>2.0321194481491367</v>
      </c>
      <c r="J19" s="49">
        <f>J11/'C11'!J11*100</f>
        <v>2.1203866232469575</v>
      </c>
      <c r="K19" s="49">
        <f>K11/'C11'!K11*100</f>
        <v>1.6082410849796447</v>
      </c>
      <c r="L19" s="49">
        <f>L11/'C11'!L11*100</f>
        <v>1.5829242618931378</v>
      </c>
      <c r="M19" s="49">
        <f>M11/'C11'!M11*100</f>
        <v>1.6172125713117098</v>
      </c>
      <c r="N19" s="49">
        <f>N11/'C11'!N11*100</f>
        <v>1.510963724082953</v>
      </c>
      <c r="O19" s="49">
        <f>O11/'C11'!O11*100</f>
        <v>1.4617935835635172</v>
      </c>
      <c r="P19" s="49">
        <f>P11/'C11'!P11*100</f>
        <v>1.510326100551884</v>
      </c>
      <c r="Q19" s="49">
        <f>Q11/'C11'!Q11*100</f>
        <v>1.3969781589563544</v>
      </c>
      <c r="R19" s="49">
        <f>R11/'C11'!R11*100</f>
        <v>1.2120290895052241</v>
      </c>
      <c r="S19" s="49">
        <f>S11/'C11'!S11*100</f>
        <v>1.386340154749014</v>
      </c>
      <c r="T19" s="49">
        <f>T11/'C11'!T11*100</f>
        <v>1.2797990831139308</v>
      </c>
      <c r="U19" s="49">
        <f>U11/'C11'!U11*100</f>
        <v>1.4856438726037144</v>
      </c>
      <c r="V19" s="49">
        <f>V11/'C11'!V11*100</f>
        <v>1.7135545008778366</v>
      </c>
      <c r="W19" s="49">
        <f>W11/'C11'!W11*100</f>
        <v>1.6351221930346569</v>
      </c>
      <c r="X19" s="49">
        <f>X11/'C11'!X11*100</f>
        <v>1.4946355726055964</v>
      </c>
      <c r="Y19" s="49">
        <f>Y11/'C11'!Y11*100</f>
        <v>1.5347323230019159</v>
      </c>
      <c r="Z19" s="49">
        <f>Z11/'C11'!Z11*100</f>
        <v>1.2714832912603728</v>
      </c>
      <c r="AA19" s="49">
        <f>AA11/'C11'!AA11*100</f>
        <v>1.2511647093919229</v>
      </c>
      <c r="AB19" s="49">
        <f>AB11/'C11'!AB11*100</f>
        <v>1.3003399724605826</v>
      </c>
      <c r="AC19" s="49">
        <f>AC11/'C11'!AC11*100</f>
        <v>1.4530997963848542</v>
      </c>
      <c r="AD19" s="49">
        <f>AD11/'C11'!AD11*100</f>
        <v>1.595167463701413</v>
      </c>
      <c r="AE19" s="49">
        <f>AE11/'C11'!AE11*100</f>
        <v>1.4010108233879472</v>
      </c>
      <c r="AF19" s="49">
        <f>AF11/'C11'!AF11*100</f>
        <v>1.3522587622355933</v>
      </c>
      <c r="AG19" s="49">
        <f>AG11/'C11'!AG11*100</f>
        <v>1.3757229972886285</v>
      </c>
      <c r="AH19" s="49">
        <f>AH11/'C11'!AH11*100</f>
        <v>1.3904437241482148</v>
      </c>
      <c r="AI19" s="49">
        <f>AI11/'C11'!AI11*100</f>
        <v>1.5149125366810949</v>
      </c>
      <c r="AJ19" s="32"/>
      <c r="AK19" s="33"/>
      <c r="AL19" s="34"/>
      <c r="AM19" s="35"/>
      <c r="AN19" s="35"/>
    </row>
    <row r="20" spans="1:40" ht="12" customHeight="1" x14ac:dyDescent="0.25">
      <c r="A20" s="46"/>
      <c r="B20" s="47" t="s">
        <v>39</v>
      </c>
      <c r="C20" s="49">
        <f>C12/'C11'!C12*100</f>
        <v>0.91302202240555497</v>
      </c>
      <c r="D20" s="49">
        <f>D12/'C11'!D12*100</f>
        <v>1.1660569544893906</v>
      </c>
      <c r="E20" s="49">
        <f>E12/'C11'!E12*100</f>
        <v>1.1096737802669006</v>
      </c>
      <c r="F20" s="49">
        <f>F12/'C11'!F12*100</f>
        <v>1.1163225284198959</v>
      </c>
      <c r="G20" s="49">
        <f>G12/'C11'!G12*100</f>
        <v>1.0645956176325724</v>
      </c>
      <c r="H20" s="49">
        <f>H12/'C11'!H12*100</f>
        <v>0.94638196242021866</v>
      </c>
      <c r="I20" s="49">
        <f>I12/'C11'!I12*100</f>
        <v>0.97646212040344138</v>
      </c>
      <c r="J20" s="49">
        <f>J12/'C11'!J12*100</f>
        <v>0.89383642650050033</v>
      </c>
      <c r="K20" s="49">
        <f>K12/'C11'!K12*100</f>
        <v>0.79540652179136573</v>
      </c>
      <c r="L20" s="49">
        <f>L12/'C11'!L12*100</f>
        <v>0.82201016836915575</v>
      </c>
      <c r="M20" s="49">
        <f>M12/'C11'!M12*100</f>
        <v>0.89405340178866899</v>
      </c>
      <c r="N20" s="49">
        <f>N12/'C11'!N12*100</f>
        <v>0.85017720458188806</v>
      </c>
      <c r="O20" s="49">
        <f>O12/'C11'!O12*100</f>
        <v>0.82514675789313285</v>
      </c>
      <c r="P20" s="49">
        <f>P12/'C11'!P12*100</f>
        <v>0.80151151159936584</v>
      </c>
      <c r="Q20" s="49">
        <f>Q12/'C11'!Q12*100</f>
        <v>0.85674594107544833</v>
      </c>
      <c r="R20" s="49">
        <f>R12/'C11'!R12*100</f>
        <v>0.82878014740076289</v>
      </c>
      <c r="S20" s="49">
        <f>S12/'C11'!S12*100</f>
        <v>0.79883063383641051</v>
      </c>
      <c r="T20" s="49">
        <f>T12/'C11'!T12*100</f>
        <v>0.76161868009891831</v>
      </c>
      <c r="U20" s="49">
        <f>U12/'C11'!U12*100</f>
        <v>0.86558546774759393</v>
      </c>
      <c r="V20" s="49">
        <f>V12/'C11'!V12*100</f>
        <v>0.75575815337352303</v>
      </c>
      <c r="W20" s="49">
        <f>W12/'C11'!W12*100</f>
        <v>0.86777273239622266</v>
      </c>
      <c r="X20" s="49">
        <f>X12/'C11'!X12*100</f>
        <v>0.87079303255867613</v>
      </c>
      <c r="Y20" s="49">
        <f>Y12/'C11'!Y12*100</f>
        <v>0.97990601551316714</v>
      </c>
      <c r="Z20" s="49">
        <f>Z12/'C11'!Z12*100</f>
        <v>0.92198485421032561</v>
      </c>
      <c r="AA20" s="49">
        <f>AA12/'C11'!AA12*100</f>
        <v>0.96874010828897195</v>
      </c>
      <c r="AB20" s="49">
        <f>AB12/'C11'!AB12*100</f>
        <v>0.85514854675930274</v>
      </c>
      <c r="AC20" s="49">
        <f>AC12/'C11'!AC12*100</f>
        <v>0.7348313489092525</v>
      </c>
      <c r="AD20" s="49">
        <f>AD12/'C11'!AD12*100</f>
        <v>0.79029296459153853</v>
      </c>
      <c r="AE20" s="49">
        <f>AE12/'C11'!AE12*100</f>
        <v>0.74000427441064787</v>
      </c>
      <c r="AF20" s="49">
        <f>AF12/'C11'!AF12*100</f>
        <v>0.64858970028317198</v>
      </c>
      <c r="AG20" s="49">
        <f>AG12/'C11'!AG12*100</f>
        <v>0.57832552727606956</v>
      </c>
      <c r="AH20" s="49">
        <f>AH12/'C11'!AH12*100</f>
        <v>0.53721670726052129</v>
      </c>
      <c r="AI20" s="49">
        <f>AI12/'C11'!AI12*100</f>
        <v>0.83748830715076483</v>
      </c>
      <c r="AJ20" s="32"/>
      <c r="AK20" s="33"/>
      <c r="AL20" s="34"/>
      <c r="AM20" s="35"/>
      <c r="AN20" s="35"/>
    </row>
    <row r="21" spans="1:40" ht="12" customHeight="1" x14ac:dyDescent="0.25">
      <c r="A21" s="46"/>
      <c r="B21" s="47" t="s">
        <v>40</v>
      </c>
      <c r="C21" s="49">
        <f>C13/'C11'!C13*100</f>
        <v>0.71488525871724296</v>
      </c>
      <c r="D21" s="49">
        <f>D13/'C11'!D13*100</f>
        <v>0.91140135405386002</v>
      </c>
      <c r="E21" s="49">
        <f>E13/'C11'!E13*100</f>
        <v>0.87528842075454449</v>
      </c>
      <c r="F21" s="49">
        <f>F13/'C11'!F13*100</f>
        <v>1.0863664507641277</v>
      </c>
      <c r="G21" s="49">
        <f>G13/'C11'!G13*100</f>
        <v>0.8750276557390847</v>
      </c>
      <c r="H21" s="49">
        <f>H13/'C11'!H13*100</f>
        <v>0.89529762263843637</v>
      </c>
      <c r="I21" s="49">
        <f>I13/'C11'!I13*100</f>
        <v>0.98999270100403447</v>
      </c>
      <c r="J21" s="49">
        <f>J13/'C11'!J13*100</f>
        <v>0.98531096952618447</v>
      </c>
      <c r="K21" s="49">
        <f>K13/'C11'!K13*100</f>
        <v>1.0349043954627524</v>
      </c>
      <c r="L21" s="49">
        <f>L13/'C11'!L13*100</f>
        <v>1.0541394832536255</v>
      </c>
      <c r="M21" s="49">
        <f>M13/'C11'!M13*100</f>
        <v>1.1769906579037042</v>
      </c>
      <c r="N21" s="49">
        <f>N13/'C11'!N13*100</f>
        <v>1.1205465756954307</v>
      </c>
      <c r="O21" s="49">
        <f>O13/'C11'!O13*100</f>
        <v>1.1325866805148816</v>
      </c>
      <c r="P21" s="49">
        <f>P13/'C11'!P13*100</f>
        <v>1.1371247616944418</v>
      </c>
      <c r="Q21" s="49">
        <f>Q13/'C11'!Q13*100</f>
        <v>1.1266250932169974</v>
      </c>
      <c r="R21" s="49">
        <f>R13/'C11'!R13*100</f>
        <v>0.99158435009941448</v>
      </c>
      <c r="S21" s="49">
        <f>S13/'C11'!S13*100</f>
        <v>1.1029473475988629</v>
      </c>
      <c r="T21" s="49">
        <f>T13/'C11'!T13*100</f>
        <v>1.1074747098559794</v>
      </c>
      <c r="U21" s="49">
        <f>U13/'C11'!U13*100</f>
        <v>1.0942536704736741</v>
      </c>
      <c r="V21" s="49">
        <f>V13/'C11'!V13*100</f>
        <v>0.93871936483616614</v>
      </c>
      <c r="W21" s="49">
        <f>W13/'C11'!W13*100</f>
        <v>0.93974310458318433</v>
      </c>
      <c r="X21" s="49">
        <f>X13/'C11'!X13*100</f>
        <v>0.99088907768298284</v>
      </c>
      <c r="Y21" s="49">
        <f>Y13/'C11'!Y13*100</f>
        <v>1.4353509286478292</v>
      </c>
      <c r="Z21" s="49">
        <f>Z13/'C11'!Z13*100</f>
        <v>1.2574959932005465</v>
      </c>
      <c r="AA21" s="49">
        <f>AA13/'C11'!AA13*100</f>
        <v>1.3111047624208363</v>
      </c>
      <c r="AB21" s="49">
        <f>AB13/'C11'!AB13*100</f>
        <v>1.2108634060005872</v>
      </c>
      <c r="AC21" s="49">
        <f>AC13/'C11'!AC13*100</f>
        <v>1.0520493386084846</v>
      </c>
      <c r="AD21" s="49">
        <f>AD13/'C11'!AD13*100</f>
        <v>1.0776715165996127</v>
      </c>
      <c r="AE21" s="49">
        <f>AE13/'C11'!AE13*100</f>
        <v>1.0324029839264921</v>
      </c>
      <c r="AF21" s="49">
        <f>AF13/'C11'!AF13*100</f>
        <v>0.90640163709300825</v>
      </c>
      <c r="AG21" s="49">
        <f>AG13/'C11'!AG13*100</f>
        <v>0.75644427429902827</v>
      </c>
      <c r="AH21" s="49">
        <f>AH13/'C11'!AH13*100</f>
        <v>0.71551612349264027</v>
      </c>
      <c r="AI21" s="49">
        <f>AI13/'C11'!AI13*100</f>
        <v>1.04276766364864</v>
      </c>
      <c r="AJ21" s="32"/>
      <c r="AK21" s="33"/>
      <c r="AL21" s="34"/>
      <c r="AM21" s="35"/>
      <c r="AN21" s="35"/>
    </row>
    <row r="22" spans="1:40" ht="12" customHeight="1" x14ac:dyDescent="0.25">
      <c r="A22" s="46"/>
      <c r="B22" s="47" t="s">
        <v>33</v>
      </c>
      <c r="C22" s="49">
        <f>C14/'C11'!C14*100</f>
        <v>1.1638531611855194</v>
      </c>
      <c r="D22" s="49">
        <f>D14/'C11'!D14*100</f>
        <v>1.3164222298457351</v>
      </c>
      <c r="E22" s="49">
        <f>E14/'C11'!E14*100</f>
        <v>1.1999574098668673</v>
      </c>
      <c r="F22" s="49">
        <f>F14/'C11'!F14*100</f>
        <v>1.2547281926801717</v>
      </c>
      <c r="G22" s="49">
        <f>G14/'C11'!G14*100</f>
        <v>1.1507265675163592</v>
      </c>
      <c r="H22" s="49">
        <f>H14/'C11'!H14*100</f>
        <v>1.0801657387030805</v>
      </c>
      <c r="I22" s="49">
        <f>I14/'C11'!I14*100</f>
        <v>1.1182867692195237</v>
      </c>
      <c r="J22" s="49">
        <f>J14/'C11'!J14*100</f>
        <v>1.043599373562762</v>
      </c>
      <c r="K22" s="49">
        <f>K14/'C11'!K14*100</f>
        <v>0.9195721835947841</v>
      </c>
      <c r="L22" s="49">
        <f>L14/'C11'!L14*100</f>
        <v>0.93869951521923056</v>
      </c>
      <c r="M22" s="49">
        <f>M14/'C11'!M14*100</f>
        <v>1.0005985007149547</v>
      </c>
      <c r="N22" s="49">
        <f>N14/'C11'!N14*100</f>
        <v>0.96100166369375262</v>
      </c>
      <c r="O22" s="49">
        <f>O14/'C11'!O14*100</f>
        <v>0.95209157213034468</v>
      </c>
      <c r="P22" s="49">
        <f>P14/'C11'!P14*100</f>
        <v>0.92632846684231784</v>
      </c>
      <c r="Q22" s="49">
        <f>Q14/'C11'!Q14*100</f>
        <v>0.97238966451304498</v>
      </c>
      <c r="R22" s="49">
        <f>R14/'C11'!R14*100</f>
        <v>0.92942598620632277</v>
      </c>
      <c r="S22" s="49">
        <f>S14/'C11'!S14*100</f>
        <v>0.95711437857719672</v>
      </c>
      <c r="T22" s="49">
        <f>T14/'C11'!T14*100</f>
        <v>0.93769125928586627</v>
      </c>
      <c r="U22" s="49">
        <f>U14/'C11'!U14*100</f>
        <v>1.0056549199722296</v>
      </c>
      <c r="V22" s="49">
        <f>V14/'C11'!V14*100</f>
        <v>0.91562647023713928</v>
      </c>
      <c r="W22" s="49">
        <f>W14/'C11'!W14*100</f>
        <v>0.99743059355255403</v>
      </c>
      <c r="X22" s="49">
        <f>X14/'C11'!X14*100</f>
        <v>0.98047364399273862</v>
      </c>
      <c r="Y22" s="49">
        <f>Y14/'C11'!Y14*100</f>
        <v>1.1497206634199699</v>
      </c>
      <c r="Z22" s="49">
        <f>Z14/'C11'!Z14*100</f>
        <v>1.0544569480845434</v>
      </c>
      <c r="AA22" s="49">
        <f>AA14/'C11'!AA14*100</f>
        <v>1.1071116010791979</v>
      </c>
      <c r="AB22" s="49">
        <f>AB14/'C11'!AB14*100</f>
        <v>1.0314397073874504</v>
      </c>
      <c r="AC22" s="49">
        <f>AC14/'C11'!AC14*100</f>
        <v>0.9393959827627637</v>
      </c>
      <c r="AD22" s="49">
        <f>AD14/'C11'!AD14*100</f>
        <v>0.99677941611385124</v>
      </c>
      <c r="AE22" s="49">
        <f>AE14/'C11'!AE14*100</f>
        <v>0.9389768148200105</v>
      </c>
      <c r="AF22" s="49">
        <f>AF14/'C11'!AF14*100</f>
        <v>0.83416042047372385</v>
      </c>
      <c r="AG22" s="49">
        <f>AG14/'C11'!AG14*100</f>
        <v>0.77410729030437009</v>
      </c>
      <c r="AH22" s="49">
        <f>AH14/'C11'!AH14*100</f>
        <v>0.73960853146952488</v>
      </c>
      <c r="AI22" s="49">
        <f>AI14/'C11'!AI14*100</f>
        <v>0.97727315942714899</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thickBot="1" x14ac:dyDescent="0.3">
      <c r="A24" s="40"/>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30"/>
      <c r="AK24" s="33"/>
      <c r="AL24" s="34"/>
      <c r="AM24" s="34"/>
      <c r="AN24" s="37"/>
    </row>
    <row r="25" spans="1:40" ht="12" customHeight="1" thickTop="1" x14ac:dyDescent="0.25">
      <c r="A25" s="50" t="s">
        <v>1217</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3"/>
      <c r="AL25" s="34"/>
      <c r="AM25" s="34"/>
      <c r="AN25" s="37"/>
    </row>
    <row r="26" spans="1:40" ht="12" customHeight="1" x14ac:dyDescent="0.25">
      <c r="A26" s="51"/>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3"/>
      <c r="AL26" s="53"/>
      <c r="AM26" s="53"/>
      <c r="AN26" s="52"/>
    </row>
    <row r="27" spans="1:40" ht="12" customHeight="1" x14ac:dyDescent="0.25">
      <c r="A27" s="51"/>
      <c r="B27" s="54"/>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4"/>
      <c r="AL27" s="34"/>
      <c r="AM27" s="34"/>
      <c r="AN27" s="37"/>
    </row>
    <row r="28" spans="1:40" ht="12" customHeight="1" x14ac:dyDescent="0.25">
      <c r="A28" s="51"/>
      <c r="B28" s="54"/>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4"/>
      <c r="AL28" s="34"/>
      <c r="AM28" s="34"/>
      <c r="AN28" s="37"/>
    </row>
    <row r="29" spans="1:40" ht="12" customHeight="1" x14ac:dyDescent="0.25">
      <c r="A29" s="51"/>
      <c r="B29" s="54"/>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4"/>
      <c r="AL29" s="34"/>
      <c r="AM29" s="34"/>
      <c r="AN29" s="37"/>
    </row>
    <row r="30" spans="1:40" ht="12" customHeight="1" x14ac:dyDescent="0.25">
      <c r="A30" s="51"/>
      <c r="B30" s="54"/>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4"/>
      <c r="AL30" s="34"/>
      <c r="AM30" s="34"/>
      <c r="AN30" s="37"/>
    </row>
    <row r="31" spans="1:40" ht="12" customHeight="1" x14ac:dyDescent="0.25">
      <c r="A31" s="51"/>
      <c r="B31" s="54"/>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4"/>
      <c r="AL31" s="34"/>
      <c r="AM31" s="34"/>
      <c r="AN31" s="37"/>
    </row>
    <row r="32" spans="1:40" ht="12" customHeight="1" x14ac:dyDescent="0.25">
      <c r="AJ32" s="37"/>
      <c r="AK32" s="34"/>
      <c r="AL32" s="34"/>
      <c r="AM32" s="34"/>
      <c r="AN32" s="37"/>
    </row>
    <row r="33" spans="1:40" ht="12" customHeight="1" x14ac:dyDescent="0.25">
      <c r="A33" s="51"/>
      <c r="B33" s="54"/>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4"/>
      <c r="AL33" s="34"/>
      <c r="AM33" s="34"/>
      <c r="AN33" s="37"/>
    </row>
    <row r="34" spans="1:40" ht="12" customHeight="1" x14ac:dyDescent="0.25">
      <c r="A34" s="51"/>
      <c r="B34" s="54"/>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4"/>
      <c r="AL34" s="34"/>
      <c r="AM34" s="34"/>
      <c r="AN34" s="37"/>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40" s="51"/>
      <c r="B40" s="54"/>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4"/>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6"/>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4"/>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7"/>
      <c r="B110" s="55"/>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7"/>
      <c r="B115" s="55"/>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1"/>
      <c r="B118" s="54"/>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7"/>
      <c r="B119" s="55"/>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sheetData>
  <mergeCells count="4">
    <mergeCell ref="A2:AI2"/>
    <mergeCell ref="A4:AI4"/>
    <mergeCell ref="A8:AI8"/>
    <mergeCell ref="A16:AI16"/>
  </mergeCells>
  <hyperlinks>
    <hyperlink ref="A1" location="Índice!A1" display="Índice" xr:uid="{15EFA94A-DFCB-45E7-B018-BBBEAD205849}"/>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6749B-D858-48A7-9543-CB59AB414824}">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95</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1188</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t="s">
        <v>1173</v>
      </c>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7"/>
      <c r="AH9" s="88"/>
      <c r="AI9" s="39"/>
      <c r="AJ9" s="30"/>
      <c r="AK9" s="33"/>
      <c r="AL9" s="34"/>
      <c r="AM9" s="34"/>
      <c r="AN9" s="37"/>
    </row>
    <row r="10" spans="1:40" s="44" customFormat="1" ht="12" customHeight="1" x14ac:dyDescent="0.25">
      <c r="A10" s="46"/>
      <c r="B10" s="47" t="s">
        <v>37</v>
      </c>
      <c r="C10" s="48">
        <v>15.007985</v>
      </c>
      <c r="D10" s="48">
        <v>9.5499519999999993</v>
      </c>
      <c r="E10" s="48">
        <v>9.3140409999999996</v>
      </c>
      <c r="F10" s="48">
        <v>9.9875159999999994</v>
      </c>
      <c r="G10" s="48">
        <v>12.337667</v>
      </c>
      <c r="H10" s="48">
        <v>18.189404</v>
      </c>
      <c r="I10" s="48">
        <v>22.896121999999998</v>
      </c>
      <c r="J10" s="48">
        <v>22.34337</v>
      </c>
      <c r="K10" s="48">
        <v>23.078616</v>
      </c>
      <c r="L10" s="48">
        <v>22.008189999999999</v>
      </c>
      <c r="M10" s="48">
        <v>23.637149000000001</v>
      </c>
      <c r="N10" s="48">
        <v>26.282160999999999</v>
      </c>
      <c r="O10" s="48">
        <v>24.754356999999999</v>
      </c>
      <c r="P10" s="48">
        <v>25.211158000000001</v>
      </c>
      <c r="Q10" s="48">
        <v>30.802499000000001</v>
      </c>
      <c r="R10" s="48">
        <v>40.687697999999997</v>
      </c>
      <c r="S10" s="48">
        <v>45.187753000000001</v>
      </c>
      <c r="T10" s="48">
        <v>41.097310999999998</v>
      </c>
      <c r="U10" s="48">
        <v>33.869325000000003</v>
      </c>
      <c r="V10" s="48">
        <v>18.498707</v>
      </c>
      <c r="W10" s="48">
        <v>19.571534</v>
      </c>
      <c r="X10" s="48">
        <v>21.062650999999999</v>
      </c>
      <c r="Y10" s="48">
        <v>18.187778000000002</v>
      </c>
      <c r="Z10" s="48">
        <v>14.453923</v>
      </c>
      <c r="AA10" s="48">
        <v>22.067426999999999</v>
      </c>
      <c r="AB10" s="48">
        <v>22.620284999999999</v>
      </c>
      <c r="AC10" s="48">
        <v>23.989822</v>
      </c>
      <c r="AD10" s="48">
        <v>26.724264999999999</v>
      </c>
      <c r="AE10" s="48">
        <v>23.540489000000001</v>
      </c>
      <c r="AF10" s="48">
        <v>15.114979999999999</v>
      </c>
      <c r="AG10" s="48">
        <v>6.1400680000000003</v>
      </c>
      <c r="AH10" s="48">
        <v>6.9361110000000012</v>
      </c>
      <c r="AI10" s="48">
        <f>SUM(C10:AH10)</f>
        <v>695.15031399999975</v>
      </c>
      <c r="AJ10" s="30"/>
      <c r="AK10" s="33"/>
      <c r="AL10" s="34"/>
      <c r="AM10" s="34"/>
      <c r="AN10" s="37"/>
    </row>
    <row r="11" spans="1:40" s="44" customFormat="1" ht="12" customHeight="1" x14ac:dyDescent="0.25">
      <c r="A11" s="46"/>
      <c r="B11" s="47" t="s">
        <v>38</v>
      </c>
      <c r="C11" s="48">
        <v>2.592158</v>
      </c>
      <c r="D11" s="48">
        <v>3.3073070000000002</v>
      </c>
      <c r="E11" s="48">
        <v>2.1577540000000002</v>
      </c>
      <c r="F11" s="48">
        <v>1.603701</v>
      </c>
      <c r="G11" s="48">
        <v>1.8348660000000001</v>
      </c>
      <c r="H11" s="48">
        <v>2.7856960000000002</v>
      </c>
      <c r="I11" s="48">
        <v>8.8773590000000002</v>
      </c>
      <c r="J11" s="48">
        <v>8.5862590000000001</v>
      </c>
      <c r="K11" s="48">
        <v>5.2145830000000002</v>
      </c>
      <c r="L11" s="48">
        <v>6.3337269999999997</v>
      </c>
      <c r="M11" s="48">
        <v>4.4829179999999997</v>
      </c>
      <c r="N11" s="48">
        <v>3.430895</v>
      </c>
      <c r="O11" s="48">
        <v>3.7198850000000001</v>
      </c>
      <c r="P11" s="48">
        <v>3.095227</v>
      </c>
      <c r="Q11" s="48">
        <v>4.1706859999999999</v>
      </c>
      <c r="R11" s="48">
        <v>1.472494</v>
      </c>
      <c r="S11" s="48">
        <v>2.780983</v>
      </c>
      <c r="T11" s="48">
        <v>2.3282500000000002</v>
      </c>
      <c r="U11" s="48">
        <v>2.8200129999999999</v>
      </c>
      <c r="V11" s="48">
        <v>2.505153</v>
      </c>
      <c r="W11" s="48">
        <v>2.0452080000000001</v>
      </c>
      <c r="X11" s="48">
        <v>1.6046959999999999</v>
      </c>
      <c r="Y11" s="48">
        <v>2.4119459999999999</v>
      </c>
      <c r="Z11" s="48">
        <v>1.8290919999999999</v>
      </c>
      <c r="AA11" s="48">
        <v>1.6509910000000001</v>
      </c>
      <c r="AB11" s="48">
        <v>2.073639</v>
      </c>
      <c r="AC11" s="48">
        <v>2.2508279999999998</v>
      </c>
      <c r="AD11" s="48">
        <v>1.4765870000000001</v>
      </c>
      <c r="AE11" s="48">
        <v>1.2037570000000002</v>
      </c>
      <c r="AF11" s="48">
        <v>1.1772180000000001</v>
      </c>
      <c r="AG11" s="48">
        <v>2.0173240000000003</v>
      </c>
      <c r="AH11" s="48">
        <v>1.9602349999999997</v>
      </c>
      <c r="AI11" s="48">
        <f t="shared" ref="AI11:AI14" si="0">SUM(C11:AH11)</f>
        <v>95.801434999999984</v>
      </c>
      <c r="AJ11" s="30"/>
      <c r="AK11" s="33"/>
      <c r="AL11" s="34"/>
      <c r="AM11" s="34"/>
      <c r="AN11" s="37"/>
    </row>
    <row r="12" spans="1:40" s="44" customFormat="1" ht="12" customHeight="1" x14ac:dyDescent="0.25">
      <c r="A12" s="46"/>
      <c r="B12" s="47" t="s">
        <v>39</v>
      </c>
      <c r="C12" s="48">
        <v>7.4322100000000004</v>
      </c>
      <c r="D12" s="48">
        <v>3.7910509999999999</v>
      </c>
      <c r="E12" s="48">
        <v>10.396118</v>
      </c>
      <c r="F12" s="48">
        <v>35.484475000000003</v>
      </c>
      <c r="G12" s="48">
        <v>43.995967999999998</v>
      </c>
      <c r="H12" s="48">
        <v>52.573796000000002</v>
      </c>
      <c r="I12" s="48">
        <v>77.563551000000004</v>
      </c>
      <c r="J12" s="48">
        <v>123.281874</v>
      </c>
      <c r="K12" s="48">
        <v>242.906384</v>
      </c>
      <c r="L12" s="48">
        <v>403.30569500000001</v>
      </c>
      <c r="M12" s="48">
        <v>641.58091999999999</v>
      </c>
      <c r="N12" s="48">
        <v>712.81222500000001</v>
      </c>
      <c r="O12" s="48">
        <v>738.52639499999998</v>
      </c>
      <c r="P12" s="48">
        <v>724.93409299999996</v>
      </c>
      <c r="Q12" s="48">
        <v>711.48101699999995</v>
      </c>
      <c r="R12" s="48">
        <v>739.51295800000003</v>
      </c>
      <c r="S12" s="48">
        <v>684.44088099999999</v>
      </c>
      <c r="T12" s="48">
        <v>594.83922800000005</v>
      </c>
      <c r="U12" s="48">
        <v>465.92823800000002</v>
      </c>
      <c r="V12" s="48">
        <v>405.14042999999998</v>
      </c>
      <c r="W12" s="48">
        <v>406.59172799999999</v>
      </c>
      <c r="X12" s="48">
        <v>432.98211600000002</v>
      </c>
      <c r="Y12" s="48">
        <v>419.93456200000003</v>
      </c>
      <c r="Z12" s="48">
        <v>425.825491</v>
      </c>
      <c r="AA12" s="48">
        <v>424.12353300000001</v>
      </c>
      <c r="AB12" s="48">
        <v>377.18082700000002</v>
      </c>
      <c r="AC12" s="48">
        <v>330.12771700000002</v>
      </c>
      <c r="AD12" s="48">
        <v>309.16141299999987</v>
      </c>
      <c r="AE12" s="48">
        <v>352.86912699999999</v>
      </c>
      <c r="AF12" s="48">
        <v>371.356405</v>
      </c>
      <c r="AG12" s="48">
        <v>292.33433600000012</v>
      </c>
      <c r="AH12" s="48">
        <v>290.93781200000012</v>
      </c>
      <c r="AI12" s="48">
        <f t="shared" si="0"/>
        <v>11853.352574</v>
      </c>
      <c r="AJ12" s="30"/>
      <c r="AK12" s="33"/>
      <c r="AL12" s="34"/>
      <c r="AM12" s="34"/>
      <c r="AN12" s="37"/>
    </row>
    <row r="13" spans="1:40" s="44" customFormat="1" ht="12" customHeight="1" x14ac:dyDescent="0.25">
      <c r="A13" s="46"/>
      <c r="B13" s="47" t="s">
        <v>40</v>
      </c>
      <c r="C13" s="48">
        <v>2.2291219999999998</v>
      </c>
      <c r="D13" s="48">
        <v>2.5256599999999998</v>
      </c>
      <c r="E13" s="48">
        <v>2.9652150000000002</v>
      </c>
      <c r="F13" s="48">
        <v>3.9100619999999999</v>
      </c>
      <c r="G13" s="48">
        <v>4.8922470000000002</v>
      </c>
      <c r="H13" s="48">
        <v>7.0911270000000002</v>
      </c>
      <c r="I13" s="48">
        <v>12.969659999999999</v>
      </c>
      <c r="J13" s="48">
        <v>17.289006000000001</v>
      </c>
      <c r="K13" s="48">
        <v>18.842241000000001</v>
      </c>
      <c r="L13" s="48">
        <v>21.895651999999998</v>
      </c>
      <c r="M13" s="48">
        <v>20.431944000000001</v>
      </c>
      <c r="N13" s="48">
        <v>26.775507999999999</v>
      </c>
      <c r="O13" s="48">
        <v>26.637067999999999</v>
      </c>
      <c r="P13" s="48">
        <v>24.556322999999999</v>
      </c>
      <c r="Q13" s="48">
        <v>27.289952</v>
      </c>
      <c r="R13" s="48">
        <v>38.224125999999998</v>
      </c>
      <c r="S13" s="48">
        <v>42.165875</v>
      </c>
      <c r="T13" s="48">
        <v>35.656995999999999</v>
      </c>
      <c r="U13" s="48">
        <v>28.809517</v>
      </c>
      <c r="V13" s="48">
        <v>18.353518999999999</v>
      </c>
      <c r="W13" s="48">
        <v>18.052061999999999</v>
      </c>
      <c r="X13" s="48">
        <v>16.715337000000002</v>
      </c>
      <c r="Y13" s="48">
        <v>17.238284</v>
      </c>
      <c r="Z13" s="48">
        <v>14.974613</v>
      </c>
      <c r="AA13" s="48">
        <v>16.630185000000001</v>
      </c>
      <c r="AB13" s="48">
        <v>16.605072</v>
      </c>
      <c r="AC13" s="48">
        <v>19.500192999999999</v>
      </c>
      <c r="AD13" s="48">
        <v>18.285645000000002</v>
      </c>
      <c r="AE13" s="48">
        <v>16.608261999999996</v>
      </c>
      <c r="AF13" s="48">
        <v>16.139213000000002</v>
      </c>
      <c r="AG13" s="48">
        <v>9.9254669999999994</v>
      </c>
      <c r="AH13" s="48">
        <v>10.697667999999998</v>
      </c>
      <c r="AI13" s="48">
        <f t="shared" si="0"/>
        <v>574.88282100000004</v>
      </c>
      <c r="AJ13" s="30"/>
      <c r="AK13" s="33"/>
      <c r="AL13" s="34"/>
      <c r="AM13" s="34"/>
      <c r="AN13" s="37"/>
    </row>
    <row r="14" spans="1:40" s="44" customFormat="1" ht="12" customHeight="1" x14ac:dyDescent="0.25">
      <c r="A14" s="46"/>
      <c r="B14" s="47" t="s">
        <v>33</v>
      </c>
      <c r="C14" s="48">
        <v>27.261475000000001</v>
      </c>
      <c r="D14" s="48">
        <v>19.173969999999997</v>
      </c>
      <c r="E14" s="48">
        <v>24.833128000000002</v>
      </c>
      <c r="F14" s="48">
        <v>50.985754</v>
      </c>
      <c r="G14" s="48">
        <v>63.060747999999997</v>
      </c>
      <c r="H14" s="48">
        <v>80.640022999999999</v>
      </c>
      <c r="I14" s="48">
        <v>122.306692</v>
      </c>
      <c r="J14" s="48">
        <v>171.50050899999999</v>
      </c>
      <c r="K14" s="48">
        <v>290.04182400000002</v>
      </c>
      <c r="L14" s="48">
        <v>453.54326400000002</v>
      </c>
      <c r="M14" s="48">
        <v>690.13293099999999</v>
      </c>
      <c r="N14" s="48">
        <v>769.30078900000001</v>
      </c>
      <c r="O14" s="48">
        <v>793.63770499999998</v>
      </c>
      <c r="P14" s="48">
        <v>777.79680099999996</v>
      </c>
      <c r="Q14" s="48">
        <v>773.74415399999987</v>
      </c>
      <c r="R14" s="48">
        <v>819.89727600000003</v>
      </c>
      <c r="S14" s="48">
        <v>774.57549200000005</v>
      </c>
      <c r="T14" s="48">
        <v>673.92178500000011</v>
      </c>
      <c r="U14" s="48">
        <v>531.42709300000001</v>
      </c>
      <c r="V14" s="48">
        <v>444.49780899999996</v>
      </c>
      <c r="W14" s="48">
        <v>446.26053199999996</v>
      </c>
      <c r="X14" s="48">
        <v>472.3648</v>
      </c>
      <c r="Y14" s="48">
        <v>457.77257000000003</v>
      </c>
      <c r="Z14" s="48">
        <v>457.08311899999995</v>
      </c>
      <c r="AA14" s="48">
        <v>464.47213599999998</v>
      </c>
      <c r="AB14" s="48">
        <v>418.47982300000001</v>
      </c>
      <c r="AC14" s="48">
        <v>375.86856000000006</v>
      </c>
      <c r="AD14" s="48">
        <v>355.64790999999985</v>
      </c>
      <c r="AE14" s="48">
        <v>394.22163499999999</v>
      </c>
      <c r="AF14" s="48">
        <v>403.78781599999996</v>
      </c>
      <c r="AG14" s="48">
        <v>310.41719500000016</v>
      </c>
      <c r="AH14" s="48">
        <v>310.53182600000014</v>
      </c>
      <c r="AI14" s="48">
        <f t="shared" si="0"/>
        <v>13219.187144000001</v>
      </c>
      <c r="AJ14" s="30"/>
      <c r="AK14" s="33"/>
      <c r="AL14" s="34"/>
      <c r="AM14" s="34"/>
      <c r="AN14" s="37"/>
    </row>
    <row r="15" spans="1:40" s="44" customFormat="1" ht="12" customHeight="1" x14ac:dyDescent="0.25">
      <c r="A15" s="39"/>
      <c r="B15" s="42"/>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30"/>
      <c r="AK15" s="33"/>
      <c r="AL15" s="34"/>
      <c r="AM15" s="34"/>
      <c r="AN15" s="37"/>
    </row>
    <row r="16" spans="1:40" s="44" customFormat="1" ht="12" customHeight="1" x14ac:dyDescent="0.25">
      <c r="A16" s="94" t="s">
        <v>45</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0"/>
      <c r="AK16" s="33"/>
      <c r="AL16" s="34"/>
      <c r="AM16" s="34"/>
      <c r="AN16" s="37"/>
    </row>
    <row r="17" spans="1:40" s="44" customFormat="1" ht="12" customHeight="1"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77"/>
      <c r="AG17" s="87"/>
      <c r="AH17" s="88"/>
      <c r="AI17" s="39"/>
      <c r="AJ17" s="30"/>
      <c r="AK17" s="33"/>
      <c r="AL17" s="34"/>
      <c r="AM17" s="34"/>
      <c r="AN17" s="37"/>
    </row>
    <row r="18" spans="1:40" ht="12" customHeight="1" x14ac:dyDescent="0.25">
      <c r="A18" s="46"/>
      <c r="B18" s="47" t="s">
        <v>37</v>
      </c>
      <c r="C18" s="48">
        <v>1.144034</v>
      </c>
      <c r="D18" s="48">
        <v>0.62543499999999996</v>
      </c>
      <c r="E18" s="48">
        <v>0.49941099999999999</v>
      </c>
      <c r="F18" s="48">
        <v>0.52618900000000002</v>
      </c>
      <c r="G18" s="48">
        <v>0.54720199999999997</v>
      </c>
      <c r="H18" s="48">
        <v>0.983101</v>
      </c>
      <c r="I18" s="48">
        <v>1.4851490000000001</v>
      </c>
      <c r="J18" s="48">
        <v>1.4123969999999999</v>
      </c>
      <c r="K18" s="48">
        <v>1.378412</v>
      </c>
      <c r="L18" s="48">
        <v>1.5962099999999999</v>
      </c>
      <c r="M18" s="48">
        <v>1.785528</v>
      </c>
      <c r="N18" s="48">
        <v>1.69719</v>
      </c>
      <c r="O18" s="48">
        <v>1.587944</v>
      </c>
      <c r="P18" s="48">
        <v>1.42591</v>
      </c>
      <c r="Q18" s="48">
        <v>1.737976</v>
      </c>
      <c r="R18" s="48">
        <v>1.709389</v>
      </c>
      <c r="S18" s="48">
        <v>2.2600600000000002</v>
      </c>
      <c r="T18" s="48">
        <v>2.604088</v>
      </c>
      <c r="U18" s="48">
        <v>2.118328</v>
      </c>
      <c r="V18" s="48">
        <v>1.1392519999999999</v>
      </c>
      <c r="W18" s="48">
        <v>1.2137910000000001</v>
      </c>
      <c r="X18" s="48">
        <v>1.4891529999999999</v>
      </c>
      <c r="Y18" s="48">
        <v>1.2074419999999999</v>
      </c>
      <c r="Z18" s="48">
        <v>0.72461699999999996</v>
      </c>
      <c r="AA18" s="48">
        <v>0.87379200000000001</v>
      </c>
      <c r="AB18" s="48">
        <v>1.1035440000000001</v>
      </c>
      <c r="AC18" s="48">
        <v>1.370495</v>
      </c>
      <c r="AD18" s="48">
        <v>1.445881</v>
      </c>
      <c r="AE18" s="48">
        <v>0.92134299999999991</v>
      </c>
      <c r="AF18" s="48">
        <v>0.37902000000000002</v>
      </c>
      <c r="AG18" s="48">
        <v>0.16770699999999997</v>
      </c>
      <c r="AH18" s="48">
        <v>0.21401300000000004</v>
      </c>
      <c r="AI18" s="48">
        <f>SUM(C18:AH18)</f>
        <v>39.374003000000002</v>
      </c>
      <c r="AJ18" s="32"/>
      <c r="AK18" s="33"/>
      <c r="AL18" s="34"/>
      <c r="AM18" s="35"/>
      <c r="AN18" s="35"/>
    </row>
    <row r="19" spans="1:40" ht="12" customHeight="1" x14ac:dyDescent="0.25">
      <c r="A19" s="46"/>
      <c r="B19" s="47" t="s">
        <v>38</v>
      </c>
      <c r="C19" s="48">
        <v>7.4768000000000001E-2</v>
      </c>
      <c r="D19" s="48">
        <v>8.7593000000000004E-2</v>
      </c>
      <c r="E19" s="48">
        <v>7.7387999999999998E-2</v>
      </c>
      <c r="F19" s="48">
        <v>7.1808999999999998E-2</v>
      </c>
      <c r="G19" s="48">
        <v>9.3327999999999994E-2</v>
      </c>
      <c r="H19" s="48">
        <v>0.14369899999999999</v>
      </c>
      <c r="I19" s="48">
        <v>0.372303</v>
      </c>
      <c r="J19" s="48">
        <v>0.34881299999999998</v>
      </c>
      <c r="K19" s="48">
        <v>0.22291</v>
      </c>
      <c r="L19" s="48">
        <v>0.28410800000000003</v>
      </c>
      <c r="M19" s="48">
        <v>0.27038699999999999</v>
      </c>
      <c r="N19" s="48">
        <v>0.163554</v>
      </c>
      <c r="O19" s="48">
        <v>0.25342900000000002</v>
      </c>
      <c r="P19" s="48">
        <v>0.180061</v>
      </c>
      <c r="Q19" s="48">
        <v>0.17636499999999999</v>
      </c>
      <c r="R19" s="48">
        <v>8.0644999999999994E-2</v>
      </c>
      <c r="S19" s="48">
        <v>0.116815</v>
      </c>
      <c r="T19" s="48">
        <v>0.111126</v>
      </c>
      <c r="U19" s="48">
        <v>0.13727</v>
      </c>
      <c r="V19" s="48">
        <v>0.164379</v>
      </c>
      <c r="W19" s="48">
        <v>0.134768</v>
      </c>
      <c r="X19" s="48">
        <v>0.124103</v>
      </c>
      <c r="Y19" s="48">
        <v>0.14712700000000001</v>
      </c>
      <c r="Z19" s="48">
        <v>0.111167</v>
      </c>
      <c r="AA19" s="48">
        <v>7.9976000000000005E-2</v>
      </c>
      <c r="AB19" s="48">
        <v>4.3716999999999999E-2</v>
      </c>
      <c r="AC19" s="48">
        <v>7.7511999999999998E-2</v>
      </c>
      <c r="AD19" s="48">
        <v>7.5936000000000003E-2</v>
      </c>
      <c r="AE19" s="48">
        <v>5.8575999999999989E-2</v>
      </c>
      <c r="AF19" s="48">
        <v>5.8051999999999999E-2</v>
      </c>
      <c r="AG19" s="48">
        <v>6.6909000000000024E-2</v>
      </c>
      <c r="AH19" s="48">
        <v>8.8174000000000016E-2</v>
      </c>
      <c r="AI19" s="48">
        <f t="shared" ref="AI19:AI22" si="1">SUM(C19:AH19)</f>
        <v>4.4967670000000011</v>
      </c>
      <c r="AJ19" s="32"/>
      <c r="AK19" s="33"/>
      <c r="AL19" s="34"/>
      <c r="AM19" s="35"/>
      <c r="AN19" s="35"/>
    </row>
    <row r="20" spans="1:40" ht="12" customHeight="1" x14ac:dyDescent="0.25">
      <c r="A20" s="46"/>
      <c r="B20" s="47" t="s">
        <v>39</v>
      </c>
      <c r="C20" s="48">
        <v>0.159058</v>
      </c>
      <c r="D20" s="48">
        <v>8.4566000000000002E-2</v>
      </c>
      <c r="E20" s="48">
        <v>0.22079799999999999</v>
      </c>
      <c r="F20" s="48">
        <v>0.57995600000000003</v>
      </c>
      <c r="G20" s="48">
        <v>0.55447999999999997</v>
      </c>
      <c r="H20" s="48">
        <v>0.59723199999999999</v>
      </c>
      <c r="I20" s="48">
        <v>1.0394589999999999</v>
      </c>
      <c r="J20" s="48">
        <v>1.812648</v>
      </c>
      <c r="K20" s="48">
        <v>3.5982780000000001</v>
      </c>
      <c r="L20" s="48">
        <v>6.6455060000000001</v>
      </c>
      <c r="M20" s="48">
        <v>12.339966</v>
      </c>
      <c r="N20" s="48">
        <v>14.423138</v>
      </c>
      <c r="O20" s="48">
        <v>15.249133</v>
      </c>
      <c r="P20" s="48">
        <v>13.539419000000001</v>
      </c>
      <c r="Q20" s="48">
        <v>12.545227000000001</v>
      </c>
      <c r="R20" s="48">
        <v>13.872601</v>
      </c>
      <c r="S20" s="48">
        <v>12.991572</v>
      </c>
      <c r="T20" s="48">
        <v>9.7185140000000008</v>
      </c>
      <c r="U20" s="48">
        <v>9.1988819999999993</v>
      </c>
      <c r="V20" s="48">
        <v>8.715897</v>
      </c>
      <c r="W20" s="48">
        <v>10.679690000000001</v>
      </c>
      <c r="X20" s="48">
        <v>11.957269</v>
      </c>
      <c r="Y20" s="48">
        <v>9.3465240000000005</v>
      </c>
      <c r="Z20" s="48">
        <v>8.9314719999999994</v>
      </c>
      <c r="AA20" s="48">
        <v>9.3782390000000007</v>
      </c>
      <c r="AB20" s="48">
        <v>7.8818900000000003</v>
      </c>
      <c r="AC20" s="48">
        <v>7.2714220000000003</v>
      </c>
      <c r="AD20" s="48">
        <v>7.164625</v>
      </c>
      <c r="AE20" s="48">
        <v>6.8377260000000017</v>
      </c>
      <c r="AF20" s="48">
        <v>6.3736769999999989</v>
      </c>
      <c r="AG20" s="48">
        <v>4.0990220000000006</v>
      </c>
      <c r="AH20" s="48">
        <v>4.7146939999999988</v>
      </c>
      <c r="AI20" s="48">
        <f t="shared" si="1"/>
        <v>232.52258</v>
      </c>
      <c r="AJ20" s="32"/>
      <c r="AK20" s="33"/>
      <c r="AL20" s="34"/>
      <c r="AM20" s="35"/>
      <c r="AN20" s="35"/>
    </row>
    <row r="21" spans="1:40" ht="12" customHeight="1" x14ac:dyDescent="0.25">
      <c r="A21" s="46"/>
      <c r="B21" s="47" t="s">
        <v>40</v>
      </c>
      <c r="C21" s="48">
        <v>8.3628999999999995E-2</v>
      </c>
      <c r="D21" s="48">
        <v>6.9757E-2</v>
      </c>
      <c r="E21" s="48">
        <v>6.5196000000000004E-2</v>
      </c>
      <c r="F21" s="48">
        <v>9.4046000000000005E-2</v>
      </c>
      <c r="G21" s="48">
        <v>0.143094</v>
      </c>
      <c r="H21" s="48">
        <v>0.32723200000000002</v>
      </c>
      <c r="I21" s="48">
        <v>0.74999499999999997</v>
      </c>
      <c r="J21" s="48">
        <v>0.87676799999999999</v>
      </c>
      <c r="K21" s="48">
        <v>0.91438699999999995</v>
      </c>
      <c r="L21" s="48">
        <v>1.0634049999999999</v>
      </c>
      <c r="M21" s="48">
        <v>1.053895</v>
      </c>
      <c r="N21" s="48">
        <v>1.3213919999999999</v>
      </c>
      <c r="O21" s="48">
        <v>1.239225</v>
      </c>
      <c r="P21" s="48">
        <v>1.1066720000000001</v>
      </c>
      <c r="Q21" s="48">
        <v>1.313315</v>
      </c>
      <c r="R21" s="48">
        <v>1.0532779999999999</v>
      </c>
      <c r="S21" s="48">
        <v>1.718529</v>
      </c>
      <c r="T21" s="48">
        <v>1.9283520000000001</v>
      </c>
      <c r="U21" s="48">
        <v>1.592001</v>
      </c>
      <c r="V21" s="48">
        <v>1.0292969999999999</v>
      </c>
      <c r="W21" s="48">
        <v>1.041385</v>
      </c>
      <c r="X21" s="48">
        <v>1.225959</v>
      </c>
      <c r="Y21" s="48">
        <v>1.033026</v>
      </c>
      <c r="Z21" s="48">
        <v>0.66289500000000001</v>
      </c>
      <c r="AA21" s="48">
        <v>0.69080600000000003</v>
      </c>
      <c r="AB21" s="48">
        <v>0.78946300000000003</v>
      </c>
      <c r="AC21" s="48">
        <v>1.183675</v>
      </c>
      <c r="AD21" s="48">
        <v>0.99914399999999981</v>
      </c>
      <c r="AE21" s="48">
        <v>0.60332600000000014</v>
      </c>
      <c r="AF21" s="48">
        <v>0.37093200000000004</v>
      </c>
      <c r="AG21" s="48">
        <v>0.19722999999999996</v>
      </c>
      <c r="AH21" s="48">
        <v>0.47081400000000001</v>
      </c>
      <c r="AI21" s="48">
        <f t="shared" si="1"/>
        <v>27.012119999999999</v>
      </c>
      <c r="AJ21" s="32"/>
      <c r="AK21" s="33"/>
      <c r="AL21" s="34"/>
      <c r="AM21" s="35"/>
      <c r="AN21" s="35"/>
    </row>
    <row r="22" spans="1:40" ht="12" customHeight="1" x14ac:dyDescent="0.25">
      <c r="A22" s="46"/>
      <c r="B22" s="47" t="s">
        <v>33</v>
      </c>
      <c r="C22" s="48">
        <v>1.4614889999999998</v>
      </c>
      <c r="D22" s="48">
        <v>0.86735099999999998</v>
      </c>
      <c r="E22" s="48">
        <v>0.86279299999999992</v>
      </c>
      <c r="F22" s="48">
        <v>1.2720000000000002</v>
      </c>
      <c r="G22" s="48">
        <v>1.338104</v>
      </c>
      <c r="H22" s="48">
        <v>2.0512640000000002</v>
      </c>
      <c r="I22" s="48">
        <v>3.6469060000000004</v>
      </c>
      <c r="J22" s="48">
        <v>4.4506259999999997</v>
      </c>
      <c r="K22" s="48">
        <v>6.1139869999999998</v>
      </c>
      <c r="L22" s="48">
        <v>9.5892289999999996</v>
      </c>
      <c r="M22" s="48">
        <v>15.449776000000002</v>
      </c>
      <c r="N22" s="48">
        <v>17.605273999999998</v>
      </c>
      <c r="O22" s="48">
        <v>18.329731000000002</v>
      </c>
      <c r="P22" s="48">
        <v>16.252062000000002</v>
      </c>
      <c r="Q22" s="48">
        <v>15.772883</v>
      </c>
      <c r="R22" s="48">
        <v>16.715913</v>
      </c>
      <c r="S22" s="48">
        <v>17.086976</v>
      </c>
      <c r="T22" s="48">
        <v>14.362080000000001</v>
      </c>
      <c r="U22" s="48">
        <v>13.046481</v>
      </c>
      <c r="V22" s="48">
        <v>11.048824999999999</v>
      </c>
      <c r="W22" s="48">
        <v>13.069634000000001</v>
      </c>
      <c r="X22" s="48">
        <v>14.796484</v>
      </c>
      <c r="Y22" s="48">
        <v>11.734119</v>
      </c>
      <c r="Z22" s="48">
        <v>10.430151</v>
      </c>
      <c r="AA22" s="48">
        <v>11.022813000000001</v>
      </c>
      <c r="AB22" s="48">
        <v>9.8186140000000002</v>
      </c>
      <c r="AC22" s="48">
        <v>9.903103999999999</v>
      </c>
      <c r="AD22" s="48">
        <v>9.6855859999999989</v>
      </c>
      <c r="AE22" s="48">
        <v>8.4209710000000015</v>
      </c>
      <c r="AF22" s="48">
        <v>7.1816809999999984</v>
      </c>
      <c r="AG22" s="48">
        <v>4.5308680000000008</v>
      </c>
      <c r="AH22" s="48">
        <v>5.4876949999999987</v>
      </c>
      <c r="AI22" s="48">
        <f t="shared" si="1"/>
        <v>303.40546999999998</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46</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C18/C10*100</f>
        <v>7.6228354439320132</v>
      </c>
      <c r="D26" s="49">
        <f t="shared" ref="D26:AI26" si="2">D18/D10*100</f>
        <v>6.5490905085177396</v>
      </c>
      <c r="E26" s="49">
        <f t="shared" si="2"/>
        <v>5.3619154135138558</v>
      </c>
      <c r="F26" s="49">
        <f t="shared" si="2"/>
        <v>5.2684671543955481</v>
      </c>
      <c r="G26" s="49">
        <f t="shared" si="2"/>
        <v>4.4352145344820864</v>
      </c>
      <c r="H26" s="49">
        <f t="shared" si="2"/>
        <v>5.4048005091315803</v>
      </c>
      <c r="I26" s="49">
        <f t="shared" si="2"/>
        <v>6.4864652625453347</v>
      </c>
      <c r="J26" s="49">
        <f t="shared" si="2"/>
        <v>6.3213248493848502</v>
      </c>
      <c r="K26" s="49">
        <f t="shared" si="2"/>
        <v>5.9726805108243921</v>
      </c>
      <c r="L26" s="49">
        <f t="shared" si="2"/>
        <v>7.252799980370944</v>
      </c>
      <c r="M26" s="49">
        <f t="shared" si="2"/>
        <v>7.5539059300256559</v>
      </c>
      <c r="N26" s="49">
        <f t="shared" si="2"/>
        <v>6.4575740176007601</v>
      </c>
      <c r="O26" s="49">
        <f t="shared" si="2"/>
        <v>6.4148060884796969</v>
      </c>
      <c r="P26" s="49">
        <f t="shared" si="2"/>
        <v>5.6558687228884921</v>
      </c>
      <c r="Q26" s="49">
        <f t="shared" si="2"/>
        <v>5.6423214233364636</v>
      </c>
      <c r="R26" s="49">
        <f t="shared" si="2"/>
        <v>4.2012428424925883</v>
      </c>
      <c r="S26" s="49">
        <f t="shared" si="2"/>
        <v>5.0014879031493331</v>
      </c>
      <c r="T26" s="49">
        <f t="shared" si="2"/>
        <v>6.3363950989396844</v>
      </c>
      <c r="U26" s="49">
        <f t="shared" si="2"/>
        <v>6.2544145772022315</v>
      </c>
      <c r="V26" s="49">
        <f t="shared" si="2"/>
        <v>6.1585493515844103</v>
      </c>
      <c r="W26" s="49">
        <f t="shared" si="2"/>
        <v>6.2018184164818146</v>
      </c>
      <c r="X26" s="49">
        <f t="shared" si="2"/>
        <v>7.0701119246575379</v>
      </c>
      <c r="Y26" s="49">
        <f t="shared" si="2"/>
        <v>6.6387548825370528</v>
      </c>
      <c r="Z26" s="49">
        <f t="shared" si="2"/>
        <v>5.0132894716541658</v>
      </c>
      <c r="AA26" s="49">
        <f t="shared" si="2"/>
        <v>3.9596460430117206</v>
      </c>
      <c r="AB26" s="49">
        <f t="shared" si="2"/>
        <v>4.8785592223970653</v>
      </c>
      <c r="AC26" s="49">
        <f t="shared" si="2"/>
        <v>5.7128185444643984</v>
      </c>
      <c r="AD26" s="49">
        <f t="shared" si="2"/>
        <v>5.4103676939290937</v>
      </c>
      <c r="AE26" s="49">
        <f t="shared" si="2"/>
        <v>3.9138651707702414</v>
      </c>
      <c r="AF26" s="49">
        <f t="shared" ref="AF26:AG26" si="3">AF18/AF10*100</f>
        <v>2.5075785743679453</v>
      </c>
      <c r="AG26" s="49">
        <f t="shared" si="3"/>
        <v>2.7313541152964422</v>
      </c>
      <c r="AH26" s="49">
        <f t="shared" ref="AH26" si="4">AH18/AH10*100</f>
        <v>3.0854898371724442</v>
      </c>
      <c r="AI26" s="49">
        <f t="shared" si="2"/>
        <v>5.6640991461884047</v>
      </c>
      <c r="AJ26" s="32"/>
      <c r="AK26" s="33"/>
      <c r="AL26" s="34"/>
      <c r="AM26" s="35"/>
      <c r="AN26" s="35"/>
    </row>
    <row r="27" spans="1:40" ht="12" customHeight="1" x14ac:dyDescent="0.25">
      <c r="A27" s="46"/>
      <c r="B27" s="47" t="s">
        <v>38</v>
      </c>
      <c r="C27" s="49">
        <f t="shared" ref="C27:AI30" si="5">C19/C11*100</f>
        <v>2.8843920779520382</v>
      </c>
      <c r="D27" s="49">
        <f t="shared" si="5"/>
        <v>2.6484689809564097</v>
      </c>
      <c r="E27" s="49">
        <f t="shared" si="5"/>
        <v>3.5865070809740121</v>
      </c>
      <c r="F27" s="49">
        <f t="shared" si="5"/>
        <v>4.4777050086019772</v>
      </c>
      <c r="G27" s="49">
        <f t="shared" si="5"/>
        <v>5.0863659798590195</v>
      </c>
      <c r="H27" s="49">
        <f t="shared" si="5"/>
        <v>5.1584595016828816</v>
      </c>
      <c r="I27" s="49">
        <f t="shared" si="5"/>
        <v>4.1938486434985895</v>
      </c>
      <c r="J27" s="49">
        <f t="shared" si="5"/>
        <v>4.062456070798703</v>
      </c>
      <c r="K27" s="49">
        <f t="shared" si="5"/>
        <v>4.2747425824845431</v>
      </c>
      <c r="L27" s="49">
        <f t="shared" si="5"/>
        <v>4.4856369717229683</v>
      </c>
      <c r="M27" s="49">
        <f t="shared" si="5"/>
        <v>6.0314955571348836</v>
      </c>
      <c r="N27" s="49">
        <f t="shared" si="5"/>
        <v>4.7670943004667876</v>
      </c>
      <c r="O27" s="49">
        <f t="shared" si="5"/>
        <v>6.8128181381951327</v>
      </c>
      <c r="P27" s="49">
        <f t="shared" si="5"/>
        <v>5.8173762376717448</v>
      </c>
      <c r="Q27" s="49">
        <f t="shared" si="5"/>
        <v>4.2286808453093805</v>
      </c>
      <c r="R27" s="49">
        <f t="shared" si="5"/>
        <v>5.476762553871187</v>
      </c>
      <c r="S27" s="49">
        <f t="shared" si="5"/>
        <v>4.2004931349814072</v>
      </c>
      <c r="T27" s="49">
        <f t="shared" si="5"/>
        <v>4.7729410501449587</v>
      </c>
      <c r="U27" s="49">
        <f t="shared" si="5"/>
        <v>4.8677080566649868</v>
      </c>
      <c r="V27" s="49">
        <f t="shared" si="5"/>
        <v>6.5616351576131287</v>
      </c>
      <c r="W27" s="49">
        <f t="shared" si="5"/>
        <v>6.5894520263953593</v>
      </c>
      <c r="X27" s="49">
        <f t="shared" si="5"/>
        <v>7.7337389761051325</v>
      </c>
      <c r="Y27" s="49">
        <f t="shared" si="5"/>
        <v>6.0999292687315556</v>
      </c>
      <c r="Z27" s="49">
        <f t="shared" si="5"/>
        <v>6.077715062993005</v>
      </c>
      <c r="AA27" s="49">
        <f t="shared" si="5"/>
        <v>4.8441208946626606</v>
      </c>
      <c r="AB27" s="49">
        <f t="shared" si="5"/>
        <v>2.1082261666567805</v>
      </c>
      <c r="AC27" s="49">
        <f t="shared" si="5"/>
        <v>3.4437104923166055</v>
      </c>
      <c r="AD27" s="49">
        <f t="shared" si="5"/>
        <v>5.1426702253236689</v>
      </c>
      <c r="AE27" s="49">
        <f t="shared" si="5"/>
        <v>4.866098390289733</v>
      </c>
      <c r="AF27" s="49">
        <f t="shared" ref="AF27:AG27" si="6">AF19/AF11*100</f>
        <v>4.9312871532715263</v>
      </c>
      <c r="AG27" s="49">
        <f t="shared" si="6"/>
        <v>3.3167205664533816</v>
      </c>
      <c r="AH27" s="49">
        <f t="shared" ref="AH27" si="7">AH19/AH11*100</f>
        <v>4.4981341522827636</v>
      </c>
      <c r="AI27" s="49">
        <f t="shared" si="5"/>
        <v>4.6938409638644787</v>
      </c>
      <c r="AJ27" s="32"/>
      <c r="AK27" s="33"/>
      <c r="AL27" s="34"/>
      <c r="AM27" s="35"/>
      <c r="AN27" s="35"/>
    </row>
    <row r="28" spans="1:40" ht="12" customHeight="1" x14ac:dyDescent="0.25">
      <c r="A28" s="46"/>
      <c r="B28" s="47" t="s">
        <v>39</v>
      </c>
      <c r="C28" s="49">
        <f t="shared" si="5"/>
        <v>2.1401171387783715</v>
      </c>
      <c r="D28" s="49">
        <f t="shared" si="5"/>
        <v>2.2306742905859092</v>
      </c>
      <c r="E28" s="49">
        <f t="shared" si="5"/>
        <v>2.1238504603352903</v>
      </c>
      <c r="F28" s="49">
        <f t="shared" si="5"/>
        <v>1.6343936327083888</v>
      </c>
      <c r="G28" s="49">
        <f t="shared" si="5"/>
        <v>1.2602973072441548</v>
      </c>
      <c r="H28" s="49">
        <f t="shared" si="5"/>
        <v>1.1359879739328695</v>
      </c>
      <c r="I28" s="49">
        <f t="shared" si="5"/>
        <v>1.3401384885021572</v>
      </c>
      <c r="J28" s="49">
        <f t="shared" si="5"/>
        <v>1.4703280710998925</v>
      </c>
      <c r="K28" s="49">
        <f t="shared" si="5"/>
        <v>1.4813435286245913</v>
      </c>
      <c r="L28" s="49">
        <f t="shared" si="5"/>
        <v>1.6477590280494301</v>
      </c>
      <c r="M28" s="49">
        <f t="shared" si="5"/>
        <v>1.9233686064105522</v>
      </c>
      <c r="N28" s="49">
        <f t="shared" si="5"/>
        <v>2.0234133891292339</v>
      </c>
      <c r="O28" s="49">
        <f t="shared" si="5"/>
        <v>2.0648054156547784</v>
      </c>
      <c r="P28" s="49">
        <f t="shared" si="5"/>
        <v>1.8676758522929617</v>
      </c>
      <c r="Q28" s="49">
        <f t="shared" si="5"/>
        <v>1.763255336438583</v>
      </c>
      <c r="R28" s="49">
        <f t="shared" si="5"/>
        <v>1.8759104691712511</v>
      </c>
      <c r="S28" s="49">
        <f t="shared" si="5"/>
        <v>1.8981291680033356</v>
      </c>
      <c r="T28" s="49">
        <f t="shared" si="5"/>
        <v>1.6338051598708616</v>
      </c>
      <c r="U28" s="49">
        <f t="shared" si="5"/>
        <v>1.9743130486115761</v>
      </c>
      <c r="V28" s="49">
        <f t="shared" si="5"/>
        <v>2.1513273804838486</v>
      </c>
      <c r="W28" s="49">
        <f t="shared" si="5"/>
        <v>2.6266373033540913</v>
      </c>
      <c r="X28" s="49">
        <f t="shared" si="5"/>
        <v>2.761608056809441</v>
      </c>
      <c r="Y28" s="49">
        <f t="shared" si="5"/>
        <v>2.2257096333023427</v>
      </c>
      <c r="Z28" s="49">
        <f t="shared" si="5"/>
        <v>2.0974488819411703</v>
      </c>
      <c r="AA28" s="49">
        <f t="shared" si="5"/>
        <v>2.2112045831703475</v>
      </c>
      <c r="AB28" s="49">
        <f t="shared" si="5"/>
        <v>2.0896846912104574</v>
      </c>
      <c r="AC28" s="49">
        <f t="shared" si="5"/>
        <v>2.2026087558107097</v>
      </c>
      <c r="AD28" s="49">
        <f t="shared" si="5"/>
        <v>2.3174383020432123</v>
      </c>
      <c r="AE28" s="49">
        <f t="shared" si="5"/>
        <v>1.9377512728678024</v>
      </c>
      <c r="AF28" s="49">
        <f t="shared" ref="AF28:AG28" si="8">AF20/AF12*100</f>
        <v>1.7163234332796813</v>
      </c>
      <c r="AG28" s="49">
        <f t="shared" si="8"/>
        <v>1.40216919301604</v>
      </c>
      <c r="AH28" s="49">
        <f t="shared" ref="AH28" si="9">AH20/AH12*100</f>
        <v>1.6205160709739568</v>
      </c>
      <c r="AI28" s="49">
        <f t="shared" si="5"/>
        <v>1.9616608765188663</v>
      </c>
      <c r="AJ28" s="32"/>
      <c r="AK28" s="33"/>
      <c r="AL28" s="34"/>
      <c r="AM28" s="35"/>
      <c r="AN28" s="35"/>
    </row>
    <row r="29" spans="1:40" ht="12" customHeight="1" x14ac:dyDescent="0.25">
      <c r="A29" s="46"/>
      <c r="B29" s="47" t="s">
        <v>40</v>
      </c>
      <c r="C29" s="49">
        <f t="shared" si="5"/>
        <v>3.7516564817896914</v>
      </c>
      <c r="D29" s="49">
        <f t="shared" si="5"/>
        <v>2.7619315347275566</v>
      </c>
      <c r="E29" s="49">
        <f t="shared" si="5"/>
        <v>2.1986938552516428</v>
      </c>
      <c r="F29" s="49">
        <f t="shared" si="5"/>
        <v>2.4052304029961675</v>
      </c>
      <c r="G29" s="49">
        <f t="shared" si="5"/>
        <v>2.9249136439758661</v>
      </c>
      <c r="H29" s="49">
        <f t="shared" si="5"/>
        <v>4.6146684440992241</v>
      </c>
      <c r="I29" s="49">
        <f t="shared" si="5"/>
        <v>5.7826882123355583</v>
      </c>
      <c r="J29" s="49">
        <f t="shared" si="5"/>
        <v>5.0712458541572598</v>
      </c>
      <c r="K29" s="49">
        <f t="shared" si="5"/>
        <v>4.8528569398937202</v>
      </c>
      <c r="L29" s="49">
        <f t="shared" si="5"/>
        <v>4.8566948360341131</v>
      </c>
      <c r="M29" s="49">
        <f t="shared" si="5"/>
        <v>5.1580750221320102</v>
      </c>
      <c r="N29" s="49">
        <f t="shared" si="5"/>
        <v>4.9350772355094064</v>
      </c>
      <c r="O29" s="49">
        <f t="shared" si="5"/>
        <v>4.6522575232379184</v>
      </c>
      <c r="P29" s="49">
        <f t="shared" si="5"/>
        <v>4.506668201098349</v>
      </c>
      <c r="Q29" s="49">
        <f t="shared" si="5"/>
        <v>4.8124489189281094</v>
      </c>
      <c r="R29" s="49">
        <f t="shared" si="5"/>
        <v>2.7555319381272447</v>
      </c>
      <c r="S29" s="49">
        <f t="shared" si="5"/>
        <v>4.0756393647706828</v>
      </c>
      <c r="T29" s="49">
        <f t="shared" si="5"/>
        <v>5.4080607351219383</v>
      </c>
      <c r="U29" s="49">
        <f t="shared" si="5"/>
        <v>5.5259551904323843</v>
      </c>
      <c r="V29" s="49">
        <f t="shared" si="5"/>
        <v>5.6081724709032637</v>
      </c>
      <c r="W29" s="49">
        <f t="shared" si="5"/>
        <v>5.7687869673835603</v>
      </c>
      <c r="X29" s="49">
        <f t="shared" si="5"/>
        <v>7.3343361249611645</v>
      </c>
      <c r="Y29" s="49">
        <f t="shared" si="5"/>
        <v>5.9926266442761937</v>
      </c>
      <c r="Z29" s="49">
        <f t="shared" si="5"/>
        <v>4.4267921982357743</v>
      </c>
      <c r="AA29" s="49">
        <f t="shared" si="5"/>
        <v>4.1539285341684415</v>
      </c>
      <c r="AB29" s="49">
        <f t="shared" si="5"/>
        <v>4.7543485508524146</v>
      </c>
      <c r="AC29" s="49">
        <f t="shared" si="5"/>
        <v>6.0700681270180255</v>
      </c>
      <c r="AD29" s="49">
        <f t="shared" si="5"/>
        <v>5.4640894537764435</v>
      </c>
      <c r="AE29" s="49">
        <f t="shared" si="5"/>
        <v>3.6326859487163694</v>
      </c>
      <c r="AF29" s="49">
        <f t="shared" ref="AF29:AG29" si="10">AF21/AF13*100</f>
        <v>2.298327681777296</v>
      </c>
      <c r="AG29" s="49">
        <f t="shared" si="10"/>
        <v>1.9871105309201065</v>
      </c>
      <c r="AH29" s="49">
        <f t="shared" ref="AH29" si="11">AH21/AH13*100</f>
        <v>4.4010900319583675</v>
      </c>
      <c r="AI29" s="49">
        <f t="shared" si="5"/>
        <v>4.6987175496065134</v>
      </c>
      <c r="AJ29" s="32"/>
      <c r="AK29" s="33"/>
      <c r="AL29" s="34"/>
      <c r="AM29" s="35"/>
      <c r="AN29" s="35"/>
    </row>
    <row r="30" spans="1:40" ht="12" customHeight="1" x14ac:dyDescent="0.25">
      <c r="A30" s="46"/>
      <c r="B30" s="47" t="s">
        <v>33</v>
      </c>
      <c r="C30" s="49">
        <f t="shared" si="5"/>
        <v>5.3610048612556724</v>
      </c>
      <c r="D30" s="49">
        <f t="shared" si="5"/>
        <v>4.5235858823185815</v>
      </c>
      <c r="E30" s="49">
        <f t="shared" si="5"/>
        <v>3.4743629558064528</v>
      </c>
      <c r="F30" s="49">
        <f t="shared" si="5"/>
        <v>2.494814531918073</v>
      </c>
      <c r="G30" s="49">
        <f t="shared" si="5"/>
        <v>2.1219285251738529</v>
      </c>
      <c r="H30" s="49">
        <f t="shared" si="5"/>
        <v>2.5437294332120914</v>
      </c>
      <c r="I30" s="49">
        <f t="shared" si="5"/>
        <v>2.9817714307897401</v>
      </c>
      <c r="J30" s="49">
        <f t="shared" si="5"/>
        <v>2.5951094990627697</v>
      </c>
      <c r="K30" s="49">
        <f t="shared" si="5"/>
        <v>2.1079673668029337</v>
      </c>
      <c r="L30" s="49">
        <f t="shared" si="5"/>
        <v>2.1142920116216302</v>
      </c>
      <c r="M30" s="49">
        <f t="shared" si="5"/>
        <v>2.2386666837667542</v>
      </c>
      <c r="N30" s="49">
        <f t="shared" si="5"/>
        <v>2.2884773097509457</v>
      </c>
      <c r="O30" s="49">
        <f t="shared" si="5"/>
        <v>2.3095841949696685</v>
      </c>
      <c r="P30" s="49">
        <f t="shared" si="5"/>
        <v>2.0894997226917114</v>
      </c>
      <c r="Q30" s="49">
        <f t="shared" si="5"/>
        <v>2.0385140124754986</v>
      </c>
      <c r="R30" s="49">
        <f t="shared" si="5"/>
        <v>2.0387813802176846</v>
      </c>
      <c r="S30" s="49">
        <f t="shared" si="5"/>
        <v>2.2059794269865693</v>
      </c>
      <c r="T30" s="49">
        <f t="shared" si="5"/>
        <v>2.1311197114662197</v>
      </c>
      <c r="U30" s="49">
        <f t="shared" si="5"/>
        <v>2.4549898136262316</v>
      </c>
      <c r="V30" s="49">
        <f t="shared" si="5"/>
        <v>2.4856871679203261</v>
      </c>
      <c r="W30" s="49">
        <f t="shared" si="5"/>
        <v>2.9287004031985515</v>
      </c>
      <c r="X30" s="49">
        <f t="shared" si="5"/>
        <v>3.1324273104177109</v>
      </c>
      <c r="Y30" s="49">
        <f t="shared" si="5"/>
        <v>2.5633075830646646</v>
      </c>
      <c r="Z30" s="49">
        <f t="shared" si="5"/>
        <v>2.2818937227038574</v>
      </c>
      <c r="AA30" s="49">
        <f t="shared" si="5"/>
        <v>2.3731914458696401</v>
      </c>
      <c r="AB30" s="49">
        <f t="shared" si="5"/>
        <v>2.346257444292601</v>
      </c>
      <c r="AC30" s="49">
        <f t="shared" si="5"/>
        <v>2.6347252880102547</v>
      </c>
      <c r="AD30" s="49">
        <f t="shared" si="5"/>
        <v>2.7233636772953349</v>
      </c>
      <c r="AE30" s="49">
        <f t="shared" si="5"/>
        <v>2.1361006734194081</v>
      </c>
      <c r="AF30" s="49">
        <f t="shared" ref="AF30:AG30" si="12">AF22/AF14*100</f>
        <v>1.7785779351004487</v>
      </c>
      <c r="AG30" s="49">
        <f t="shared" si="12"/>
        <v>1.4596059989524739</v>
      </c>
      <c r="AH30" s="49">
        <f t="shared" ref="AH30" si="13">AH22/AH14*100</f>
        <v>1.7671924551784897</v>
      </c>
      <c r="AI30" s="49">
        <f t="shared" si="5"/>
        <v>2.2951900649784762</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49B088F1-5016-4448-97EF-E3A3F17099FB}"/>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D4776-DFA3-4E49-B747-172414F7E955}">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96</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1208</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7"/>
      <c r="AH9" s="88"/>
      <c r="AI9" s="39"/>
      <c r="AJ9" s="30"/>
      <c r="AK9" s="33"/>
      <c r="AL9" s="34"/>
      <c r="AM9" s="34"/>
      <c r="AN9" s="37"/>
    </row>
    <row r="10" spans="1:40" s="44" customFormat="1" ht="12" customHeight="1" x14ac:dyDescent="0.25">
      <c r="A10" s="46"/>
      <c r="B10" s="47" t="s">
        <v>37</v>
      </c>
      <c r="C10" s="48">
        <v>0.82520700000000002</v>
      </c>
      <c r="D10" s="48">
        <v>1.487241</v>
      </c>
      <c r="E10" s="48">
        <v>1.429799</v>
      </c>
      <c r="F10" s="48">
        <v>1.1699250000000001</v>
      </c>
      <c r="G10" s="48">
        <v>1.5147060000000001</v>
      </c>
      <c r="H10" s="48">
        <v>1.9041870000000001</v>
      </c>
      <c r="I10" s="48">
        <v>2.111103</v>
      </c>
      <c r="J10" s="48">
        <v>2.2353670000000001</v>
      </c>
      <c r="K10" s="48">
        <v>4.7430870000000001</v>
      </c>
      <c r="L10" s="48">
        <v>4.2185480000000002</v>
      </c>
      <c r="M10" s="48">
        <v>2.994348</v>
      </c>
      <c r="N10" s="48">
        <v>2.7660849999999999</v>
      </c>
      <c r="O10" s="48">
        <v>1.7931520000000001</v>
      </c>
      <c r="P10" s="48">
        <v>1.677848</v>
      </c>
      <c r="Q10" s="48">
        <v>1.7118690000000001</v>
      </c>
      <c r="R10" s="48">
        <v>2.2496330000000002</v>
      </c>
      <c r="S10" s="48">
        <v>1.849985</v>
      </c>
      <c r="T10" s="48">
        <v>2.2697609999999999</v>
      </c>
      <c r="U10" s="48">
        <v>1.4993080000000001</v>
      </c>
      <c r="V10" s="48">
        <v>1.0268980000000001</v>
      </c>
      <c r="W10" s="48">
        <v>1.6308819999999999</v>
      </c>
      <c r="X10" s="48">
        <v>1.2736339999999999</v>
      </c>
      <c r="Y10" s="48">
        <v>1.4501630000000001</v>
      </c>
      <c r="Z10" s="48">
        <v>0.70258799999999999</v>
      </c>
      <c r="AA10" s="48">
        <v>0.80745100000000003</v>
      </c>
      <c r="AB10" s="48">
        <v>0.64185800000000004</v>
      </c>
      <c r="AC10" s="48">
        <v>0.67060799999999998</v>
      </c>
      <c r="AD10" s="48">
        <v>0.44198700000000007</v>
      </c>
      <c r="AE10" s="48">
        <v>0.42632199999999998</v>
      </c>
      <c r="AF10" s="48">
        <v>0.38016900000000003</v>
      </c>
      <c r="AG10" s="48">
        <v>0.36806899999999998</v>
      </c>
      <c r="AH10" s="48">
        <v>0.34825699999999998</v>
      </c>
      <c r="AI10" s="48">
        <f>SUM(C10:AH10)</f>
        <v>50.620044999999998</v>
      </c>
      <c r="AJ10" s="30"/>
      <c r="AK10" s="33"/>
      <c r="AL10" s="34"/>
      <c r="AM10" s="34"/>
      <c r="AN10" s="37"/>
    </row>
    <row r="11" spans="1:40" s="44" customFormat="1" ht="12" customHeight="1" x14ac:dyDescent="0.25">
      <c r="A11" s="46"/>
      <c r="B11" s="47" t="s">
        <v>38</v>
      </c>
      <c r="C11" s="48">
        <v>2.2621099999999998</v>
      </c>
      <c r="D11" s="48">
        <v>3.0943450000000001</v>
      </c>
      <c r="E11" s="48">
        <v>3.6030570000000002</v>
      </c>
      <c r="F11" s="48">
        <v>9.1877600000000008</v>
      </c>
      <c r="G11" s="48">
        <v>14.813545</v>
      </c>
      <c r="H11" s="48">
        <v>18.359929000000001</v>
      </c>
      <c r="I11" s="48">
        <v>18.148249</v>
      </c>
      <c r="J11" s="48">
        <v>21.652598000000001</v>
      </c>
      <c r="K11" s="48">
        <v>28.166653</v>
      </c>
      <c r="L11" s="48">
        <v>35.389116000000001</v>
      </c>
      <c r="M11" s="48">
        <v>28.410056000000001</v>
      </c>
      <c r="N11" s="48">
        <v>16.788188999999999</v>
      </c>
      <c r="O11" s="48">
        <v>13.498749999999999</v>
      </c>
      <c r="P11" s="48">
        <v>12.948886</v>
      </c>
      <c r="Q11" s="48">
        <v>10.844284999999999</v>
      </c>
      <c r="R11" s="48">
        <v>11.817947</v>
      </c>
      <c r="S11" s="48">
        <v>13.321235</v>
      </c>
      <c r="T11" s="48">
        <v>12.485269000000001</v>
      </c>
      <c r="U11" s="48">
        <v>10.424927</v>
      </c>
      <c r="V11" s="48">
        <v>7.7332359999999998</v>
      </c>
      <c r="W11" s="48">
        <v>9.1060859999999995</v>
      </c>
      <c r="X11" s="48">
        <v>9.4888270000000006</v>
      </c>
      <c r="Y11" s="48">
        <v>9.2615990000000004</v>
      </c>
      <c r="Z11" s="48">
        <v>9.2982329999999997</v>
      </c>
      <c r="AA11" s="48">
        <v>11.477553</v>
      </c>
      <c r="AB11" s="48">
        <v>10.979844</v>
      </c>
      <c r="AC11" s="48">
        <v>8.2740500000000008</v>
      </c>
      <c r="AD11" s="48">
        <v>8.4402260000000027</v>
      </c>
      <c r="AE11" s="48">
        <v>9.4723050000000022</v>
      </c>
      <c r="AF11" s="48">
        <v>8.4413680000000006</v>
      </c>
      <c r="AG11" s="48">
        <v>7.5702339999999984</v>
      </c>
      <c r="AH11" s="48">
        <v>11.149530999999994</v>
      </c>
      <c r="AI11" s="48">
        <f t="shared" ref="AI11:AI14" si="0">SUM(C11:AH11)</f>
        <v>405.90999799999997</v>
      </c>
      <c r="AJ11" s="30"/>
      <c r="AK11" s="33"/>
      <c r="AL11" s="34"/>
      <c r="AM11" s="34"/>
      <c r="AN11" s="37"/>
    </row>
    <row r="12" spans="1:40" s="44" customFormat="1" ht="12" customHeight="1" x14ac:dyDescent="0.25">
      <c r="A12" s="46"/>
      <c r="B12" s="47" t="s">
        <v>39</v>
      </c>
      <c r="C12" s="48">
        <v>41.958913000000003</v>
      </c>
      <c r="D12" s="48">
        <v>50.432164999999998</v>
      </c>
      <c r="E12" s="48">
        <v>53.837496999999999</v>
      </c>
      <c r="F12" s="48">
        <v>37.889420000000001</v>
      </c>
      <c r="G12" s="48">
        <v>46.454478000000002</v>
      </c>
      <c r="H12" s="48">
        <v>77.466975000000005</v>
      </c>
      <c r="I12" s="48">
        <v>108.43472199999999</v>
      </c>
      <c r="J12" s="48">
        <v>149.480884</v>
      </c>
      <c r="K12" s="48">
        <v>182.536463</v>
      </c>
      <c r="L12" s="48">
        <v>214.705715</v>
      </c>
      <c r="M12" s="48">
        <v>214.83556899999999</v>
      </c>
      <c r="N12" s="48">
        <v>148.19309899999999</v>
      </c>
      <c r="O12" s="48">
        <v>153.61707999999999</v>
      </c>
      <c r="P12" s="48">
        <v>134.49332000000001</v>
      </c>
      <c r="Q12" s="48">
        <v>114.949088</v>
      </c>
      <c r="R12" s="48">
        <v>99.390787000000003</v>
      </c>
      <c r="S12" s="48">
        <v>99.183173999999994</v>
      </c>
      <c r="T12" s="48">
        <v>57.097653000000001</v>
      </c>
      <c r="U12" s="48">
        <v>40.866033999999999</v>
      </c>
      <c r="V12" s="48">
        <v>46.772691000000002</v>
      </c>
      <c r="W12" s="48">
        <v>41.746248000000001</v>
      </c>
      <c r="X12" s="48">
        <v>41.274132000000002</v>
      </c>
      <c r="Y12" s="48">
        <v>35.641979999999997</v>
      </c>
      <c r="Z12" s="48">
        <v>35.862969999999997</v>
      </c>
      <c r="AA12" s="48">
        <v>34.860318999999997</v>
      </c>
      <c r="AB12" s="48">
        <v>34.977809000000001</v>
      </c>
      <c r="AC12" s="48">
        <v>33.143934999999999</v>
      </c>
      <c r="AD12" s="48">
        <v>30.433610000000002</v>
      </c>
      <c r="AE12" s="48">
        <v>31.108968999999995</v>
      </c>
      <c r="AF12" s="48">
        <v>32.102986000000008</v>
      </c>
      <c r="AG12" s="48">
        <v>29.825492000000015</v>
      </c>
      <c r="AH12" s="48">
        <v>35.251235999999999</v>
      </c>
      <c r="AI12" s="48">
        <f t="shared" si="0"/>
        <v>2488.825413</v>
      </c>
      <c r="AJ12" s="30"/>
      <c r="AK12" s="33"/>
      <c r="AL12" s="34"/>
      <c r="AM12" s="34"/>
      <c r="AN12" s="37"/>
    </row>
    <row r="13" spans="1:40" s="44" customFormat="1" ht="12" customHeight="1" x14ac:dyDescent="0.25">
      <c r="A13" s="46"/>
      <c r="B13" s="47" t="s">
        <v>40</v>
      </c>
      <c r="C13" s="48">
        <v>4.6364229999999997</v>
      </c>
      <c r="D13" s="48">
        <v>7.699287</v>
      </c>
      <c r="E13" s="48">
        <v>9.1964489999999994</v>
      </c>
      <c r="F13" s="48">
        <v>7.6654819999999999</v>
      </c>
      <c r="G13" s="48">
        <v>7.8279100000000001</v>
      </c>
      <c r="H13" s="48">
        <v>7.8535789999999999</v>
      </c>
      <c r="I13" s="48">
        <v>9.1695679999999999</v>
      </c>
      <c r="J13" s="48">
        <v>10.341343</v>
      </c>
      <c r="K13" s="48">
        <v>11.705437999999999</v>
      </c>
      <c r="L13" s="48">
        <v>9.9546080000000003</v>
      </c>
      <c r="M13" s="48">
        <v>8.8072230000000005</v>
      </c>
      <c r="N13" s="48">
        <v>8.7215399999999992</v>
      </c>
      <c r="O13" s="48">
        <v>8.3481240000000003</v>
      </c>
      <c r="P13" s="48">
        <v>8.4686050000000002</v>
      </c>
      <c r="Q13" s="48">
        <v>9.2133459999999996</v>
      </c>
      <c r="R13" s="48">
        <v>10.149996</v>
      </c>
      <c r="S13" s="48">
        <v>12.662438999999999</v>
      </c>
      <c r="T13" s="48">
        <v>13.489186</v>
      </c>
      <c r="U13" s="48">
        <v>12.072583</v>
      </c>
      <c r="V13" s="48">
        <v>9.9815930000000002</v>
      </c>
      <c r="W13" s="48">
        <v>12.587419000000001</v>
      </c>
      <c r="X13" s="48">
        <v>14.755437000000001</v>
      </c>
      <c r="Y13" s="48">
        <v>13.090365</v>
      </c>
      <c r="Z13" s="48">
        <v>12.123535</v>
      </c>
      <c r="AA13" s="48">
        <v>12.837911</v>
      </c>
      <c r="AB13" s="48">
        <v>19.394136</v>
      </c>
      <c r="AC13" s="48">
        <v>12.950429</v>
      </c>
      <c r="AD13" s="48">
        <v>14.241127000000002</v>
      </c>
      <c r="AE13" s="48">
        <v>17.476513999999998</v>
      </c>
      <c r="AF13" s="48">
        <v>15.150437000000002</v>
      </c>
      <c r="AG13" s="48">
        <v>46.863228000000007</v>
      </c>
      <c r="AH13" s="48">
        <v>16.435477999999993</v>
      </c>
      <c r="AI13" s="48">
        <f t="shared" si="0"/>
        <v>395.87073799999996</v>
      </c>
      <c r="AJ13" s="30"/>
      <c r="AK13" s="33"/>
      <c r="AL13" s="34"/>
      <c r="AM13" s="34"/>
      <c r="AN13" s="37"/>
    </row>
    <row r="14" spans="1:40" s="44" customFormat="1" ht="12" customHeight="1" x14ac:dyDescent="0.25">
      <c r="A14" s="46"/>
      <c r="B14" s="47" t="s">
        <v>33</v>
      </c>
      <c r="C14" s="48">
        <v>49.682653000000002</v>
      </c>
      <c r="D14" s="48">
        <v>62.713037999999997</v>
      </c>
      <c r="E14" s="48">
        <v>68.066801999999996</v>
      </c>
      <c r="F14" s="48">
        <v>55.912587000000002</v>
      </c>
      <c r="G14" s="48">
        <v>70.610639000000006</v>
      </c>
      <c r="H14" s="48">
        <v>105.58467</v>
      </c>
      <c r="I14" s="48">
        <v>137.863642</v>
      </c>
      <c r="J14" s="48">
        <v>183.71019200000001</v>
      </c>
      <c r="K14" s="48">
        <v>227.15164099999998</v>
      </c>
      <c r="L14" s="48">
        <v>264.26798700000001</v>
      </c>
      <c r="M14" s="48">
        <v>255.04719599999999</v>
      </c>
      <c r="N14" s="48">
        <v>176.46891299999999</v>
      </c>
      <c r="O14" s="48">
        <v>177.25710599999999</v>
      </c>
      <c r="P14" s="48">
        <v>157.58865900000001</v>
      </c>
      <c r="Q14" s="48">
        <v>136.71858800000001</v>
      </c>
      <c r="R14" s="48">
        <v>123.60836300000001</v>
      </c>
      <c r="S14" s="48">
        <v>127.01683299999999</v>
      </c>
      <c r="T14" s="48">
        <v>85.341869000000003</v>
      </c>
      <c r="U14" s="48">
        <v>64.86285199999999</v>
      </c>
      <c r="V14" s="48">
        <v>65.514418000000006</v>
      </c>
      <c r="W14" s="48">
        <v>65.070634999999996</v>
      </c>
      <c r="X14" s="48">
        <v>66.792030000000011</v>
      </c>
      <c r="Y14" s="48">
        <v>59.444106999999995</v>
      </c>
      <c r="Z14" s="48">
        <v>57.987325999999996</v>
      </c>
      <c r="AA14" s="48">
        <v>59.983233999999996</v>
      </c>
      <c r="AB14" s="48">
        <v>65.993646999999996</v>
      </c>
      <c r="AC14" s="48">
        <v>55.039022000000003</v>
      </c>
      <c r="AD14" s="48">
        <v>53.556950000000001</v>
      </c>
      <c r="AE14" s="48">
        <v>58.484110000000001</v>
      </c>
      <c r="AF14" s="48">
        <v>56.074960000000011</v>
      </c>
      <c r="AG14" s="48">
        <v>84.627023000000023</v>
      </c>
      <c r="AH14" s="48">
        <v>63.184501999999981</v>
      </c>
      <c r="AI14" s="48">
        <f t="shared" si="0"/>
        <v>3341.2261939999994</v>
      </c>
      <c r="AJ14" s="30"/>
      <c r="AK14" s="33"/>
      <c r="AL14" s="34"/>
      <c r="AM14" s="34"/>
      <c r="AN14" s="37"/>
    </row>
    <row r="15" spans="1:40" s="44" customFormat="1" ht="12" customHeight="1" x14ac:dyDescent="0.25">
      <c r="A15" s="39"/>
      <c r="B15" s="42"/>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30"/>
      <c r="AK15" s="33"/>
      <c r="AL15" s="34"/>
      <c r="AM15" s="34"/>
      <c r="AN15" s="37"/>
    </row>
    <row r="16" spans="1:40" s="44" customFormat="1" ht="12" customHeight="1" x14ac:dyDescent="0.25">
      <c r="A16" s="94" t="s">
        <v>48</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0"/>
      <c r="AK16" s="33"/>
      <c r="AL16" s="34"/>
      <c r="AM16" s="34"/>
      <c r="AN16" s="37"/>
    </row>
    <row r="17" spans="1:40" s="44" customFormat="1" ht="12" customHeight="1"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77"/>
      <c r="AG17" s="87"/>
      <c r="AH17" s="88"/>
      <c r="AI17" s="39"/>
      <c r="AJ17" s="30"/>
      <c r="AK17" s="33"/>
      <c r="AL17" s="34"/>
      <c r="AM17" s="34"/>
      <c r="AN17" s="37"/>
    </row>
    <row r="18" spans="1:40" ht="12" customHeight="1" x14ac:dyDescent="0.25">
      <c r="A18" s="46"/>
      <c r="B18" s="47" t="s">
        <v>37</v>
      </c>
      <c r="C18" s="48">
        <v>8.4145999999999999E-2</v>
      </c>
      <c r="D18" s="48">
        <v>9.4919000000000003E-2</v>
      </c>
      <c r="E18" s="48">
        <v>0.12573400000000001</v>
      </c>
      <c r="F18" s="48">
        <v>0.133051</v>
      </c>
      <c r="G18" s="48">
        <v>0.167159</v>
      </c>
      <c r="H18" s="48">
        <v>0.197603</v>
      </c>
      <c r="I18" s="48">
        <v>0.26864900000000003</v>
      </c>
      <c r="J18" s="48">
        <v>0.33727800000000002</v>
      </c>
      <c r="K18" s="48">
        <v>0.59294400000000003</v>
      </c>
      <c r="L18" s="48">
        <v>0.36035899999999998</v>
      </c>
      <c r="M18" s="48">
        <v>0.271231</v>
      </c>
      <c r="N18" s="48">
        <v>0.23342599999999999</v>
      </c>
      <c r="O18" s="48">
        <v>0.164408</v>
      </c>
      <c r="P18" s="48">
        <v>0.17926800000000001</v>
      </c>
      <c r="Q18" s="48">
        <v>0.207283</v>
      </c>
      <c r="R18" s="48">
        <v>0.206839</v>
      </c>
      <c r="S18" s="48">
        <v>0.22805</v>
      </c>
      <c r="T18" s="48">
        <v>0.29795300000000002</v>
      </c>
      <c r="U18" s="48">
        <v>0.207291</v>
      </c>
      <c r="V18" s="48">
        <v>0.14843000000000001</v>
      </c>
      <c r="W18" s="48">
        <v>0.220418</v>
      </c>
      <c r="X18" s="48">
        <v>0.156358</v>
      </c>
      <c r="Y18" s="48">
        <v>0.54095099999999996</v>
      </c>
      <c r="Z18" s="48">
        <v>5.1144000000000002E-2</v>
      </c>
      <c r="AA18" s="48">
        <v>5.7846000000000002E-2</v>
      </c>
      <c r="AB18" s="48">
        <v>3.8183000000000002E-2</v>
      </c>
      <c r="AC18" s="48">
        <v>4.5976000000000003E-2</v>
      </c>
      <c r="AD18" s="48">
        <v>3.2514000000000001E-2</v>
      </c>
      <c r="AE18" s="48">
        <v>2.7143E-2</v>
      </c>
      <c r="AF18" s="48">
        <v>2.7937999999999998E-2</v>
      </c>
      <c r="AG18" s="48">
        <v>2.6720999999999998E-2</v>
      </c>
      <c r="AH18" s="48">
        <v>3.1818999999999993E-2</v>
      </c>
      <c r="AI18" s="48">
        <f>SUM(C18:AH18)</f>
        <v>5.763031999999999</v>
      </c>
      <c r="AJ18" s="32"/>
      <c r="AK18" s="33"/>
      <c r="AL18" s="34"/>
      <c r="AM18" s="35"/>
      <c r="AN18" s="35"/>
    </row>
    <row r="19" spans="1:40" ht="12" customHeight="1" x14ac:dyDescent="0.25">
      <c r="A19" s="46"/>
      <c r="B19" s="47" t="s">
        <v>38</v>
      </c>
      <c r="C19" s="48">
        <v>0.181252</v>
      </c>
      <c r="D19" s="48">
        <v>0.215479</v>
      </c>
      <c r="E19" s="48">
        <v>0.26871099999999998</v>
      </c>
      <c r="F19" s="48">
        <v>0.66755299999999995</v>
      </c>
      <c r="G19" s="48">
        <v>0.93501000000000001</v>
      </c>
      <c r="H19" s="48">
        <v>1.5462279999999999</v>
      </c>
      <c r="I19" s="48">
        <v>1.3820600000000001</v>
      </c>
      <c r="J19" s="48">
        <v>1.684779</v>
      </c>
      <c r="K19" s="48">
        <v>2.0907710000000002</v>
      </c>
      <c r="L19" s="48">
        <v>2.6976840000000002</v>
      </c>
      <c r="M19" s="48">
        <v>2.2559779999999998</v>
      </c>
      <c r="N19" s="48">
        <v>1.5830519999999999</v>
      </c>
      <c r="O19" s="48">
        <v>1.4877180000000001</v>
      </c>
      <c r="P19" s="48">
        <v>1.6521479999999999</v>
      </c>
      <c r="Q19" s="48">
        <v>1.5941149999999999</v>
      </c>
      <c r="R19" s="48">
        <v>1.716845</v>
      </c>
      <c r="S19" s="48">
        <v>1.7154579999999999</v>
      </c>
      <c r="T19" s="48">
        <v>1.6231169999999999</v>
      </c>
      <c r="U19" s="48">
        <v>1.22072</v>
      </c>
      <c r="V19" s="48">
        <v>0.982298</v>
      </c>
      <c r="W19" s="48">
        <v>0.92772600000000005</v>
      </c>
      <c r="X19" s="48">
        <v>1.0553429999999999</v>
      </c>
      <c r="Y19" s="48">
        <v>1.034967</v>
      </c>
      <c r="Z19" s="48">
        <v>0.52932699999999999</v>
      </c>
      <c r="AA19" s="48">
        <v>0.67169999999999996</v>
      </c>
      <c r="AB19" s="48">
        <v>0.67409399999999997</v>
      </c>
      <c r="AC19" s="48">
        <v>0.89393900000000004</v>
      </c>
      <c r="AD19" s="48">
        <v>1.0421920000000002</v>
      </c>
      <c r="AE19" s="48">
        <v>0.67607100000000031</v>
      </c>
      <c r="AF19" s="48">
        <v>0.52518300000000018</v>
      </c>
      <c r="AG19" s="48">
        <v>0.47819599999999995</v>
      </c>
      <c r="AH19" s="48">
        <v>0.48903599999999997</v>
      </c>
      <c r="AI19" s="48">
        <f t="shared" ref="AI19:AI22" si="1">SUM(C19:AH19)</f>
        <v>36.498750000000001</v>
      </c>
      <c r="AJ19" s="32"/>
      <c r="AK19" s="33"/>
      <c r="AL19" s="34"/>
      <c r="AM19" s="35"/>
      <c r="AN19" s="35"/>
    </row>
    <row r="20" spans="1:40" ht="12" customHeight="1" x14ac:dyDescent="0.25">
      <c r="A20" s="46"/>
      <c r="B20" s="47" t="s">
        <v>39</v>
      </c>
      <c r="C20" s="48">
        <v>1.2817540000000001</v>
      </c>
      <c r="D20" s="48">
        <v>1.3826259999999999</v>
      </c>
      <c r="E20" s="48">
        <v>1.565115</v>
      </c>
      <c r="F20" s="48">
        <v>1.4651270000000001</v>
      </c>
      <c r="G20" s="48">
        <v>2.2184550000000001</v>
      </c>
      <c r="H20" s="48">
        <v>3.94645</v>
      </c>
      <c r="I20" s="48">
        <v>6.0743720000000003</v>
      </c>
      <c r="J20" s="48">
        <v>7.3819749999999997</v>
      </c>
      <c r="K20" s="48">
        <v>9.9851209999999995</v>
      </c>
      <c r="L20" s="48">
        <v>11.128453</v>
      </c>
      <c r="M20" s="48">
        <v>12.161917000000001</v>
      </c>
      <c r="N20" s="48">
        <v>7.6600650000000003</v>
      </c>
      <c r="O20" s="48">
        <v>7.8990499999999999</v>
      </c>
      <c r="P20" s="48">
        <v>8.6021009999999993</v>
      </c>
      <c r="Q20" s="48">
        <v>6.3573899999999997</v>
      </c>
      <c r="R20" s="48">
        <v>6.2813920000000003</v>
      </c>
      <c r="S20" s="48">
        <v>5.8760050000000001</v>
      </c>
      <c r="T20" s="48">
        <v>4.6276789999999997</v>
      </c>
      <c r="U20" s="48">
        <v>4.3449210000000003</v>
      </c>
      <c r="V20" s="48">
        <v>4.4544280000000001</v>
      </c>
      <c r="W20" s="48">
        <v>4.64412</v>
      </c>
      <c r="X20" s="48">
        <v>4.4683250000000001</v>
      </c>
      <c r="Y20" s="48">
        <v>4.315868</v>
      </c>
      <c r="Z20" s="48">
        <v>2.215373</v>
      </c>
      <c r="AA20" s="48">
        <v>2.1339480000000002</v>
      </c>
      <c r="AB20" s="48">
        <v>2.1324939999999999</v>
      </c>
      <c r="AC20" s="48">
        <v>2.1341640000000002</v>
      </c>
      <c r="AD20" s="48">
        <v>2.0182129999999994</v>
      </c>
      <c r="AE20" s="48">
        <v>1.9068110000000007</v>
      </c>
      <c r="AF20" s="48">
        <v>1.5902119999999997</v>
      </c>
      <c r="AG20" s="48">
        <v>1.4296350000000002</v>
      </c>
      <c r="AH20" s="48">
        <v>1.6609829999999994</v>
      </c>
      <c r="AI20" s="48">
        <f t="shared" si="1"/>
        <v>145.34454200000002</v>
      </c>
      <c r="AJ20" s="32"/>
      <c r="AK20" s="33"/>
      <c r="AL20" s="34"/>
      <c r="AM20" s="35"/>
      <c r="AN20" s="35"/>
    </row>
    <row r="21" spans="1:40" ht="12" customHeight="1" x14ac:dyDescent="0.25">
      <c r="A21" s="46"/>
      <c r="B21" s="47" t="s">
        <v>40</v>
      </c>
      <c r="C21" s="48">
        <v>0.34764800000000001</v>
      </c>
      <c r="D21" s="48">
        <v>0.43212200000000001</v>
      </c>
      <c r="E21" s="48">
        <v>0.49519299999999999</v>
      </c>
      <c r="F21" s="48">
        <v>0.48245100000000002</v>
      </c>
      <c r="G21" s="48">
        <v>0.43916899999999998</v>
      </c>
      <c r="H21" s="48">
        <v>0.58977999999999997</v>
      </c>
      <c r="I21" s="48">
        <v>0.70458600000000005</v>
      </c>
      <c r="J21" s="48">
        <v>0.78505800000000003</v>
      </c>
      <c r="K21" s="48">
        <v>1.0086120000000001</v>
      </c>
      <c r="L21" s="48">
        <v>0.794547</v>
      </c>
      <c r="M21" s="48">
        <v>0.73055800000000004</v>
      </c>
      <c r="N21" s="48">
        <v>0.66056999999999999</v>
      </c>
      <c r="O21" s="48">
        <v>0.70969499999999996</v>
      </c>
      <c r="P21" s="48">
        <v>0.89858700000000002</v>
      </c>
      <c r="Q21" s="48">
        <v>1.0154179999999999</v>
      </c>
      <c r="R21" s="48">
        <v>1.099872</v>
      </c>
      <c r="S21" s="48">
        <v>1.2045570000000001</v>
      </c>
      <c r="T21" s="48">
        <v>1.414196</v>
      </c>
      <c r="U21" s="48">
        <v>1.0873699999999999</v>
      </c>
      <c r="V21" s="48">
        <v>1.09198</v>
      </c>
      <c r="W21" s="48">
        <v>1.3430500000000001</v>
      </c>
      <c r="X21" s="48">
        <v>1.613097</v>
      </c>
      <c r="Y21" s="48">
        <v>1.2639640000000001</v>
      </c>
      <c r="Z21" s="48">
        <v>0.71327499999999999</v>
      </c>
      <c r="AA21" s="48">
        <v>0.70368699999999995</v>
      </c>
      <c r="AB21" s="48">
        <v>0.91693000000000002</v>
      </c>
      <c r="AC21" s="48">
        <v>1.0128649999999999</v>
      </c>
      <c r="AD21" s="48">
        <v>1.441595</v>
      </c>
      <c r="AE21" s="48">
        <v>0.98445899999999986</v>
      </c>
      <c r="AF21" s="48">
        <v>0.69856600000000002</v>
      </c>
      <c r="AG21" s="48">
        <v>1.6587959999999999</v>
      </c>
      <c r="AH21" s="48">
        <v>0.63695599999999997</v>
      </c>
      <c r="AI21" s="48">
        <f t="shared" si="1"/>
        <v>28.979209000000001</v>
      </c>
      <c r="AJ21" s="32"/>
      <c r="AK21" s="33"/>
      <c r="AL21" s="34"/>
      <c r="AM21" s="35"/>
      <c r="AN21" s="35"/>
    </row>
    <row r="22" spans="1:40" ht="12" customHeight="1" x14ac:dyDescent="0.25">
      <c r="A22" s="46"/>
      <c r="B22" s="47" t="s">
        <v>33</v>
      </c>
      <c r="C22" s="48">
        <v>1.8948</v>
      </c>
      <c r="D22" s="48">
        <v>2.125146</v>
      </c>
      <c r="E22" s="48">
        <v>2.4547530000000002</v>
      </c>
      <c r="F22" s="48">
        <v>2.7481820000000003</v>
      </c>
      <c r="G22" s="48">
        <v>3.7597930000000002</v>
      </c>
      <c r="H22" s="48">
        <v>6.2800609999999999</v>
      </c>
      <c r="I22" s="48">
        <v>8.4296670000000002</v>
      </c>
      <c r="J22" s="48">
        <v>10.18909</v>
      </c>
      <c r="K22" s="48">
        <v>13.677447999999998</v>
      </c>
      <c r="L22" s="48">
        <v>14.981043</v>
      </c>
      <c r="M22" s="48">
        <v>15.419684000000002</v>
      </c>
      <c r="N22" s="48">
        <v>10.137112999999999</v>
      </c>
      <c r="O22" s="48">
        <v>10.260871</v>
      </c>
      <c r="P22" s="48">
        <v>11.332103999999998</v>
      </c>
      <c r="Q22" s="48">
        <v>9.1742059999999999</v>
      </c>
      <c r="R22" s="48">
        <v>9.3049479999999996</v>
      </c>
      <c r="S22" s="48">
        <v>9.02407</v>
      </c>
      <c r="T22" s="48">
        <v>7.9629449999999995</v>
      </c>
      <c r="U22" s="48">
        <v>6.8603020000000008</v>
      </c>
      <c r="V22" s="48">
        <v>6.6771359999999991</v>
      </c>
      <c r="W22" s="48">
        <v>7.1353140000000002</v>
      </c>
      <c r="X22" s="48">
        <v>7.2931229999999996</v>
      </c>
      <c r="Y22" s="48">
        <v>7.1557499999999994</v>
      </c>
      <c r="Z22" s="48">
        <v>3.5091189999999997</v>
      </c>
      <c r="AA22" s="48">
        <v>3.5671810000000002</v>
      </c>
      <c r="AB22" s="48">
        <v>3.7617009999999995</v>
      </c>
      <c r="AC22" s="48">
        <v>4.0869439999999999</v>
      </c>
      <c r="AD22" s="48">
        <v>4.5345139999999997</v>
      </c>
      <c r="AE22" s="48">
        <v>3.5944840000000009</v>
      </c>
      <c r="AF22" s="48">
        <v>2.8418990000000002</v>
      </c>
      <c r="AG22" s="48">
        <v>3.5933479999999998</v>
      </c>
      <c r="AH22" s="48">
        <v>2.8187939999999996</v>
      </c>
      <c r="AI22" s="48">
        <f t="shared" si="1"/>
        <v>216.58553299999997</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49</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C18/C10*100</f>
        <v>10.196956642393969</v>
      </c>
      <c r="D26" s="49">
        <f t="shared" ref="D26:AI30" si="2">D18/D10*100</f>
        <v>6.3822205009141086</v>
      </c>
      <c r="E26" s="49">
        <f t="shared" si="2"/>
        <v>8.7938234674943825</v>
      </c>
      <c r="F26" s="49">
        <f t="shared" si="2"/>
        <v>11.372609355300552</v>
      </c>
      <c r="G26" s="49">
        <f t="shared" si="2"/>
        <v>11.03573894868047</v>
      </c>
      <c r="H26" s="49">
        <f t="shared" si="2"/>
        <v>10.377289625441199</v>
      </c>
      <c r="I26" s="49">
        <f t="shared" si="2"/>
        <v>12.725527840185913</v>
      </c>
      <c r="J26" s="49">
        <f t="shared" si="2"/>
        <v>15.088260674869048</v>
      </c>
      <c r="K26" s="49">
        <f t="shared" si="2"/>
        <v>12.501225467717545</v>
      </c>
      <c r="L26" s="49">
        <f t="shared" si="2"/>
        <v>8.5422519786428879</v>
      </c>
      <c r="M26" s="49">
        <f t="shared" si="2"/>
        <v>9.0580987914564375</v>
      </c>
      <c r="N26" s="49">
        <f t="shared" si="2"/>
        <v>8.4388585311008146</v>
      </c>
      <c r="O26" s="49">
        <f t="shared" si="2"/>
        <v>9.1686594332214995</v>
      </c>
      <c r="P26" s="49">
        <f t="shared" si="2"/>
        <v>10.684400493966081</v>
      </c>
      <c r="Q26" s="49">
        <f t="shared" si="2"/>
        <v>12.108578401735178</v>
      </c>
      <c r="R26" s="49">
        <f t="shared" si="2"/>
        <v>9.1943441441337317</v>
      </c>
      <c r="S26" s="49">
        <f t="shared" si="2"/>
        <v>12.327126976705216</v>
      </c>
      <c r="T26" s="49">
        <f t="shared" si="2"/>
        <v>13.127064920051055</v>
      </c>
      <c r="U26" s="49">
        <f t="shared" si="2"/>
        <v>13.825778292385554</v>
      </c>
      <c r="V26" s="49">
        <f t="shared" si="2"/>
        <v>14.454210642147517</v>
      </c>
      <c r="W26" s="49">
        <f t="shared" si="2"/>
        <v>13.515263519984893</v>
      </c>
      <c r="X26" s="49">
        <f t="shared" si="2"/>
        <v>12.276525281203234</v>
      </c>
      <c r="Y26" s="49">
        <f t="shared" si="2"/>
        <v>37.302772171128346</v>
      </c>
      <c r="Z26" s="49">
        <f t="shared" si="2"/>
        <v>7.2793728330116654</v>
      </c>
      <c r="AA26" s="49">
        <f t="shared" si="2"/>
        <v>7.1640260523548802</v>
      </c>
      <c r="AB26" s="49">
        <f t="shared" si="2"/>
        <v>5.9488235715687887</v>
      </c>
      <c r="AC26" s="49">
        <f t="shared" si="2"/>
        <v>6.8558681077469998</v>
      </c>
      <c r="AD26" s="49">
        <f t="shared" si="2"/>
        <v>7.3563249597838842</v>
      </c>
      <c r="AE26" s="49">
        <f t="shared" si="2"/>
        <v>6.3667837925324058</v>
      </c>
      <c r="AF26" s="49">
        <f t="shared" ref="AF26:AG26" si="3">AF18/AF10*100</f>
        <v>7.3488369646131053</v>
      </c>
      <c r="AG26" s="49">
        <f t="shared" si="3"/>
        <v>7.2597800955799041</v>
      </c>
      <c r="AH26" s="49">
        <f t="shared" ref="AH26" si="4">AH18/AH10*100</f>
        <v>9.1366433409809407</v>
      </c>
      <c r="AI26" s="49">
        <f t="shared" si="2"/>
        <v>11.384881226399541</v>
      </c>
      <c r="AJ26" s="32"/>
      <c r="AK26" s="33"/>
      <c r="AL26" s="34"/>
      <c r="AM26" s="35"/>
      <c r="AN26" s="35"/>
    </row>
    <row r="27" spans="1:40" ht="12" customHeight="1" x14ac:dyDescent="0.25">
      <c r="A27" s="46"/>
      <c r="B27" s="47" t="s">
        <v>38</v>
      </c>
      <c r="C27" s="49">
        <f t="shared" ref="C27:R30" si="5">C19/C11*100</f>
        <v>8.0125192850922371</v>
      </c>
      <c r="D27" s="49">
        <f t="shared" si="5"/>
        <v>6.9636385083111287</v>
      </c>
      <c r="E27" s="49">
        <f t="shared" si="5"/>
        <v>7.4578614770734948</v>
      </c>
      <c r="F27" s="49">
        <f t="shared" si="5"/>
        <v>7.265677379470076</v>
      </c>
      <c r="G27" s="49">
        <f t="shared" si="5"/>
        <v>6.3118585051721245</v>
      </c>
      <c r="H27" s="49">
        <f t="shared" si="5"/>
        <v>8.4217537006815206</v>
      </c>
      <c r="I27" s="49">
        <f t="shared" si="5"/>
        <v>7.6153903332492305</v>
      </c>
      <c r="J27" s="49">
        <f t="shared" si="5"/>
        <v>7.7809554308448341</v>
      </c>
      <c r="K27" s="49">
        <f t="shared" si="5"/>
        <v>7.4228592229257773</v>
      </c>
      <c r="L27" s="49">
        <f t="shared" si="5"/>
        <v>7.6229199960801504</v>
      </c>
      <c r="M27" s="49">
        <f t="shared" si="5"/>
        <v>7.940772802418973</v>
      </c>
      <c r="N27" s="49">
        <f t="shared" si="5"/>
        <v>9.429557887393333</v>
      </c>
      <c r="O27" s="49">
        <f t="shared" si="5"/>
        <v>11.021153810538015</v>
      </c>
      <c r="P27" s="49">
        <f t="shared" si="5"/>
        <v>12.758997183232596</v>
      </c>
      <c r="Q27" s="49">
        <f t="shared" si="5"/>
        <v>14.700047075487227</v>
      </c>
      <c r="R27" s="49">
        <f t="shared" si="5"/>
        <v>14.527438649031001</v>
      </c>
      <c r="S27" s="49">
        <f t="shared" si="2"/>
        <v>12.877619830293513</v>
      </c>
      <c r="T27" s="49">
        <f t="shared" si="2"/>
        <v>13.000256542330005</v>
      </c>
      <c r="U27" s="49">
        <f t="shared" si="2"/>
        <v>11.709626359973552</v>
      </c>
      <c r="V27" s="49">
        <f t="shared" si="2"/>
        <v>12.702289183984558</v>
      </c>
      <c r="W27" s="49">
        <f t="shared" si="2"/>
        <v>10.187977578951045</v>
      </c>
      <c r="X27" s="49">
        <f t="shared" si="2"/>
        <v>11.121954273167798</v>
      </c>
      <c r="Y27" s="49">
        <f t="shared" si="2"/>
        <v>11.174819812431956</v>
      </c>
      <c r="Z27" s="49">
        <f t="shared" si="2"/>
        <v>5.6927697983046883</v>
      </c>
      <c r="AA27" s="49">
        <f t="shared" si="2"/>
        <v>5.8522927317347175</v>
      </c>
      <c r="AB27" s="49">
        <f t="shared" si="2"/>
        <v>6.1393768436054277</v>
      </c>
      <c r="AC27" s="49">
        <f t="shared" si="2"/>
        <v>10.804128570651615</v>
      </c>
      <c r="AD27" s="49">
        <f t="shared" si="2"/>
        <v>12.347915802254583</v>
      </c>
      <c r="AE27" s="49">
        <f t="shared" si="2"/>
        <v>7.1373440783420738</v>
      </c>
      <c r="AF27" s="49">
        <f t="shared" ref="AF27:AG27" si="6">AF19/AF11*100</f>
        <v>6.2215389733038551</v>
      </c>
      <c r="AG27" s="49">
        <f t="shared" si="6"/>
        <v>6.3167928494680625</v>
      </c>
      <c r="AH27" s="49">
        <f t="shared" ref="AH27" si="7">AH19/AH11*100</f>
        <v>4.386157588153262</v>
      </c>
      <c r="AI27" s="49">
        <f t="shared" si="2"/>
        <v>8.9918332092918796</v>
      </c>
      <c r="AJ27" s="32"/>
      <c r="AK27" s="33"/>
      <c r="AL27" s="34"/>
      <c r="AM27" s="35"/>
      <c r="AN27" s="35"/>
    </row>
    <row r="28" spans="1:40" ht="12" customHeight="1" x14ac:dyDescent="0.25">
      <c r="A28" s="46"/>
      <c r="B28" s="47" t="s">
        <v>39</v>
      </c>
      <c r="C28" s="49">
        <f t="shared" si="5"/>
        <v>3.0547836165345847</v>
      </c>
      <c r="D28" s="49">
        <f t="shared" si="2"/>
        <v>2.7415559098047844</v>
      </c>
      <c r="E28" s="49">
        <f t="shared" si="2"/>
        <v>2.9071095188544893</v>
      </c>
      <c r="F28" s="49">
        <f t="shared" si="2"/>
        <v>3.8668499016348097</v>
      </c>
      <c r="G28" s="49">
        <f t="shared" si="2"/>
        <v>4.7755460732978205</v>
      </c>
      <c r="H28" s="49">
        <f t="shared" si="2"/>
        <v>5.0943644049609524</v>
      </c>
      <c r="I28" s="49">
        <f t="shared" si="2"/>
        <v>5.6018698512456195</v>
      </c>
      <c r="J28" s="49">
        <f t="shared" si="2"/>
        <v>4.9384073752199642</v>
      </c>
      <c r="K28" s="49">
        <f t="shared" si="2"/>
        <v>5.4702062458611342</v>
      </c>
      <c r="L28" s="49">
        <f t="shared" si="2"/>
        <v>5.1831191358832722</v>
      </c>
      <c r="M28" s="49">
        <f t="shared" si="2"/>
        <v>5.6610351147206917</v>
      </c>
      <c r="N28" s="49">
        <f t="shared" si="2"/>
        <v>5.1689755134954032</v>
      </c>
      <c r="O28" s="49">
        <f t="shared" si="2"/>
        <v>5.1420388930710059</v>
      </c>
      <c r="P28" s="49">
        <f t="shared" si="2"/>
        <v>6.3959317830803775</v>
      </c>
      <c r="Q28" s="49">
        <f t="shared" si="2"/>
        <v>5.5306136922112854</v>
      </c>
      <c r="R28" s="49">
        <f t="shared" si="2"/>
        <v>6.3198936134794863</v>
      </c>
      <c r="S28" s="49">
        <f t="shared" si="2"/>
        <v>5.924397015163076</v>
      </c>
      <c r="T28" s="49">
        <f t="shared" si="2"/>
        <v>8.1048497737726635</v>
      </c>
      <c r="U28" s="49">
        <f t="shared" si="2"/>
        <v>10.632108317631216</v>
      </c>
      <c r="V28" s="49">
        <f t="shared" si="2"/>
        <v>9.5235657918420813</v>
      </c>
      <c r="W28" s="49">
        <f t="shared" si="2"/>
        <v>11.124640470683737</v>
      </c>
      <c r="X28" s="49">
        <f t="shared" si="2"/>
        <v>10.8259696412271</v>
      </c>
      <c r="Y28" s="49">
        <f t="shared" si="2"/>
        <v>12.108945687080237</v>
      </c>
      <c r="Z28" s="49">
        <f t="shared" si="2"/>
        <v>6.1773271985002927</v>
      </c>
      <c r="AA28" s="49">
        <f t="shared" si="2"/>
        <v>6.1214241900655022</v>
      </c>
      <c r="AB28" s="49">
        <f t="shared" si="2"/>
        <v>6.0967054854693723</v>
      </c>
      <c r="AC28" s="49">
        <f t="shared" si="2"/>
        <v>6.4390785222092672</v>
      </c>
      <c r="AD28" s="49">
        <f t="shared" si="2"/>
        <v>6.631526788967852</v>
      </c>
      <c r="AE28" s="49">
        <f t="shared" si="2"/>
        <v>6.1294573921752313</v>
      </c>
      <c r="AF28" s="49">
        <f t="shared" ref="AF28:AG28" si="8">AF20/AF12*100</f>
        <v>4.9534706833812887</v>
      </c>
      <c r="AG28" s="49">
        <f t="shared" si="8"/>
        <v>4.793332495571236</v>
      </c>
      <c r="AH28" s="49">
        <f t="shared" ref="AH28" si="9">AH20/AH12*100</f>
        <v>4.7118432953670037</v>
      </c>
      <c r="AI28" s="49">
        <f t="shared" si="2"/>
        <v>5.8398850012063903</v>
      </c>
      <c r="AJ28" s="32"/>
      <c r="AK28" s="33"/>
      <c r="AL28" s="34"/>
      <c r="AM28" s="35"/>
      <c r="AN28" s="35"/>
    </row>
    <row r="29" spans="1:40" ht="12" customHeight="1" x14ac:dyDescent="0.25">
      <c r="A29" s="46"/>
      <c r="B29" s="47" t="s">
        <v>40</v>
      </c>
      <c r="C29" s="49">
        <f t="shared" si="5"/>
        <v>7.4981941897881192</v>
      </c>
      <c r="D29" s="49">
        <f t="shared" si="2"/>
        <v>5.6124937283153624</v>
      </c>
      <c r="E29" s="49">
        <f t="shared" si="2"/>
        <v>5.3846109514661586</v>
      </c>
      <c r="F29" s="49">
        <f t="shared" si="2"/>
        <v>6.2938116611584247</v>
      </c>
      <c r="G29" s="49">
        <f t="shared" si="2"/>
        <v>5.6102970013707356</v>
      </c>
      <c r="H29" s="49">
        <f t="shared" si="2"/>
        <v>7.5096971711878107</v>
      </c>
      <c r="I29" s="49">
        <f t="shared" si="2"/>
        <v>7.6839606838620966</v>
      </c>
      <c r="J29" s="49">
        <f t="shared" si="2"/>
        <v>7.5914511297033664</v>
      </c>
      <c r="K29" s="49">
        <f t="shared" si="2"/>
        <v>8.6166105018880987</v>
      </c>
      <c r="L29" s="49">
        <f t="shared" si="2"/>
        <v>7.981700535068784</v>
      </c>
      <c r="M29" s="49">
        <f t="shared" si="2"/>
        <v>8.2949869669474712</v>
      </c>
      <c r="N29" s="49">
        <f t="shared" si="2"/>
        <v>7.5740064254707322</v>
      </c>
      <c r="O29" s="49">
        <f t="shared" si="2"/>
        <v>8.5012512990942639</v>
      </c>
      <c r="P29" s="49">
        <f t="shared" si="2"/>
        <v>10.61080307795676</v>
      </c>
      <c r="Q29" s="49">
        <f t="shared" si="2"/>
        <v>11.021164297965147</v>
      </c>
      <c r="R29" s="49">
        <f t="shared" si="2"/>
        <v>10.836181610317876</v>
      </c>
      <c r="S29" s="49">
        <f t="shared" si="2"/>
        <v>9.5128355603529471</v>
      </c>
      <c r="T29" s="49">
        <f t="shared" si="2"/>
        <v>10.483923937293177</v>
      </c>
      <c r="U29" s="49">
        <f t="shared" si="2"/>
        <v>9.0069374548926273</v>
      </c>
      <c r="V29" s="49">
        <f t="shared" si="2"/>
        <v>10.939937142297827</v>
      </c>
      <c r="W29" s="49">
        <f t="shared" si="2"/>
        <v>10.669780675450623</v>
      </c>
      <c r="X29" s="49">
        <f t="shared" si="2"/>
        <v>10.93222111957782</v>
      </c>
      <c r="Y29" s="49">
        <f t="shared" si="2"/>
        <v>9.6556818698332716</v>
      </c>
      <c r="Z29" s="49">
        <f t="shared" si="2"/>
        <v>5.8833912716051877</v>
      </c>
      <c r="AA29" s="49">
        <f t="shared" si="2"/>
        <v>5.4813201306661181</v>
      </c>
      <c r="AB29" s="49">
        <f t="shared" si="2"/>
        <v>4.7278723836937102</v>
      </c>
      <c r="AC29" s="49">
        <f t="shared" si="2"/>
        <v>7.8210922587969858</v>
      </c>
      <c r="AD29" s="49">
        <f t="shared" si="2"/>
        <v>10.122759245107495</v>
      </c>
      <c r="AE29" s="49">
        <f t="shared" si="2"/>
        <v>5.6330398613819668</v>
      </c>
      <c r="AF29" s="49">
        <f t="shared" ref="AF29:AG29" si="10">AF21/AF13*100</f>
        <v>4.6108636998391521</v>
      </c>
      <c r="AG29" s="49">
        <f t="shared" si="10"/>
        <v>3.5396537344802614</v>
      </c>
      <c r="AH29" s="49">
        <f t="shared" ref="AH29" si="11">AH21/AH13*100</f>
        <v>3.8754942204905767</v>
      </c>
      <c r="AI29" s="49">
        <f t="shared" si="2"/>
        <v>7.3203715804829201</v>
      </c>
      <c r="AJ29" s="32"/>
      <c r="AK29" s="33"/>
      <c r="AL29" s="34"/>
      <c r="AM29" s="35"/>
      <c r="AN29" s="35"/>
    </row>
    <row r="30" spans="1:40" ht="12" customHeight="1" x14ac:dyDescent="0.25">
      <c r="A30" s="46"/>
      <c r="B30" s="47" t="s">
        <v>33</v>
      </c>
      <c r="C30" s="49">
        <f t="shared" si="5"/>
        <v>3.8138059978399301</v>
      </c>
      <c r="D30" s="49">
        <f t="shared" si="2"/>
        <v>3.3886829083292063</v>
      </c>
      <c r="E30" s="49">
        <f t="shared" si="2"/>
        <v>3.6063880303940241</v>
      </c>
      <c r="F30" s="49">
        <f t="shared" si="2"/>
        <v>4.9151401275709174</v>
      </c>
      <c r="G30" s="49">
        <f t="shared" si="2"/>
        <v>5.3246834375765957</v>
      </c>
      <c r="H30" s="49">
        <f t="shared" si="2"/>
        <v>5.9478909201496766</v>
      </c>
      <c r="I30" s="49">
        <f t="shared" si="2"/>
        <v>6.1144960902744758</v>
      </c>
      <c r="J30" s="49">
        <f t="shared" si="2"/>
        <v>5.5462845523562461</v>
      </c>
      <c r="K30" s="49">
        <f t="shared" si="2"/>
        <v>6.021285137887249</v>
      </c>
      <c r="L30" s="49">
        <f t="shared" si="2"/>
        <v>5.6688830039788352</v>
      </c>
      <c r="M30" s="49">
        <f t="shared" si="2"/>
        <v>6.0458159281233588</v>
      </c>
      <c r="N30" s="49">
        <f t="shared" si="2"/>
        <v>5.7444185650987718</v>
      </c>
      <c r="O30" s="49">
        <f t="shared" si="2"/>
        <v>5.788693740718073</v>
      </c>
      <c r="P30" s="49">
        <f t="shared" si="2"/>
        <v>7.1909387844971748</v>
      </c>
      <c r="Q30" s="49">
        <f t="shared" si="2"/>
        <v>6.7102843396832039</v>
      </c>
      <c r="R30" s="49">
        <f t="shared" si="2"/>
        <v>7.52776573863372</v>
      </c>
      <c r="S30" s="49">
        <f t="shared" si="2"/>
        <v>7.1046252586064718</v>
      </c>
      <c r="T30" s="49">
        <f t="shared" si="2"/>
        <v>9.3306428524549894</v>
      </c>
      <c r="U30" s="49">
        <f t="shared" si="2"/>
        <v>10.576627127034133</v>
      </c>
      <c r="V30" s="49">
        <f t="shared" si="2"/>
        <v>10.19185730994359</v>
      </c>
      <c r="W30" s="49">
        <f t="shared" si="2"/>
        <v>10.965490040169426</v>
      </c>
      <c r="X30" s="49">
        <f t="shared" si="2"/>
        <v>10.919151581408737</v>
      </c>
      <c r="Y30" s="49">
        <f t="shared" si="2"/>
        <v>12.037778614455425</v>
      </c>
      <c r="Z30" s="49">
        <f t="shared" si="2"/>
        <v>6.0515275355169855</v>
      </c>
      <c r="AA30" s="49">
        <f t="shared" si="2"/>
        <v>5.9469634464857304</v>
      </c>
      <c r="AB30" s="49">
        <f t="shared" si="2"/>
        <v>5.7000956470855444</v>
      </c>
      <c r="AC30" s="49">
        <f t="shared" si="2"/>
        <v>7.4255389203681705</v>
      </c>
      <c r="AD30" s="49">
        <f t="shared" si="2"/>
        <v>8.4667144040129241</v>
      </c>
      <c r="AE30" s="49">
        <f t="shared" si="2"/>
        <v>6.1460865182012698</v>
      </c>
      <c r="AF30" s="49">
        <f t="shared" ref="AF30:AG30" si="12">AF22/AF14*100</f>
        <v>5.0680357150499971</v>
      </c>
      <c r="AG30" s="49">
        <f t="shared" si="12"/>
        <v>4.2460999721093806</v>
      </c>
      <c r="AH30" s="49">
        <f t="shared" ref="AH30" si="13">AH22/AH14*100</f>
        <v>4.4612110735635779</v>
      </c>
      <c r="AI30" s="49">
        <f t="shared" si="2"/>
        <v>6.4822170192767263</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A0AC42A5-9E2E-4BDA-A42C-F6A8CA7F905C}"/>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2F02-DEFD-4502-A631-FFD46E12D088}">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290</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66"/>
      <c r="C3" s="66"/>
      <c r="D3" s="66"/>
      <c r="E3" s="66"/>
      <c r="F3" s="66"/>
      <c r="G3" s="66"/>
      <c r="H3" s="66"/>
      <c r="I3" s="66"/>
      <c r="J3" s="66"/>
      <c r="K3" s="66"/>
      <c r="L3" s="66"/>
      <c r="M3" s="66"/>
      <c r="N3" s="66"/>
      <c r="O3" s="66"/>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1209</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66"/>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1219</v>
      </c>
      <c r="AJ6" s="30"/>
      <c r="AK6" s="33"/>
      <c r="AL6" s="34"/>
      <c r="AM6" s="34"/>
      <c r="AN6" s="37"/>
    </row>
    <row r="7" spans="1:40" s="44" customFormat="1" ht="12" customHeight="1" thickTop="1" x14ac:dyDescent="0.25">
      <c r="A7" s="66"/>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77"/>
      <c r="AG9" s="87"/>
      <c r="AH9" s="88"/>
      <c r="AI9" s="66"/>
      <c r="AJ9" s="30"/>
      <c r="AK9" s="33"/>
      <c r="AL9" s="34"/>
      <c r="AM9" s="34"/>
      <c r="AN9" s="37"/>
    </row>
    <row r="10" spans="1:40" s="44" customFormat="1" ht="12" customHeight="1" x14ac:dyDescent="0.25">
      <c r="A10" s="46"/>
      <c r="B10" s="47" t="s">
        <v>37</v>
      </c>
      <c r="C10" s="48">
        <v>66.088033999999993</v>
      </c>
      <c r="D10" s="48">
        <v>78.671740999999997</v>
      </c>
      <c r="E10" s="48">
        <v>81.40220699999999</v>
      </c>
      <c r="F10" s="48">
        <v>104.23568499999999</v>
      </c>
      <c r="G10" s="48">
        <v>160.95625200000001</v>
      </c>
      <c r="H10" s="48">
        <v>252.11812299999997</v>
      </c>
      <c r="I10" s="48">
        <v>270.58661000000001</v>
      </c>
      <c r="J10" s="48">
        <v>280.51716400000004</v>
      </c>
      <c r="K10" s="48">
        <v>300.03362999999996</v>
      </c>
      <c r="L10" s="48">
        <v>349.74453</v>
      </c>
      <c r="M10" s="48">
        <v>428.895014</v>
      </c>
      <c r="N10" s="48">
        <v>437.21254700000003</v>
      </c>
      <c r="O10" s="48">
        <v>465.98980599999999</v>
      </c>
      <c r="P10" s="48">
        <v>443.60538300000002</v>
      </c>
      <c r="Q10" s="48">
        <v>471.23400000000004</v>
      </c>
      <c r="R10" s="48">
        <v>504.78183799999994</v>
      </c>
      <c r="S10" s="48">
        <v>457.00818300000003</v>
      </c>
      <c r="T10" s="48">
        <v>372.80032199999999</v>
      </c>
      <c r="U10" s="48">
        <v>375.45535100000001</v>
      </c>
      <c r="V10" s="48">
        <v>315.05979999999994</v>
      </c>
      <c r="W10" s="48">
        <v>365.99799400000001</v>
      </c>
      <c r="X10" s="48">
        <v>397.59609799999998</v>
      </c>
      <c r="Y10" s="48">
        <v>392.21001200000006</v>
      </c>
      <c r="Z10" s="48">
        <v>408.91550800000005</v>
      </c>
      <c r="AA10" s="48">
        <v>369.65676099999996</v>
      </c>
      <c r="AB10" s="48">
        <v>371.25048699999996</v>
      </c>
      <c r="AC10" s="48">
        <v>340.65457799999996</v>
      </c>
      <c r="AD10" s="48">
        <v>331.68858900000009</v>
      </c>
      <c r="AE10" s="48">
        <v>364.80878600000005</v>
      </c>
      <c r="AF10" s="48">
        <v>354.06458299999997</v>
      </c>
      <c r="AG10" s="48">
        <v>311.71083099999998</v>
      </c>
      <c r="AH10" s="48">
        <v>412.18917400000009</v>
      </c>
      <c r="AI10" s="48">
        <f>SUM(C10:AH10)</f>
        <v>10637.139620999998</v>
      </c>
      <c r="AJ10" s="30"/>
      <c r="AK10" s="33"/>
      <c r="AL10" s="34"/>
      <c r="AM10" s="34"/>
      <c r="AN10" s="37"/>
    </row>
    <row r="11" spans="1:40" s="44" customFormat="1" ht="12" customHeight="1" x14ac:dyDescent="0.25">
      <c r="A11" s="46"/>
      <c r="B11" s="47" t="s">
        <v>38</v>
      </c>
      <c r="C11" s="48">
        <v>74.922328999999991</v>
      </c>
      <c r="D11" s="48">
        <v>94.644613000000007</v>
      </c>
      <c r="E11" s="48">
        <v>86.701335999999998</v>
      </c>
      <c r="F11" s="48">
        <v>99.057100000000005</v>
      </c>
      <c r="G11" s="48">
        <v>128.213302</v>
      </c>
      <c r="H11" s="48">
        <v>227.44565800000001</v>
      </c>
      <c r="I11" s="48">
        <v>320.56286699999998</v>
      </c>
      <c r="J11" s="48">
        <v>423.09228999999999</v>
      </c>
      <c r="K11" s="48">
        <v>399.95423</v>
      </c>
      <c r="L11" s="48">
        <v>414.408772</v>
      </c>
      <c r="M11" s="48">
        <v>481.621577</v>
      </c>
      <c r="N11" s="48">
        <v>454.51951400000002</v>
      </c>
      <c r="O11" s="48">
        <v>506.27866900000004</v>
      </c>
      <c r="P11" s="48">
        <v>452.62593099999998</v>
      </c>
      <c r="Q11" s="48">
        <v>503.535799</v>
      </c>
      <c r="R11" s="48">
        <v>541.79978400000005</v>
      </c>
      <c r="S11" s="48">
        <v>503.57514800000001</v>
      </c>
      <c r="T11" s="48">
        <v>527.40870099999995</v>
      </c>
      <c r="U11" s="48">
        <v>408.92319299999997</v>
      </c>
      <c r="V11" s="48">
        <v>312.02203500000002</v>
      </c>
      <c r="W11" s="48">
        <v>358.734151</v>
      </c>
      <c r="X11" s="48">
        <v>387.661338</v>
      </c>
      <c r="Y11" s="48">
        <v>395.949003</v>
      </c>
      <c r="Z11" s="48">
        <v>439.90424100000001</v>
      </c>
      <c r="AA11" s="48">
        <v>478.790302</v>
      </c>
      <c r="AB11" s="48">
        <v>470.81659199999996</v>
      </c>
      <c r="AC11" s="48">
        <v>482.99931199999997</v>
      </c>
      <c r="AD11" s="48">
        <v>504.63750099999987</v>
      </c>
      <c r="AE11" s="48">
        <v>531.26450499999964</v>
      </c>
      <c r="AF11" s="48">
        <v>519.75213799999983</v>
      </c>
      <c r="AG11" s="48">
        <v>494.64687100000009</v>
      </c>
      <c r="AH11" s="48">
        <v>624.95086500000025</v>
      </c>
      <c r="AI11" s="48">
        <f t="shared" ref="AI11:AI14" si="0">SUM(C11:AH11)</f>
        <v>12651.419666999996</v>
      </c>
      <c r="AJ11" s="30"/>
      <c r="AK11" s="33"/>
      <c r="AL11" s="34"/>
      <c r="AM11" s="34"/>
      <c r="AN11" s="37"/>
    </row>
    <row r="12" spans="1:40" s="44" customFormat="1" ht="12" customHeight="1" x14ac:dyDescent="0.25">
      <c r="A12" s="46"/>
      <c r="B12" s="47" t="s">
        <v>39</v>
      </c>
      <c r="C12" s="48">
        <v>616.57890299999985</v>
      </c>
      <c r="D12" s="48">
        <v>805.19595400000003</v>
      </c>
      <c r="E12" s="48">
        <v>1066.4857210000002</v>
      </c>
      <c r="F12" s="48">
        <v>1285.229431</v>
      </c>
      <c r="G12" s="48">
        <v>1743.720452</v>
      </c>
      <c r="H12" s="48">
        <v>2701.8064180000001</v>
      </c>
      <c r="I12" s="48">
        <v>3612.0181809999999</v>
      </c>
      <c r="J12" s="48">
        <v>5027.3168310000001</v>
      </c>
      <c r="K12" s="48">
        <v>6331.1931029999996</v>
      </c>
      <c r="L12" s="48">
        <v>7171.406223</v>
      </c>
      <c r="M12" s="48">
        <v>7817.1961660000006</v>
      </c>
      <c r="N12" s="48">
        <v>7221.8333630000006</v>
      </c>
      <c r="O12" s="48">
        <v>6802.0961729999999</v>
      </c>
      <c r="P12" s="48">
        <v>6292.156210000001</v>
      </c>
      <c r="Q12" s="48">
        <v>6076.3398019999995</v>
      </c>
      <c r="R12" s="48">
        <v>5444.1649509999997</v>
      </c>
      <c r="S12" s="48">
        <v>4712.2613230000006</v>
      </c>
      <c r="T12" s="48">
        <v>4021.5455230000007</v>
      </c>
      <c r="U12" s="48">
        <v>3670.5397229999999</v>
      </c>
      <c r="V12" s="48">
        <v>3075.7438259999999</v>
      </c>
      <c r="W12" s="48">
        <v>3276.7733110000004</v>
      </c>
      <c r="X12" s="48">
        <v>3553.5876469999998</v>
      </c>
      <c r="Y12" s="48">
        <v>3665.765746</v>
      </c>
      <c r="Z12" s="48">
        <v>3636.6811409999996</v>
      </c>
      <c r="AA12" s="48">
        <v>3742.6116690000003</v>
      </c>
      <c r="AB12" s="48">
        <v>3707.8627489999999</v>
      </c>
      <c r="AC12" s="48">
        <v>3598.1133709999999</v>
      </c>
      <c r="AD12" s="48">
        <v>3837.0777399999997</v>
      </c>
      <c r="AE12" s="48">
        <v>3660.4671909999997</v>
      </c>
      <c r="AF12" s="48">
        <v>3421.1007259999974</v>
      </c>
      <c r="AG12" s="48">
        <v>2588.0767439999991</v>
      </c>
      <c r="AH12" s="48">
        <v>3259.4103459999988</v>
      </c>
      <c r="AI12" s="48">
        <f t="shared" si="0"/>
        <v>127442.356658</v>
      </c>
      <c r="AJ12" s="30"/>
      <c r="AK12" s="33"/>
      <c r="AL12" s="34"/>
      <c r="AM12" s="34"/>
      <c r="AN12" s="37"/>
    </row>
    <row r="13" spans="1:40" s="44" customFormat="1" ht="12" customHeight="1" x14ac:dyDescent="0.25">
      <c r="A13" s="46"/>
      <c r="B13" s="47" t="s">
        <v>40</v>
      </c>
      <c r="C13" s="48">
        <v>261.10696899999999</v>
      </c>
      <c r="D13" s="48">
        <v>275.16754099999997</v>
      </c>
      <c r="E13" s="48">
        <v>333.97544100000005</v>
      </c>
      <c r="F13" s="48">
        <v>374.67497000000003</v>
      </c>
      <c r="G13" s="48">
        <v>409.22662100000002</v>
      </c>
      <c r="H13" s="48">
        <v>518.69158200000004</v>
      </c>
      <c r="I13" s="48">
        <v>569.40240600000004</v>
      </c>
      <c r="J13" s="48">
        <v>729.58490899999993</v>
      </c>
      <c r="K13" s="48">
        <v>824.16808400000014</v>
      </c>
      <c r="L13" s="48">
        <v>919.73462599999993</v>
      </c>
      <c r="M13" s="48">
        <v>1044.033328</v>
      </c>
      <c r="N13" s="48">
        <v>1001.550162</v>
      </c>
      <c r="O13" s="48">
        <v>1006.7240390000001</v>
      </c>
      <c r="P13" s="48">
        <v>927.11738600000001</v>
      </c>
      <c r="Q13" s="48">
        <v>887.69376299999999</v>
      </c>
      <c r="R13" s="48">
        <v>883.90955100000008</v>
      </c>
      <c r="S13" s="48">
        <v>916.726314</v>
      </c>
      <c r="T13" s="48">
        <v>962.72784999999999</v>
      </c>
      <c r="U13" s="48">
        <v>828.90223399999991</v>
      </c>
      <c r="V13" s="48">
        <v>806.68825000000004</v>
      </c>
      <c r="W13" s="48">
        <v>885.97251200000005</v>
      </c>
      <c r="X13" s="48">
        <v>938.93976099999998</v>
      </c>
      <c r="Y13" s="48">
        <v>1122.820011</v>
      </c>
      <c r="Z13" s="48">
        <v>1170.4181129999999</v>
      </c>
      <c r="AA13" s="48">
        <v>1310.6858339999999</v>
      </c>
      <c r="AB13" s="48">
        <v>1459.383253</v>
      </c>
      <c r="AC13" s="48">
        <v>1502.383098</v>
      </c>
      <c r="AD13" s="48">
        <v>1543.00044</v>
      </c>
      <c r="AE13" s="48">
        <v>1563.9905160000005</v>
      </c>
      <c r="AF13" s="48">
        <v>1561.6622389999998</v>
      </c>
      <c r="AG13" s="48">
        <v>1678.8821859999998</v>
      </c>
      <c r="AH13" s="48">
        <v>1954.3998389999997</v>
      </c>
      <c r="AI13" s="48">
        <f t="shared" si="0"/>
        <v>31174.343827999997</v>
      </c>
      <c r="AJ13" s="30"/>
      <c r="AK13" s="33"/>
      <c r="AL13" s="34"/>
      <c r="AM13" s="34"/>
      <c r="AN13" s="37"/>
    </row>
    <row r="14" spans="1:40" s="44" customFormat="1" ht="12" customHeight="1" x14ac:dyDescent="0.25">
      <c r="A14" s="46"/>
      <c r="B14" s="47" t="s">
        <v>33</v>
      </c>
      <c r="C14" s="48">
        <v>1018.696235</v>
      </c>
      <c r="D14" s="48">
        <v>1253.6798489999999</v>
      </c>
      <c r="E14" s="48">
        <v>1568.564705</v>
      </c>
      <c r="F14" s="48">
        <v>1863.1971859999999</v>
      </c>
      <c r="G14" s="48">
        <v>2442.1166270000003</v>
      </c>
      <c r="H14" s="48">
        <v>3700.0617809999999</v>
      </c>
      <c r="I14" s="48">
        <v>4772.5700639999995</v>
      </c>
      <c r="J14" s="48">
        <v>6460.5111940000006</v>
      </c>
      <c r="K14" s="48">
        <v>7855.3490469999997</v>
      </c>
      <c r="L14" s="48">
        <v>8855.2941510000019</v>
      </c>
      <c r="M14" s="48">
        <v>9771.7460850000007</v>
      </c>
      <c r="N14" s="48">
        <v>9115.1155859999999</v>
      </c>
      <c r="O14" s="48">
        <v>8781.0886870000031</v>
      </c>
      <c r="P14" s="48">
        <v>8115.5049100000006</v>
      </c>
      <c r="Q14" s="48">
        <v>7938.8033640000012</v>
      </c>
      <c r="R14" s="48">
        <v>7374.6561240000001</v>
      </c>
      <c r="S14" s="48">
        <v>6589.570968</v>
      </c>
      <c r="T14" s="48">
        <v>5884.4823959999994</v>
      </c>
      <c r="U14" s="48">
        <v>5283.8205009999992</v>
      </c>
      <c r="V14" s="48">
        <v>4509.5139110000009</v>
      </c>
      <c r="W14" s="48">
        <v>4887.4779679999992</v>
      </c>
      <c r="X14" s="48">
        <v>5277.7848439999998</v>
      </c>
      <c r="Y14" s="48">
        <v>5576.7447719999991</v>
      </c>
      <c r="Z14" s="48">
        <v>5655.9190029999991</v>
      </c>
      <c r="AA14" s="48">
        <v>5901.7445660000003</v>
      </c>
      <c r="AB14" s="48">
        <v>6009.3130810000002</v>
      </c>
      <c r="AC14" s="48">
        <v>5924.1503589999993</v>
      </c>
      <c r="AD14" s="48">
        <v>6216.40427</v>
      </c>
      <c r="AE14" s="48">
        <v>6120.5309979999993</v>
      </c>
      <c r="AF14" s="48">
        <v>5856.5796859999973</v>
      </c>
      <c r="AG14" s="48">
        <v>5073.3166319999991</v>
      </c>
      <c r="AH14" s="48">
        <v>6250.9502239999983</v>
      </c>
      <c r="AI14" s="48">
        <f t="shared" si="0"/>
        <v>181905.25977399998</v>
      </c>
      <c r="AJ14" s="30"/>
      <c r="AK14" s="33"/>
      <c r="AL14" s="34"/>
      <c r="AM14" s="34"/>
      <c r="AN14" s="37"/>
    </row>
    <row r="15" spans="1:40" s="44" customFormat="1" ht="12" customHeight="1" x14ac:dyDescent="0.25">
      <c r="A15" s="66"/>
      <c r="B15" s="42"/>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30"/>
      <c r="AK15" s="33"/>
      <c r="AL15" s="34"/>
      <c r="AM15" s="34"/>
      <c r="AN15" s="37"/>
    </row>
    <row r="16" spans="1:40" s="44" customFormat="1" ht="12" customHeight="1" x14ac:dyDescent="0.25">
      <c r="A16" s="94" t="s">
        <v>102</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0"/>
      <c r="AK16" s="33"/>
      <c r="AL16" s="34"/>
      <c r="AM16" s="34"/>
      <c r="AN16" s="37"/>
    </row>
    <row r="17" spans="1:40" s="44" customFormat="1" ht="12" customHeight="1" x14ac:dyDescent="0.2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77"/>
      <c r="AG17" s="87"/>
      <c r="AH17" s="88"/>
      <c r="AI17" s="66"/>
      <c r="AJ17" s="30"/>
      <c r="AK17" s="33"/>
      <c r="AL17" s="34"/>
      <c r="AM17" s="34"/>
      <c r="AN17" s="37"/>
    </row>
    <row r="18" spans="1:40" ht="12" customHeight="1" x14ac:dyDescent="0.25">
      <c r="A18" s="46"/>
      <c r="B18" s="47" t="s">
        <v>37</v>
      </c>
      <c r="C18" s="48">
        <v>1.7873380000000001</v>
      </c>
      <c r="D18" s="48">
        <v>1.9653179999999999</v>
      </c>
      <c r="E18" s="48">
        <v>1.9274630000000004</v>
      </c>
      <c r="F18" s="48">
        <v>2.146833</v>
      </c>
      <c r="G18" s="48">
        <v>3.1798230000000003</v>
      </c>
      <c r="H18" s="48">
        <v>4.2448889999999997</v>
      </c>
      <c r="I18" s="48">
        <v>4.520848</v>
      </c>
      <c r="J18" s="48">
        <v>4.9318160000000004</v>
      </c>
      <c r="K18" s="48">
        <v>5.462923</v>
      </c>
      <c r="L18" s="48">
        <v>6.6250699999999991</v>
      </c>
      <c r="M18" s="48">
        <v>6.6768039999999997</v>
      </c>
      <c r="N18" s="48">
        <v>7.2424819999999999</v>
      </c>
      <c r="O18" s="48">
        <v>8.1559819999999998</v>
      </c>
      <c r="P18" s="48">
        <v>6.9185679999999987</v>
      </c>
      <c r="Q18" s="48">
        <v>7.3086120000000001</v>
      </c>
      <c r="R18" s="48">
        <v>7.349869</v>
      </c>
      <c r="S18" s="48">
        <v>7.387843000000001</v>
      </c>
      <c r="T18" s="48">
        <v>5.656066</v>
      </c>
      <c r="U18" s="48">
        <v>4.8600430000000001</v>
      </c>
      <c r="V18" s="48">
        <v>4.6512389999999995</v>
      </c>
      <c r="W18" s="48">
        <v>5.4277879999999996</v>
      </c>
      <c r="X18" s="48">
        <v>4.7382609999999996</v>
      </c>
      <c r="Y18" s="48">
        <v>5.1222150000000006</v>
      </c>
      <c r="Z18" s="48">
        <v>5.7148089999999998</v>
      </c>
      <c r="AA18" s="48">
        <v>5.7854890000000001</v>
      </c>
      <c r="AB18" s="48">
        <v>6.2064679999999992</v>
      </c>
      <c r="AC18" s="48">
        <v>5.8545820000000006</v>
      </c>
      <c r="AD18" s="48">
        <v>6.369351</v>
      </c>
      <c r="AE18" s="48">
        <v>6.7523920000000004</v>
      </c>
      <c r="AF18" s="48">
        <v>5.8795979999999997</v>
      </c>
      <c r="AG18" s="48">
        <v>5.2396590000000005</v>
      </c>
      <c r="AH18" s="48">
        <v>6.4382659999999996</v>
      </c>
      <c r="AI18" s="48">
        <f>SUM(C18:AH18)</f>
        <v>172.52870699999997</v>
      </c>
      <c r="AJ18" s="32"/>
      <c r="AK18" s="33"/>
      <c r="AL18" s="34"/>
      <c r="AM18" s="35"/>
      <c r="AN18" s="35"/>
    </row>
    <row r="19" spans="1:40" ht="12" customHeight="1" x14ac:dyDescent="0.25">
      <c r="A19" s="46"/>
      <c r="B19" s="47" t="s">
        <v>38</v>
      </c>
      <c r="C19" s="48">
        <v>1.4839580000000001</v>
      </c>
      <c r="D19" s="48">
        <v>1.9705670000000002</v>
      </c>
      <c r="E19" s="48">
        <v>1.4611670000000001</v>
      </c>
      <c r="F19" s="48">
        <v>1.8114180000000002</v>
      </c>
      <c r="G19" s="48">
        <v>1.499101</v>
      </c>
      <c r="H19" s="48">
        <v>3.2850910000000004</v>
      </c>
      <c r="I19" s="48">
        <v>5.30905</v>
      </c>
      <c r="J19" s="48">
        <v>7.5787810000000002</v>
      </c>
      <c r="K19" s="48">
        <v>4.6553979999999999</v>
      </c>
      <c r="L19" s="48">
        <v>4.2384260000000005</v>
      </c>
      <c r="M19" s="48">
        <v>5.7944290000000001</v>
      </c>
      <c r="N19" s="48">
        <v>5.4265220000000003</v>
      </c>
      <c r="O19" s="48">
        <v>5.9113030000000002</v>
      </c>
      <c r="P19" s="48">
        <v>5.2462369999999989</v>
      </c>
      <c r="Q19" s="48">
        <v>5.4735610000000001</v>
      </c>
      <c r="R19" s="48">
        <v>4.9303650000000001</v>
      </c>
      <c r="S19" s="48">
        <v>5.372223</v>
      </c>
      <c r="T19" s="48">
        <v>5.2051120000000006</v>
      </c>
      <c r="U19" s="48">
        <v>4.9139249999999999</v>
      </c>
      <c r="V19" s="48">
        <v>4.3754309999999998</v>
      </c>
      <c r="W19" s="48">
        <v>4.9855850000000004</v>
      </c>
      <c r="X19" s="48">
        <v>4.7804860000000007</v>
      </c>
      <c r="Y19" s="48">
        <v>5.0738209999999997</v>
      </c>
      <c r="Z19" s="48">
        <v>5.0942970000000001</v>
      </c>
      <c r="AA19" s="48">
        <v>5.4030389999999997</v>
      </c>
      <c r="AB19" s="48">
        <v>5.5741449999999997</v>
      </c>
      <c r="AC19" s="48">
        <v>6.1999480000000009</v>
      </c>
      <c r="AD19" s="48">
        <v>7.0898750000000028</v>
      </c>
      <c r="AE19" s="48">
        <v>6.857999000000004</v>
      </c>
      <c r="AF19" s="48">
        <v>6.5752269999999973</v>
      </c>
      <c r="AG19" s="48">
        <v>6.391764000000002</v>
      </c>
      <c r="AH19" s="48">
        <v>8.2946640000000009</v>
      </c>
      <c r="AI19" s="48">
        <f t="shared" ref="AI19:AI22" si="1">SUM(C19:AH19)</f>
        <v>158.26291499999999</v>
      </c>
      <c r="AJ19" s="32"/>
      <c r="AK19" s="33"/>
      <c r="AL19" s="34"/>
      <c r="AM19" s="35"/>
      <c r="AN19" s="35"/>
    </row>
    <row r="20" spans="1:40" ht="12" customHeight="1" x14ac:dyDescent="0.25">
      <c r="A20" s="46"/>
      <c r="B20" s="47" t="s">
        <v>39</v>
      </c>
      <c r="C20" s="48">
        <v>4.6396410000000001</v>
      </c>
      <c r="D20" s="48">
        <v>8.5541249999999991</v>
      </c>
      <c r="E20" s="48">
        <v>10.761382999999999</v>
      </c>
      <c r="F20" s="48">
        <v>13.121312</v>
      </c>
      <c r="G20" s="48">
        <v>16.753568000000001</v>
      </c>
      <c r="H20" s="48">
        <v>22.256408999999998</v>
      </c>
      <c r="I20" s="48">
        <v>29.972360999999996</v>
      </c>
      <c r="J20" s="48">
        <v>38.179419000000003</v>
      </c>
      <c r="K20" s="48">
        <v>40.159323999999998</v>
      </c>
      <c r="L20" s="48">
        <v>46.255845999999998</v>
      </c>
      <c r="M20" s="48">
        <v>53.044845999999993</v>
      </c>
      <c r="N20" s="48">
        <v>46.635248999999995</v>
      </c>
      <c r="O20" s="48">
        <v>40.340585999999995</v>
      </c>
      <c r="P20" s="48">
        <v>35.179245999999999</v>
      </c>
      <c r="Q20" s="48">
        <v>40.236584000000001</v>
      </c>
      <c r="R20" s="48">
        <v>31.918833000000003</v>
      </c>
      <c r="S20" s="48">
        <v>25.035239000000004</v>
      </c>
      <c r="T20" s="48">
        <v>21.247922000000003</v>
      </c>
      <c r="U20" s="48">
        <v>22.614593000000006</v>
      </c>
      <c r="V20" s="48">
        <v>13.490229999999997</v>
      </c>
      <c r="W20" s="48">
        <v>17.001689999999996</v>
      </c>
      <c r="X20" s="48">
        <v>18.648590000000002</v>
      </c>
      <c r="Y20" s="48">
        <v>26.722888999999995</v>
      </c>
      <c r="Z20" s="48">
        <v>26.639502</v>
      </c>
      <c r="AA20" s="48">
        <v>29.190353999999996</v>
      </c>
      <c r="AB20" s="48">
        <v>25.217919000000002</v>
      </c>
      <c r="AC20" s="48">
        <v>19.703913</v>
      </c>
      <c r="AD20" s="48">
        <v>23.82511300000002</v>
      </c>
      <c r="AE20" s="48">
        <v>21.184530999999989</v>
      </c>
      <c r="AF20" s="48">
        <v>16.841814000000014</v>
      </c>
      <c r="AG20" s="48">
        <v>11.301984000000004</v>
      </c>
      <c r="AH20" s="48">
        <v>12.886762000000003</v>
      </c>
      <c r="AI20" s="48">
        <f t="shared" si="1"/>
        <v>809.56177699999978</v>
      </c>
      <c r="AJ20" s="32"/>
      <c r="AK20" s="33"/>
      <c r="AL20" s="34"/>
      <c r="AM20" s="35"/>
      <c r="AN20" s="35"/>
    </row>
    <row r="21" spans="1:40" ht="12" customHeight="1" x14ac:dyDescent="0.25">
      <c r="A21" s="46"/>
      <c r="B21" s="47" t="s">
        <v>40</v>
      </c>
      <c r="C21" s="48">
        <v>1.4844190000000002</v>
      </c>
      <c r="D21" s="48">
        <v>2.0991919999999999</v>
      </c>
      <c r="E21" s="48">
        <v>2.469309</v>
      </c>
      <c r="F21" s="48">
        <v>3.619599</v>
      </c>
      <c r="G21" s="48">
        <v>3.1098879999999998</v>
      </c>
      <c r="H21" s="48">
        <v>3.8606209999999992</v>
      </c>
      <c r="I21" s="48">
        <v>4.4016380000000002</v>
      </c>
      <c r="J21" s="48">
        <v>5.7990989999999991</v>
      </c>
      <c r="K21" s="48">
        <v>6.922492000000001</v>
      </c>
      <c r="L21" s="48">
        <v>8.1730800000000006</v>
      </c>
      <c r="M21" s="48">
        <v>10.847864</v>
      </c>
      <c r="N21" s="48">
        <v>9.6386350000000007</v>
      </c>
      <c r="O21" s="48">
        <v>9.8493400000000015</v>
      </c>
      <c r="P21" s="48">
        <v>8.9127569999999992</v>
      </c>
      <c r="Q21" s="48">
        <v>8.0835030000000003</v>
      </c>
      <c r="R21" s="48">
        <v>7.0912290000000002</v>
      </c>
      <c r="S21" s="48">
        <v>7.7926499999999992</v>
      </c>
      <c r="T21" s="48">
        <v>7.8637009999999989</v>
      </c>
      <c r="U21" s="48">
        <v>6.8382760000000005</v>
      </c>
      <c r="V21" s="48">
        <v>5.7172490000000007</v>
      </c>
      <c r="W21" s="48">
        <v>6.2293629999999993</v>
      </c>
      <c r="X21" s="48">
        <v>6.7766359999999999</v>
      </c>
      <c r="Y21" s="48">
        <v>14.25474</v>
      </c>
      <c r="Z21" s="48">
        <v>13.682549</v>
      </c>
      <c r="AA21" s="48">
        <v>16.176329000000003</v>
      </c>
      <c r="AB21" s="48">
        <v>16.400645999999998</v>
      </c>
      <c r="AC21" s="48">
        <v>13.950667999999999</v>
      </c>
      <c r="AD21" s="48">
        <v>14.538268999999998</v>
      </c>
      <c r="AE21" s="48">
        <v>14.910792000000004</v>
      </c>
      <c r="AF21" s="48">
        <v>13.369043999999997</v>
      </c>
      <c r="AG21" s="48">
        <v>11.273356999999999</v>
      </c>
      <c r="AH21" s="48">
        <v>13.070417999999998</v>
      </c>
      <c r="AI21" s="48">
        <f t="shared" si="1"/>
        <v>279.20735200000001</v>
      </c>
      <c r="AJ21" s="32"/>
      <c r="AK21" s="33"/>
      <c r="AL21" s="34"/>
      <c r="AM21" s="35"/>
      <c r="AN21" s="35"/>
    </row>
    <row r="22" spans="1:40" ht="12" customHeight="1" x14ac:dyDescent="0.25">
      <c r="A22" s="46"/>
      <c r="B22" s="47" t="s">
        <v>33</v>
      </c>
      <c r="C22" s="48">
        <v>9.3953559999999996</v>
      </c>
      <c r="D22" s="48">
        <v>14.589202</v>
      </c>
      <c r="E22" s="48">
        <v>16.619322</v>
      </c>
      <c r="F22" s="48">
        <v>20.699162000000001</v>
      </c>
      <c r="G22" s="48">
        <v>24.542380000000001</v>
      </c>
      <c r="H22" s="48">
        <v>33.647009999999995</v>
      </c>
      <c r="I22" s="48">
        <v>44.203896999999998</v>
      </c>
      <c r="J22" s="48">
        <v>56.489115000000005</v>
      </c>
      <c r="K22" s="48">
        <v>57.200136999999998</v>
      </c>
      <c r="L22" s="48">
        <v>65.292421999999988</v>
      </c>
      <c r="M22" s="48">
        <v>76.363942999999992</v>
      </c>
      <c r="N22" s="48">
        <v>68.942888000000011</v>
      </c>
      <c r="O22" s="48">
        <v>64.257210999999998</v>
      </c>
      <c r="P22" s="48">
        <v>56.256807999999992</v>
      </c>
      <c r="Q22" s="48">
        <v>61.102260000000001</v>
      </c>
      <c r="R22" s="48">
        <v>51.290295999999998</v>
      </c>
      <c r="S22" s="48">
        <v>45.587955000000008</v>
      </c>
      <c r="T22" s="48">
        <v>39.972801000000004</v>
      </c>
      <c r="U22" s="48">
        <v>39.226837000000003</v>
      </c>
      <c r="V22" s="48">
        <v>28.234149000000002</v>
      </c>
      <c r="W22" s="48">
        <v>33.644425999999996</v>
      </c>
      <c r="X22" s="48">
        <v>34.943973</v>
      </c>
      <c r="Y22" s="48">
        <v>51.173665000000007</v>
      </c>
      <c r="Z22" s="48">
        <v>51.131156999999995</v>
      </c>
      <c r="AA22" s="48">
        <v>56.555211000000007</v>
      </c>
      <c r="AB22" s="48">
        <v>53.399178000000006</v>
      </c>
      <c r="AC22" s="48">
        <v>45.709111</v>
      </c>
      <c r="AD22" s="48">
        <v>51.822608000000017</v>
      </c>
      <c r="AE22" s="48">
        <v>49.705713999999993</v>
      </c>
      <c r="AF22" s="48">
        <v>42.665683000000016</v>
      </c>
      <c r="AG22" s="48">
        <v>34.206764000000014</v>
      </c>
      <c r="AH22" s="48">
        <v>40.690109999999997</v>
      </c>
      <c r="AI22" s="48">
        <f t="shared" si="1"/>
        <v>1419.5607509999998</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103</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C18/C10*100</f>
        <v>2.7044805115552388</v>
      </c>
      <c r="D26" s="49">
        <f t="shared" ref="D26:AI30" si="2">D18/D10*100</f>
        <v>2.498124453607808</v>
      </c>
      <c r="E26" s="49">
        <f t="shared" si="2"/>
        <v>2.3678264644593732</v>
      </c>
      <c r="F26" s="49">
        <f t="shared" si="2"/>
        <v>2.0595950417556139</v>
      </c>
      <c r="G26" s="49">
        <f t="shared" si="2"/>
        <v>1.9755821600517884</v>
      </c>
      <c r="H26" s="49">
        <f t="shared" si="2"/>
        <v>1.6836905453242648</v>
      </c>
      <c r="I26" s="49">
        <f t="shared" si="2"/>
        <v>1.6707582093585489</v>
      </c>
      <c r="J26" s="49">
        <f t="shared" si="2"/>
        <v>1.7581155925275218</v>
      </c>
      <c r="K26" s="49">
        <f t="shared" si="2"/>
        <v>1.8207702249911122</v>
      </c>
      <c r="L26" s="49">
        <f t="shared" si="2"/>
        <v>1.8942597901388192</v>
      </c>
      <c r="M26" s="49">
        <f t="shared" si="2"/>
        <v>1.5567455395972496</v>
      </c>
      <c r="N26" s="49">
        <f t="shared" si="2"/>
        <v>1.6565128447697544</v>
      </c>
      <c r="O26" s="49">
        <f t="shared" si="2"/>
        <v>1.7502490172499612</v>
      </c>
      <c r="P26" s="49">
        <f t="shared" si="2"/>
        <v>1.5596221924114926</v>
      </c>
      <c r="Q26" s="49">
        <f t="shared" si="2"/>
        <v>1.5509517564522084</v>
      </c>
      <c r="R26" s="49">
        <f t="shared" si="2"/>
        <v>1.4560486227319456</v>
      </c>
      <c r="S26" s="49">
        <f t="shared" si="2"/>
        <v>1.6165668963524882</v>
      </c>
      <c r="T26" s="49">
        <f t="shared" si="2"/>
        <v>1.5171837753938422</v>
      </c>
      <c r="U26" s="49">
        <f t="shared" si="2"/>
        <v>1.2944396682736317</v>
      </c>
      <c r="V26" s="49">
        <f t="shared" si="2"/>
        <v>1.4763035461839309</v>
      </c>
      <c r="W26" s="49">
        <f t="shared" si="2"/>
        <v>1.4830103139854913</v>
      </c>
      <c r="X26" s="49">
        <f t="shared" si="2"/>
        <v>1.1917272387316036</v>
      </c>
      <c r="Y26" s="49">
        <f t="shared" si="2"/>
        <v>1.3059878236866629</v>
      </c>
      <c r="Z26" s="49">
        <f t="shared" si="2"/>
        <v>1.3975525232464403</v>
      </c>
      <c r="AA26" s="49">
        <f t="shared" si="2"/>
        <v>1.5650975743955082</v>
      </c>
      <c r="AB26" s="49">
        <f t="shared" si="2"/>
        <v>1.6717736992490462</v>
      </c>
      <c r="AC26" s="49">
        <f t="shared" si="2"/>
        <v>1.7186271308527672</v>
      </c>
      <c r="AD26" s="49">
        <f t="shared" si="2"/>
        <v>1.9202804109730762</v>
      </c>
      <c r="AE26" s="49">
        <f t="shared" si="2"/>
        <v>1.8509400702865748</v>
      </c>
      <c r="AF26" s="49">
        <f t="shared" ref="AF26:AG26" si="3">AF18/AF10*100</f>
        <v>1.6606004334525601</v>
      </c>
      <c r="AG26" s="49">
        <f t="shared" si="3"/>
        <v>1.6809358157978158</v>
      </c>
      <c r="AH26" s="49">
        <f t="shared" ref="AH26" si="4">AH18/AH10*100</f>
        <v>1.5619687284654395</v>
      </c>
      <c r="AI26" s="49">
        <f t="shared" si="2"/>
        <v>1.6219464362335834</v>
      </c>
      <c r="AJ26" s="32"/>
      <c r="AK26" s="33"/>
      <c r="AL26" s="34"/>
      <c r="AM26" s="35"/>
      <c r="AN26" s="35"/>
    </row>
    <row r="27" spans="1:40" ht="12" customHeight="1" x14ac:dyDescent="0.25">
      <c r="A27" s="46"/>
      <c r="B27" s="47" t="s">
        <v>38</v>
      </c>
      <c r="C27" s="49">
        <f t="shared" ref="C27:R30" si="5">C19/C11*100</f>
        <v>1.9806618665044442</v>
      </c>
      <c r="D27" s="49">
        <f t="shared" si="5"/>
        <v>2.0820699007982628</v>
      </c>
      <c r="E27" s="49">
        <f t="shared" si="5"/>
        <v>1.6852877561194677</v>
      </c>
      <c r="F27" s="49">
        <f t="shared" si="5"/>
        <v>1.8286604392819901</v>
      </c>
      <c r="G27" s="49">
        <f t="shared" si="5"/>
        <v>1.1692242354073372</v>
      </c>
      <c r="H27" s="49">
        <f t="shared" si="5"/>
        <v>1.4443410478295438</v>
      </c>
      <c r="I27" s="49">
        <f t="shared" si="5"/>
        <v>1.6561649980501332</v>
      </c>
      <c r="J27" s="49">
        <f t="shared" si="5"/>
        <v>1.7912831737018891</v>
      </c>
      <c r="K27" s="49">
        <f t="shared" si="5"/>
        <v>1.1639826887191567</v>
      </c>
      <c r="L27" s="49">
        <f t="shared" si="5"/>
        <v>1.0227645470786513</v>
      </c>
      <c r="M27" s="49">
        <f t="shared" si="5"/>
        <v>1.2031082652262484</v>
      </c>
      <c r="N27" s="49">
        <f t="shared" si="5"/>
        <v>1.193902975087666</v>
      </c>
      <c r="O27" s="49">
        <f t="shared" si="5"/>
        <v>1.1675986688666908</v>
      </c>
      <c r="P27" s="49">
        <f t="shared" si="5"/>
        <v>1.1590668233278927</v>
      </c>
      <c r="Q27" s="49">
        <f t="shared" si="5"/>
        <v>1.0870251948064571</v>
      </c>
      <c r="R27" s="49">
        <f t="shared" si="5"/>
        <v>0.90999759424045834</v>
      </c>
      <c r="S27" s="49">
        <f t="shared" si="2"/>
        <v>1.0668165459189816</v>
      </c>
      <c r="T27" s="49">
        <f t="shared" si="2"/>
        <v>0.9869219051810828</v>
      </c>
      <c r="U27" s="49">
        <f t="shared" si="2"/>
        <v>1.2016743202922218</v>
      </c>
      <c r="V27" s="49">
        <f t="shared" si="2"/>
        <v>1.4022826945539277</v>
      </c>
      <c r="W27" s="49">
        <f t="shared" si="2"/>
        <v>1.3897715024070849</v>
      </c>
      <c r="X27" s="49">
        <f t="shared" si="2"/>
        <v>1.2331603725724127</v>
      </c>
      <c r="Y27" s="49">
        <f t="shared" si="2"/>
        <v>1.2814329526168802</v>
      </c>
      <c r="Z27" s="49">
        <f t="shared" si="2"/>
        <v>1.1580468031905151</v>
      </c>
      <c r="AA27" s="49">
        <f t="shared" si="2"/>
        <v>1.1284771177341013</v>
      </c>
      <c r="AB27" s="49">
        <f t="shared" si="2"/>
        <v>1.1839313003650476</v>
      </c>
      <c r="AC27" s="49">
        <f t="shared" si="2"/>
        <v>1.2836349547429586</v>
      </c>
      <c r="AD27" s="49">
        <f t="shared" si="2"/>
        <v>1.4049441402889327</v>
      </c>
      <c r="AE27" s="49">
        <f t="shared" si="2"/>
        <v>1.2908822131830562</v>
      </c>
      <c r="AF27" s="49">
        <f t="shared" ref="AF27:AG27" si="6">AF19/AF11*100</f>
        <v>1.2650697359901959</v>
      </c>
      <c r="AG27" s="49">
        <f t="shared" si="6"/>
        <v>1.2921872905165916</v>
      </c>
      <c r="AH27" s="49">
        <f t="shared" ref="AH27" si="7">AH19/AH11*100</f>
        <v>1.3272505831318431</v>
      </c>
      <c r="AI27" s="49">
        <f t="shared" si="2"/>
        <v>1.2509498472555889</v>
      </c>
      <c r="AJ27" s="32"/>
      <c r="AK27" s="33"/>
      <c r="AL27" s="34"/>
      <c r="AM27" s="35"/>
      <c r="AN27" s="35"/>
    </row>
    <row r="28" spans="1:40" ht="12" customHeight="1" x14ac:dyDescent="0.25">
      <c r="A28" s="46"/>
      <c r="B28" s="47" t="s">
        <v>39</v>
      </c>
      <c r="C28" s="49">
        <f t="shared" si="5"/>
        <v>0.75248130894935938</v>
      </c>
      <c r="D28" s="49">
        <f t="shared" si="2"/>
        <v>1.0623656213751913</v>
      </c>
      <c r="E28" s="49">
        <f t="shared" si="2"/>
        <v>1.009050828163877</v>
      </c>
      <c r="F28" s="49">
        <f t="shared" si="2"/>
        <v>1.0209314915696168</v>
      </c>
      <c r="G28" s="49">
        <f t="shared" si="2"/>
        <v>0.96079437393672329</v>
      </c>
      <c r="H28" s="49">
        <f t="shared" si="2"/>
        <v>0.82376031279380868</v>
      </c>
      <c r="I28" s="49">
        <f t="shared" si="2"/>
        <v>0.82979540794288142</v>
      </c>
      <c r="J28" s="49">
        <f t="shared" si="2"/>
        <v>0.75943928507894753</v>
      </c>
      <c r="K28" s="49">
        <f t="shared" si="2"/>
        <v>0.63430894219559875</v>
      </c>
      <c r="L28" s="49">
        <f t="shared" si="2"/>
        <v>0.64500384668838184</v>
      </c>
      <c r="M28" s="49">
        <f t="shared" si="2"/>
        <v>0.67856613642001817</v>
      </c>
      <c r="N28" s="49">
        <f t="shared" si="2"/>
        <v>0.64575360100288137</v>
      </c>
      <c r="O28" s="49">
        <f t="shared" si="2"/>
        <v>0.59306109431569776</v>
      </c>
      <c r="P28" s="49">
        <f t="shared" si="2"/>
        <v>0.55909683145008882</v>
      </c>
      <c r="Q28" s="49">
        <f t="shared" si="2"/>
        <v>0.66218456029658368</v>
      </c>
      <c r="R28" s="49">
        <f t="shared" si="2"/>
        <v>0.58629437732479173</v>
      </c>
      <c r="S28" s="49">
        <f t="shared" si="2"/>
        <v>0.53127866397828805</v>
      </c>
      <c r="T28" s="49">
        <f t="shared" si="2"/>
        <v>0.52835214418136023</v>
      </c>
      <c r="U28" s="49">
        <f t="shared" si="2"/>
        <v>0.61611083673320621</v>
      </c>
      <c r="V28" s="49">
        <f t="shared" si="2"/>
        <v>0.43860057154187715</v>
      </c>
      <c r="W28" s="49">
        <f t="shared" si="2"/>
        <v>0.51885462881811162</v>
      </c>
      <c r="X28" s="49">
        <f t="shared" si="2"/>
        <v>0.52478204711634069</v>
      </c>
      <c r="Y28" s="49">
        <f t="shared" si="2"/>
        <v>0.7289851794037685</v>
      </c>
      <c r="Z28" s="49">
        <f t="shared" si="2"/>
        <v>0.73252234570872443</v>
      </c>
      <c r="AA28" s="49">
        <f t="shared" si="2"/>
        <v>0.77994610666618946</v>
      </c>
      <c r="AB28" s="49">
        <f t="shared" si="2"/>
        <v>0.68012007744356784</v>
      </c>
      <c r="AC28" s="49">
        <f t="shared" si="2"/>
        <v>0.5476179032825701</v>
      </c>
      <c r="AD28" s="49">
        <f t="shared" si="2"/>
        <v>0.62091817300527308</v>
      </c>
      <c r="AE28" s="49">
        <f t="shared" si="2"/>
        <v>0.57873844770652372</v>
      </c>
      <c r="AF28" s="49">
        <f t="shared" ref="AF28:AG28" si="8">AF20/AF12*100</f>
        <v>0.49229225763521195</v>
      </c>
      <c r="AG28" s="49">
        <f t="shared" si="8"/>
        <v>0.43669431465669123</v>
      </c>
      <c r="AH28" s="49">
        <f t="shared" ref="AH28" si="9">AH20/AH12*100</f>
        <v>0.39537096075720707</v>
      </c>
      <c r="AI28" s="49">
        <f t="shared" si="2"/>
        <v>0.63523760720504596</v>
      </c>
      <c r="AJ28" s="32"/>
      <c r="AK28" s="33"/>
      <c r="AL28" s="34"/>
      <c r="AM28" s="35"/>
      <c r="AN28" s="35"/>
    </row>
    <row r="29" spans="1:40" ht="12" customHeight="1" x14ac:dyDescent="0.25">
      <c r="A29" s="46"/>
      <c r="B29" s="47" t="s">
        <v>40</v>
      </c>
      <c r="C29" s="49">
        <f t="shared" si="5"/>
        <v>0.56850991211958046</v>
      </c>
      <c r="D29" s="49">
        <f t="shared" si="2"/>
        <v>0.76287776980207134</v>
      </c>
      <c r="E29" s="49">
        <f t="shared" si="2"/>
        <v>0.73936843757322845</v>
      </c>
      <c r="F29" s="49">
        <f t="shared" si="2"/>
        <v>0.96606373251994926</v>
      </c>
      <c r="G29" s="49">
        <f t="shared" si="2"/>
        <v>0.75994274087071179</v>
      </c>
      <c r="H29" s="49">
        <f t="shared" si="2"/>
        <v>0.74429991424075181</v>
      </c>
      <c r="I29" s="49">
        <f t="shared" si="2"/>
        <v>0.77302764330082585</v>
      </c>
      <c r="J29" s="49">
        <f t="shared" si="2"/>
        <v>0.79484908863431536</v>
      </c>
      <c r="K29" s="49">
        <f t="shared" si="2"/>
        <v>0.83993691752809985</v>
      </c>
      <c r="L29" s="49">
        <f t="shared" si="2"/>
        <v>0.88863458751633451</v>
      </c>
      <c r="M29" s="49">
        <f t="shared" si="2"/>
        <v>1.0390342634732441</v>
      </c>
      <c r="N29" s="49">
        <f t="shared" si="2"/>
        <v>0.96237166801037377</v>
      </c>
      <c r="O29" s="49">
        <f t="shared" si="2"/>
        <v>0.97835549946572797</v>
      </c>
      <c r="P29" s="49">
        <f t="shared" si="2"/>
        <v>0.96134072498129164</v>
      </c>
      <c r="Q29" s="49">
        <f t="shared" si="2"/>
        <v>0.91061842911697932</v>
      </c>
      <c r="R29" s="49">
        <f t="shared" si="2"/>
        <v>0.80225731150629898</v>
      </c>
      <c r="S29" s="49">
        <f t="shared" si="2"/>
        <v>0.85005196000079031</v>
      </c>
      <c r="T29" s="49">
        <f t="shared" si="2"/>
        <v>0.81681453382697911</v>
      </c>
      <c r="U29" s="49">
        <f t="shared" si="2"/>
        <v>0.82497980093512469</v>
      </c>
      <c r="V29" s="49">
        <f t="shared" si="2"/>
        <v>0.7087309130881726</v>
      </c>
      <c r="W29" s="49">
        <f t="shared" si="2"/>
        <v>0.70311018859239716</v>
      </c>
      <c r="X29" s="49">
        <f t="shared" si="2"/>
        <v>0.72173277578347217</v>
      </c>
      <c r="Y29" s="49">
        <f t="shared" si="2"/>
        <v>1.2695480896626092</v>
      </c>
      <c r="Z29" s="49">
        <f t="shared" si="2"/>
        <v>1.1690308658099176</v>
      </c>
      <c r="AA29" s="49">
        <f t="shared" si="2"/>
        <v>1.2341881311582104</v>
      </c>
      <c r="AB29" s="49">
        <f t="shared" si="2"/>
        <v>1.1238066468342567</v>
      </c>
      <c r="AC29" s="49">
        <f t="shared" si="2"/>
        <v>0.92856928559509122</v>
      </c>
      <c r="AD29" s="49">
        <f t="shared" si="2"/>
        <v>0.94220770280532118</v>
      </c>
      <c r="AE29" s="49">
        <f t="shared" si="2"/>
        <v>0.9533812288155844</v>
      </c>
      <c r="AF29" s="49">
        <f t="shared" ref="AF29:AG29" si="10">AF21/AF13*100</f>
        <v>0.85607781670899441</v>
      </c>
      <c r="AG29" s="49">
        <f t="shared" si="10"/>
        <v>0.67147993432816133</v>
      </c>
      <c r="AH29" s="49">
        <f t="shared" ref="AH29" si="11">AH21/AH13*100</f>
        <v>0.6687688844002202</v>
      </c>
      <c r="AI29" s="49">
        <f t="shared" si="2"/>
        <v>0.89563184887061875</v>
      </c>
      <c r="AJ29" s="32"/>
      <c r="AK29" s="33"/>
      <c r="AL29" s="34"/>
      <c r="AM29" s="35"/>
      <c r="AN29" s="35"/>
    </row>
    <row r="30" spans="1:40" ht="12" customHeight="1" x14ac:dyDescent="0.25">
      <c r="A30" s="46"/>
      <c r="B30" s="47" t="s">
        <v>33</v>
      </c>
      <c r="C30" s="49">
        <f t="shared" si="5"/>
        <v>0.92229220813798329</v>
      </c>
      <c r="D30" s="49">
        <f t="shared" si="2"/>
        <v>1.1637103373430708</v>
      </c>
      <c r="E30" s="49">
        <f t="shared" si="2"/>
        <v>1.0595241590623448</v>
      </c>
      <c r="F30" s="49">
        <f t="shared" si="2"/>
        <v>1.1109485434785324</v>
      </c>
      <c r="G30" s="49">
        <f t="shared" si="2"/>
        <v>1.0049634701578074</v>
      </c>
      <c r="H30" s="49">
        <f t="shared" si="2"/>
        <v>0.90936346449075667</v>
      </c>
      <c r="I30" s="49">
        <f t="shared" si="2"/>
        <v>0.92620739784282402</v>
      </c>
      <c r="J30" s="49">
        <f t="shared" si="2"/>
        <v>0.87437531340341168</v>
      </c>
      <c r="K30" s="49">
        <f t="shared" si="2"/>
        <v>0.72816798665165672</v>
      </c>
      <c r="L30" s="49">
        <f t="shared" si="2"/>
        <v>0.73732640482221257</v>
      </c>
      <c r="M30" s="49">
        <f t="shared" si="2"/>
        <v>0.78147694726965455</v>
      </c>
      <c r="N30" s="49">
        <f t="shared" si="2"/>
        <v>0.75635780314064371</v>
      </c>
      <c r="O30" s="49">
        <f t="shared" si="2"/>
        <v>0.73176815871510137</v>
      </c>
      <c r="P30" s="49">
        <f t="shared" si="2"/>
        <v>0.69320157678273142</v>
      </c>
      <c r="Q30" s="49">
        <f t="shared" si="2"/>
        <v>0.76966587026301347</v>
      </c>
      <c r="R30" s="49">
        <f t="shared" si="2"/>
        <v>0.69549406965677252</v>
      </c>
      <c r="S30" s="49">
        <f t="shared" si="2"/>
        <v>0.6918197743279848</v>
      </c>
      <c r="T30" s="49">
        <f t="shared" si="2"/>
        <v>0.67929170842913356</v>
      </c>
      <c r="U30" s="49">
        <f t="shared" si="2"/>
        <v>0.74239533671849856</v>
      </c>
      <c r="V30" s="49">
        <f t="shared" si="2"/>
        <v>0.62610182731954311</v>
      </c>
      <c r="W30" s="49">
        <f t="shared" si="2"/>
        <v>0.6883801056553428</v>
      </c>
      <c r="X30" s="49">
        <f t="shared" si="2"/>
        <v>0.66209544407111875</v>
      </c>
      <c r="Y30" s="49">
        <f t="shared" si="2"/>
        <v>0.91762608998954587</v>
      </c>
      <c r="Z30" s="49">
        <f t="shared" si="2"/>
        <v>0.90402915906113801</v>
      </c>
      <c r="AA30" s="49">
        <f t="shared" si="2"/>
        <v>0.95827954543839544</v>
      </c>
      <c r="AB30" s="49">
        <f t="shared" si="2"/>
        <v>0.88860702180479401</v>
      </c>
      <c r="AC30" s="49">
        <f t="shared" si="2"/>
        <v>0.77157243199539138</v>
      </c>
      <c r="AD30" s="49">
        <f t="shared" si="2"/>
        <v>0.83364282226773534</v>
      </c>
      <c r="AE30" s="49">
        <f t="shared" si="2"/>
        <v>0.81211440667880419</v>
      </c>
      <c r="AF30" s="49">
        <f t="shared" ref="AF30:AG30" si="12">AF22/AF14*100</f>
        <v>0.72850853719264208</v>
      </c>
      <c r="AG30" s="49">
        <f t="shared" si="12"/>
        <v>0.67424855338695955</v>
      </c>
      <c r="AH30" s="49">
        <f t="shared" ref="AH30" si="13">AH22/AH14*100</f>
        <v>0.65094279336561889</v>
      </c>
      <c r="AI30" s="49">
        <f t="shared" si="2"/>
        <v>0.78038466439270049</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C3DEA6CB-6957-43C8-BA11-37D38D45865A}"/>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FAFA5-2EAB-4797-A222-6A468887C119}">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97</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1210</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7"/>
      <c r="AH9" s="88"/>
      <c r="AI9" s="39"/>
      <c r="AJ9" s="30"/>
      <c r="AK9" s="33"/>
      <c r="AL9" s="34"/>
      <c r="AM9" s="34"/>
      <c r="AN9" s="37"/>
    </row>
    <row r="10" spans="1:40" ht="12" customHeight="1" x14ac:dyDescent="0.25">
      <c r="A10" s="46"/>
      <c r="B10" s="47" t="s">
        <v>37</v>
      </c>
      <c r="C10" s="48">
        <v>212.68159299999994</v>
      </c>
      <c r="D10" s="48">
        <v>263.36322999999999</v>
      </c>
      <c r="E10" s="48">
        <v>314.45198799999991</v>
      </c>
      <c r="F10" s="48">
        <v>339.94095599999997</v>
      </c>
      <c r="G10" s="48">
        <v>398.68824500000011</v>
      </c>
      <c r="H10" s="48">
        <v>452.61226599999998</v>
      </c>
      <c r="I10" s="48">
        <v>525.9910430000001</v>
      </c>
      <c r="J10" s="48">
        <v>568.88512499999945</v>
      </c>
      <c r="K10" s="48">
        <v>605.27010399999983</v>
      </c>
      <c r="L10" s="48">
        <v>603.45367100000021</v>
      </c>
      <c r="M10" s="48">
        <v>592.05228700000055</v>
      </c>
      <c r="N10" s="48">
        <v>550.87888499999997</v>
      </c>
      <c r="O10" s="48">
        <v>561.94358499999964</v>
      </c>
      <c r="P10" s="48">
        <v>545.93607900000029</v>
      </c>
      <c r="Q10" s="48">
        <v>587.556963</v>
      </c>
      <c r="R10" s="48">
        <v>592.2325909999995</v>
      </c>
      <c r="S10" s="48">
        <v>584.22736299999997</v>
      </c>
      <c r="T10" s="48">
        <v>539.91761299999985</v>
      </c>
      <c r="U10" s="48">
        <v>424.78382299999987</v>
      </c>
      <c r="V10" s="48">
        <v>402.25248699999997</v>
      </c>
      <c r="W10" s="48">
        <v>472.47729999999967</v>
      </c>
      <c r="X10" s="48">
        <v>513.57711400000005</v>
      </c>
      <c r="Y10" s="48">
        <v>499.21068400000001</v>
      </c>
      <c r="Z10" s="48">
        <v>462.38883299999986</v>
      </c>
      <c r="AA10" s="48">
        <v>409.29852500000015</v>
      </c>
      <c r="AB10" s="48">
        <v>388.54447299999998</v>
      </c>
      <c r="AC10" s="48">
        <v>362.87008800000012</v>
      </c>
      <c r="AD10" s="48">
        <v>304.45354599999979</v>
      </c>
      <c r="AE10" s="48">
        <v>270.32016200000015</v>
      </c>
      <c r="AF10" s="48">
        <v>250.57216300000007</v>
      </c>
      <c r="AG10" s="48">
        <v>223.354097</v>
      </c>
      <c r="AH10" s="48">
        <v>228.67935599999996</v>
      </c>
      <c r="AI10" s="48">
        <f>SUM(C10:AH10)</f>
        <v>14052.866237999999</v>
      </c>
      <c r="AJ10" s="32"/>
      <c r="AK10" s="33"/>
      <c r="AL10" s="34"/>
      <c r="AM10" s="35"/>
      <c r="AN10" s="35"/>
    </row>
    <row r="11" spans="1:40" ht="12" customHeight="1" x14ac:dyDescent="0.25">
      <c r="A11" s="46"/>
      <c r="B11" s="47" t="s">
        <v>38</v>
      </c>
      <c r="C11" s="48">
        <v>249.83661400000008</v>
      </c>
      <c r="D11" s="48">
        <v>284.54709700000024</v>
      </c>
      <c r="E11" s="48">
        <v>361.79477000000014</v>
      </c>
      <c r="F11" s="48">
        <v>431.96335999999985</v>
      </c>
      <c r="G11" s="48">
        <v>542.19551699999988</v>
      </c>
      <c r="H11" s="48">
        <v>643.57893399999978</v>
      </c>
      <c r="I11" s="48">
        <v>739.08742600000028</v>
      </c>
      <c r="J11" s="48">
        <v>882.97615400000041</v>
      </c>
      <c r="K11" s="48">
        <v>976.56109600000036</v>
      </c>
      <c r="L11" s="48">
        <v>1064.507629</v>
      </c>
      <c r="M11" s="48">
        <v>1132.869637</v>
      </c>
      <c r="N11" s="48">
        <v>1119.8062050000008</v>
      </c>
      <c r="O11" s="48">
        <v>1116.3767410000003</v>
      </c>
      <c r="P11" s="48">
        <v>1119.6074829999998</v>
      </c>
      <c r="Q11" s="48">
        <v>1148.5982199999996</v>
      </c>
      <c r="R11" s="48">
        <v>1179.5488029999995</v>
      </c>
      <c r="S11" s="48">
        <v>1108.1280840000004</v>
      </c>
      <c r="T11" s="48">
        <v>1065.7206119999998</v>
      </c>
      <c r="U11" s="48">
        <v>921.02844499999992</v>
      </c>
      <c r="V11" s="48">
        <v>709.69126499999993</v>
      </c>
      <c r="W11" s="48">
        <v>857.52643000000012</v>
      </c>
      <c r="X11" s="48">
        <v>896.67366300000026</v>
      </c>
      <c r="Y11" s="48">
        <v>941.19553800000074</v>
      </c>
      <c r="Z11" s="48">
        <v>886.44155399999954</v>
      </c>
      <c r="AA11" s="48">
        <v>916.16000300000007</v>
      </c>
      <c r="AB11" s="48">
        <v>905.555882</v>
      </c>
      <c r="AC11" s="48">
        <v>858.61522699999989</v>
      </c>
      <c r="AD11" s="48">
        <v>871.11046899999997</v>
      </c>
      <c r="AE11" s="48">
        <v>894.48855600000059</v>
      </c>
      <c r="AF11" s="48">
        <v>837.57588399999941</v>
      </c>
      <c r="AG11" s="48">
        <v>787.6287370000008</v>
      </c>
      <c r="AH11" s="48">
        <v>942.86134900000025</v>
      </c>
      <c r="AI11" s="48">
        <f t="shared" ref="AI11:AI14" si="0">SUM(C11:AH11)</f>
        <v>27394.257384</v>
      </c>
      <c r="AJ11" s="32"/>
      <c r="AK11" s="33"/>
      <c r="AL11" s="34"/>
      <c r="AM11" s="35"/>
      <c r="AN11" s="35"/>
    </row>
    <row r="12" spans="1:40" ht="12" customHeight="1" x14ac:dyDescent="0.25">
      <c r="A12" s="46"/>
      <c r="B12" s="47" t="s">
        <v>39</v>
      </c>
      <c r="C12" s="48">
        <v>188.09386099999998</v>
      </c>
      <c r="D12" s="48">
        <v>258.62821900000006</v>
      </c>
      <c r="E12" s="48">
        <v>386.59435500000023</v>
      </c>
      <c r="F12" s="48">
        <v>493.97348199999982</v>
      </c>
      <c r="G12" s="48">
        <v>632.91976799999998</v>
      </c>
      <c r="H12" s="48">
        <v>812.70300200000042</v>
      </c>
      <c r="I12" s="48">
        <v>982.33711500000004</v>
      </c>
      <c r="J12" s="48">
        <v>1238.7429549999999</v>
      </c>
      <c r="K12" s="48">
        <v>1457.8094329999992</v>
      </c>
      <c r="L12" s="48">
        <v>1646.5156539999991</v>
      </c>
      <c r="M12" s="48">
        <v>1800.6205749999995</v>
      </c>
      <c r="N12" s="48">
        <v>1648.2140589999997</v>
      </c>
      <c r="O12" s="48">
        <v>1672.6741430000011</v>
      </c>
      <c r="P12" s="48">
        <v>1633.254878</v>
      </c>
      <c r="Q12" s="48">
        <v>1571.9549929999991</v>
      </c>
      <c r="R12" s="48">
        <v>1331.7881020000007</v>
      </c>
      <c r="S12" s="48">
        <v>1234.4104399999999</v>
      </c>
      <c r="T12" s="48">
        <v>1029.4828669999999</v>
      </c>
      <c r="U12" s="48">
        <v>764.32460599999933</v>
      </c>
      <c r="V12" s="48">
        <v>538.03946599999995</v>
      </c>
      <c r="W12" s="48">
        <v>554.5897570000003</v>
      </c>
      <c r="X12" s="48">
        <v>559.4159259999999</v>
      </c>
      <c r="Y12" s="48">
        <v>1097.3808489999999</v>
      </c>
      <c r="Z12" s="48">
        <v>1153.4309930000004</v>
      </c>
      <c r="AA12" s="48">
        <v>1280.274232</v>
      </c>
      <c r="AB12" s="48">
        <v>1278.0451810000002</v>
      </c>
      <c r="AC12" s="48">
        <v>1192.776601</v>
      </c>
      <c r="AD12" s="48">
        <v>1193.1313470000002</v>
      </c>
      <c r="AE12" s="48">
        <v>1280.5499899999995</v>
      </c>
      <c r="AF12" s="48">
        <v>1300.3946630000005</v>
      </c>
      <c r="AG12" s="48">
        <v>1118.4615270000002</v>
      </c>
      <c r="AH12" s="48">
        <v>1264.3139619999997</v>
      </c>
      <c r="AI12" s="48">
        <f t="shared" si="0"/>
        <v>34595.847001000002</v>
      </c>
      <c r="AJ12" s="32"/>
      <c r="AK12" s="33"/>
      <c r="AL12" s="34"/>
      <c r="AM12" s="35"/>
      <c r="AN12" s="35"/>
    </row>
    <row r="13" spans="1:40" ht="12" customHeight="1" x14ac:dyDescent="0.25">
      <c r="A13" s="46"/>
      <c r="B13" s="47" t="s">
        <v>40</v>
      </c>
      <c r="C13" s="48">
        <v>116.463962</v>
      </c>
      <c r="D13" s="48">
        <v>127.01312600000003</v>
      </c>
      <c r="E13" s="48">
        <v>146.58654100000001</v>
      </c>
      <c r="F13" s="48">
        <v>175.51845000000003</v>
      </c>
      <c r="G13" s="48">
        <v>230.77820800000006</v>
      </c>
      <c r="H13" s="48">
        <v>278.58838900000012</v>
      </c>
      <c r="I13" s="48">
        <v>326.24079099999994</v>
      </c>
      <c r="J13" s="48">
        <v>331.50367799999998</v>
      </c>
      <c r="K13" s="48">
        <v>372.33876300000003</v>
      </c>
      <c r="L13" s="48">
        <v>409.20716500000003</v>
      </c>
      <c r="M13" s="48">
        <v>438.8755250000001</v>
      </c>
      <c r="N13" s="48">
        <v>470.25246300000003</v>
      </c>
      <c r="O13" s="48">
        <v>500.45786699999991</v>
      </c>
      <c r="P13" s="48">
        <v>468.19867699999998</v>
      </c>
      <c r="Q13" s="48">
        <v>500.9749240000001</v>
      </c>
      <c r="R13" s="48">
        <v>485.2985280000002</v>
      </c>
      <c r="S13" s="48">
        <v>448.00317400000006</v>
      </c>
      <c r="T13" s="48">
        <v>422.46211099999999</v>
      </c>
      <c r="U13" s="48">
        <v>365.80518699999999</v>
      </c>
      <c r="V13" s="48">
        <v>309.72606199999996</v>
      </c>
      <c r="W13" s="48">
        <v>323.81438600000007</v>
      </c>
      <c r="X13" s="48">
        <v>348.00753000000003</v>
      </c>
      <c r="Y13" s="48">
        <v>886.08529599999997</v>
      </c>
      <c r="Z13" s="48">
        <v>910.59563600000001</v>
      </c>
      <c r="AA13" s="48">
        <v>983.38348399999995</v>
      </c>
      <c r="AB13" s="48">
        <v>970.194076</v>
      </c>
      <c r="AC13" s="48">
        <v>997.29182500000002</v>
      </c>
      <c r="AD13" s="48">
        <v>946.82744700000001</v>
      </c>
      <c r="AE13" s="48">
        <v>936.10399799999982</v>
      </c>
      <c r="AF13" s="48">
        <v>966.80335699999989</v>
      </c>
      <c r="AG13" s="48">
        <v>964.94221900000002</v>
      </c>
      <c r="AH13" s="48">
        <v>1044.1933489999999</v>
      </c>
      <c r="AI13" s="48">
        <f t="shared" si="0"/>
        <v>17202.536194000004</v>
      </c>
      <c r="AJ13" s="32"/>
      <c r="AK13" s="33"/>
      <c r="AL13" s="34"/>
      <c r="AM13" s="35"/>
      <c r="AN13" s="35"/>
    </row>
    <row r="14" spans="1:40" ht="12" customHeight="1" x14ac:dyDescent="0.25">
      <c r="A14" s="46"/>
      <c r="B14" s="47" t="s">
        <v>33</v>
      </c>
      <c r="C14" s="48">
        <v>767.07603000000006</v>
      </c>
      <c r="D14" s="48">
        <v>933.55167200000039</v>
      </c>
      <c r="E14" s="48">
        <v>1209.4276540000001</v>
      </c>
      <c r="F14" s="48">
        <v>1441.3962479999998</v>
      </c>
      <c r="G14" s="48">
        <v>1804.5817379999999</v>
      </c>
      <c r="H14" s="48">
        <v>2187.4825910000004</v>
      </c>
      <c r="I14" s="48">
        <v>2573.6563750000005</v>
      </c>
      <c r="J14" s="48">
        <v>3022.1079119999995</v>
      </c>
      <c r="K14" s="48">
        <v>3411.9793959999993</v>
      </c>
      <c r="L14" s="48">
        <v>3723.6841189999996</v>
      </c>
      <c r="M14" s="48">
        <v>3964.4180240000001</v>
      </c>
      <c r="N14" s="48">
        <v>3789.1516120000006</v>
      </c>
      <c r="O14" s="48">
        <v>3851.4523360000012</v>
      </c>
      <c r="P14" s="48">
        <v>3766.9971169999999</v>
      </c>
      <c r="Q14" s="48">
        <v>3809.0850999999989</v>
      </c>
      <c r="R14" s="48">
        <v>3588.8680239999999</v>
      </c>
      <c r="S14" s="48">
        <v>3374.7690610000004</v>
      </c>
      <c r="T14" s="48">
        <v>3057.5832029999992</v>
      </c>
      <c r="U14" s="48">
        <v>2475.9420609999988</v>
      </c>
      <c r="V14" s="48">
        <v>1959.7092799999998</v>
      </c>
      <c r="W14" s="48">
        <v>2208.4078730000001</v>
      </c>
      <c r="X14" s="48">
        <v>2317.6742330000002</v>
      </c>
      <c r="Y14" s="48">
        <v>3423.8723670000008</v>
      </c>
      <c r="Z14" s="48">
        <v>3412.8570159999999</v>
      </c>
      <c r="AA14" s="48">
        <v>3589.1162439999998</v>
      </c>
      <c r="AB14" s="48">
        <v>3542.3396119999998</v>
      </c>
      <c r="AC14" s="48">
        <v>3411.5537409999997</v>
      </c>
      <c r="AD14" s="48">
        <v>3315.5228090000001</v>
      </c>
      <c r="AE14" s="48">
        <v>3381.4627060000003</v>
      </c>
      <c r="AF14" s="48">
        <v>3355.3460669999995</v>
      </c>
      <c r="AG14" s="48">
        <v>3094.3865800000008</v>
      </c>
      <c r="AH14" s="48">
        <v>3480.0480159999997</v>
      </c>
      <c r="AI14" s="48">
        <f t="shared" si="0"/>
        <v>93245.506817000016</v>
      </c>
      <c r="AJ14" s="32"/>
      <c r="AK14" s="33"/>
      <c r="AL14" s="34"/>
      <c r="AM14" s="35"/>
      <c r="AN14" s="35"/>
    </row>
    <row r="15" spans="1:40" ht="12" customHeight="1" x14ac:dyDescent="0.25">
      <c r="A15" s="46"/>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32"/>
      <c r="AK15" s="33"/>
      <c r="AL15" s="34"/>
      <c r="AM15" s="35"/>
      <c r="AN15" s="35"/>
    </row>
    <row r="16" spans="1:40" ht="12" customHeight="1" x14ac:dyDescent="0.25">
      <c r="A16" s="94" t="s">
        <v>34</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2"/>
      <c r="AK16" s="33"/>
      <c r="AL16" s="34"/>
      <c r="AM16" s="35"/>
      <c r="AN16" s="35"/>
    </row>
    <row r="17" spans="1:40" ht="12" customHeight="1" x14ac:dyDescent="0.25">
      <c r="A17" s="46"/>
      <c r="B17" s="47"/>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32"/>
      <c r="AK17" s="33"/>
      <c r="AL17" s="34"/>
      <c r="AM17" s="35"/>
      <c r="AN17" s="35"/>
    </row>
    <row r="18" spans="1:40" ht="12" customHeight="1" x14ac:dyDescent="0.25">
      <c r="A18" s="46"/>
      <c r="B18" s="47" t="s">
        <v>37</v>
      </c>
      <c r="C18" s="48">
        <v>9.0487019999999987</v>
      </c>
      <c r="D18" s="48">
        <v>11.163652999999998</v>
      </c>
      <c r="E18" s="48">
        <v>12.610220999999996</v>
      </c>
      <c r="F18" s="48">
        <v>8.3033060000000027</v>
      </c>
      <c r="G18" s="48">
        <v>6.0601749999999992</v>
      </c>
      <c r="H18" s="48">
        <v>5.7985630000000006</v>
      </c>
      <c r="I18" s="48">
        <v>4.8022210000000012</v>
      </c>
      <c r="J18" s="48">
        <v>3.1353269999999984</v>
      </c>
      <c r="K18" s="48">
        <v>0.50135800000000008</v>
      </c>
      <c r="L18" s="48">
        <v>0.54342899999999983</v>
      </c>
      <c r="M18" s="48">
        <v>0.49626500000000001</v>
      </c>
      <c r="N18" s="48">
        <v>0.45803999999999995</v>
      </c>
      <c r="O18" s="48">
        <v>0.44097099999999995</v>
      </c>
      <c r="P18" s="48">
        <v>0.38504899999999997</v>
      </c>
      <c r="Q18" s="48">
        <v>0.479238</v>
      </c>
      <c r="R18" s="48">
        <v>1.0703729999999998</v>
      </c>
      <c r="S18" s="48">
        <v>0.19856100000000004</v>
      </c>
      <c r="T18" s="48">
        <v>0.112937</v>
      </c>
      <c r="U18" s="48">
        <v>0.12046499999999997</v>
      </c>
      <c r="V18" s="48">
        <v>0.11608300000000001</v>
      </c>
      <c r="W18" s="48">
        <v>0.13423299999999999</v>
      </c>
      <c r="X18" s="48">
        <v>0.30596199999999996</v>
      </c>
      <c r="Y18" s="48">
        <v>0.19348599999999996</v>
      </c>
      <c r="Z18" s="48">
        <v>0.121639</v>
      </c>
      <c r="AA18" s="48">
        <v>0.38727100000000003</v>
      </c>
      <c r="AB18" s="48">
        <v>0.342638</v>
      </c>
      <c r="AC18" s="48">
        <v>0.43778999999999985</v>
      </c>
      <c r="AD18" s="48">
        <v>0.25227899999999998</v>
      </c>
      <c r="AE18" s="48">
        <v>0.24027800000000002</v>
      </c>
      <c r="AF18" s="48">
        <v>0.25118999999999997</v>
      </c>
      <c r="AG18" s="48">
        <v>0.31750699999999987</v>
      </c>
      <c r="AH18" s="48">
        <v>0.48711399999999988</v>
      </c>
      <c r="AI18" s="48">
        <f>SUM(C18:AH18)</f>
        <v>69.316323999999994</v>
      </c>
      <c r="AJ18" s="32"/>
      <c r="AK18" s="33"/>
      <c r="AL18" s="34"/>
      <c r="AM18" s="35"/>
      <c r="AN18" s="35"/>
    </row>
    <row r="19" spans="1:40" ht="12" customHeight="1" x14ac:dyDescent="0.25">
      <c r="A19" s="46"/>
      <c r="B19" s="47" t="s">
        <v>38</v>
      </c>
      <c r="C19" s="48">
        <v>18.088312999999999</v>
      </c>
      <c r="D19" s="48">
        <v>20.146413000000006</v>
      </c>
      <c r="E19" s="48">
        <v>23.307567000000006</v>
      </c>
      <c r="F19" s="48">
        <v>21.903092000000004</v>
      </c>
      <c r="G19" s="48">
        <v>19.454354999999996</v>
      </c>
      <c r="H19" s="48">
        <v>17.684626999999995</v>
      </c>
      <c r="I19" s="48">
        <v>13.528930000000006</v>
      </c>
      <c r="J19" s="48">
        <v>9.064903000000001</v>
      </c>
      <c r="K19" s="48">
        <v>0.77010699999999976</v>
      </c>
      <c r="L19" s="48">
        <v>0.78091800000000045</v>
      </c>
      <c r="M19" s="48">
        <v>0.79080599999999979</v>
      </c>
      <c r="N19" s="48">
        <v>0.66923800000000011</v>
      </c>
      <c r="O19" s="48">
        <v>1.5854860000000008</v>
      </c>
      <c r="P19" s="48">
        <v>1.648506</v>
      </c>
      <c r="Q19" s="48">
        <v>1.5290830000000002</v>
      </c>
      <c r="R19" s="48">
        <v>1.5315899999999987</v>
      </c>
      <c r="S19" s="48">
        <v>1.5119950000000006</v>
      </c>
      <c r="T19" s="48">
        <v>1.1376739999999996</v>
      </c>
      <c r="U19" s="48">
        <v>1.1869879999999999</v>
      </c>
      <c r="V19" s="48">
        <v>0.99274699999999971</v>
      </c>
      <c r="W19" s="48">
        <v>1.3194250000000001</v>
      </c>
      <c r="X19" s="48">
        <v>1.6486229999999999</v>
      </c>
      <c r="Y19" s="48">
        <v>1.7055510000000005</v>
      </c>
      <c r="Z19" s="48">
        <v>0.98228700000000002</v>
      </c>
      <c r="AA19" s="48">
        <v>1.1423429999999999</v>
      </c>
      <c r="AB19" s="48">
        <v>2.656048999999999</v>
      </c>
      <c r="AC19" s="48">
        <v>1.7958159999999996</v>
      </c>
      <c r="AD19" s="48">
        <v>2.36266</v>
      </c>
      <c r="AE19" s="48">
        <v>3.0707949999999986</v>
      </c>
      <c r="AF19" s="48">
        <v>1.3290449999999998</v>
      </c>
      <c r="AG19" s="48">
        <v>1.2835190000000003</v>
      </c>
      <c r="AH19" s="48">
        <v>2.6198190000000019</v>
      </c>
      <c r="AI19" s="48">
        <f t="shared" ref="AI19:AI22" si="1">SUM(C19:AH19)</f>
        <v>179.22927000000013</v>
      </c>
      <c r="AJ19" s="32"/>
      <c r="AK19" s="33"/>
      <c r="AL19" s="34"/>
      <c r="AM19" s="35"/>
      <c r="AN19" s="35"/>
    </row>
    <row r="20" spans="1:40" ht="12" customHeight="1" x14ac:dyDescent="0.25">
      <c r="A20" s="46"/>
      <c r="B20" s="47" t="s">
        <v>39</v>
      </c>
      <c r="C20" s="48">
        <v>26.806324999999998</v>
      </c>
      <c r="D20" s="48">
        <v>33.590094999999984</v>
      </c>
      <c r="E20" s="48">
        <v>43.659058000000023</v>
      </c>
      <c r="F20" s="48">
        <v>46.032076999999994</v>
      </c>
      <c r="G20" s="48">
        <v>49.990451000000022</v>
      </c>
      <c r="H20" s="48">
        <v>54.296755999999995</v>
      </c>
      <c r="I20" s="48">
        <v>50.451919000000004</v>
      </c>
      <c r="J20" s="48">
        <v>39.044209999999993</v>
      </c>
      <c r="K20" s="48">
        <v>11.634017999999994</v>
      </c>
      <c r="L20" s="48">
        <v>18.472274999999996</v>
      </c>
      <c r="M20" s="48">
        <v>10.997245999999995</v>
      </c>
      <c r="N20" s="48">
        <v>6.5870619999999995</v>
      </c>
      <c r="O20" s="48">
        <v>8.5504289999999994</v>
      </c>
      <c r="P20" s="48">
        <v>9.8733130000000102</v>
      </c>
      <c r="Q20" s="48">
        <v>10.660522999999987</v>
      </c>
      <c r="R20" s="48">
        <v>7.9879859999999985</v>
      </c>
      <c r="S20" s="48">
        <v>6.3788890000000009</v>
      </c>
      <c r="T20" s="48">
        <v>4.4421820000000025</v>
      </c>
      <c r="U20" s="48">
        <v>3.32796</v>
      </c>
      <c r="V20" s="48">
        <v>2.8489930000000001</v>
      </c>
      <c r="W20" s="48">
        <v>2.7946950000000004</v>
      </c>
      <c r="X20" s="48">
        <v>1.8923230000000009</v>
      </c>
      <c r="Y20" s="48">
        <v>3.0870770000000007</v>
      </c>
      <c r="Z20" s="48">
        <v>2.0673599999999994</v>
      </c>
      <c r="AA20" s="48">
        <v>2.2864170000000001</v>
      </c>
      <c r="AB20" s="48">
        <v>2.3146580000000001</v>
      </c>
      <c r="AC20" s="48">
        <v>2.478016999999999</v>
      </c>
      <c r="AD20" s="48">
        <v>3.469428999999999</v>
      </c>
      <c r="AE20" s="48">
        <v>2.399804</v>
      </c>
      <c r="AF20" s="48">
        <v>2.3590810000000006</v>
      </c>
      <c r="AG20" s="48">
        <v>4.3275360000000012</v>
      </c>
      <c r="AH20" s="48">
        <v>6.4963309999999979</v>
      </c>
      <c r="AI20" s="48">
        <f t="shared" si="1"/>
        <v>481.60449500000004</v>
      </c>
      <c r="AJ20" s="32"/>
      <c r="AK20" s="33"/>
      <c r="AL20" s="34"/>
      <c r="AM20" s="35"/>
      <c r="AN20" s="35"/>
    </row>
    <row r="21" spans="1:40" ht="12" customHeight="1" x14ac:dyDescent="0.25">
      <c r="A21" s="46"/>
      <c r="B21" s="47" t="s">
        <v>40</v>
      </c>
      <c r="C21" s="48">
        <v>7.0789920000000013</v>
      </c>
      <c r="D21" s="48">
        <v>6.210268000000001</v>
      </c>
      <c r="E21" s="48">
        <v>6.4816380000000029</v>
      </c>
      <c r="F21" s="48">
        <v>6.4826250000000014</v>
      </c>
      <c r="G21" s="48">
        <v>6.5772999999999984</v>
      </c>
      <c r="H21" s="48">
        <v>7.6499339999999982</v>
      </c>
      <c r="I21" s="48">
        <v>5.589523999999999</v>
      </c>
      <c r="J21" s="48">
        <v>3.8866970000000003</v>
      </c>
      <c r="K21" s="48">
        <v>2.1086480000000001</v>
      </c>
      <c r="L21" s="48">
        <v>3.0682770000000001</v>
      </c>
      <c r="M21" s="48">
        <v>1.8809450000000001</v>
      </c>
      <c r="N21" s="48">
        <v>2.2784230000000005</v>
      </c>
      <c r="O21" s="48">
        <v>2.4308339999999991</v>
      </c>
      <c r="P21" s="48">
        <v>2.7149279999999996</v>
      </c>
      <c r="Q21" s="48">
        <v>2.7942740000000006</v>
      </c>
      <c r="R21" s="48">
        <v>1.6252439999999997</v>
      </c>
      <c r="S21" s="48">
        <v>2.2303069999999998</v>
      </c>
      <c r="T21" s="48">
        <v>2.6370489999999993</v>
      </c>
      <c r="U21" s="48">
        <v>2.5099400000000003</v>
      </c>
      <c r="V21" s="48">
        <v>2.356932</v>
      </c>
      <c r="W21" s="48">
        <v>1.7071369999999997</v>
      </c>
      <c r="X21" s="48">
        <v>1.6217239999999997</v>
      </c>
      <c r="Y21" s="48">
        <v>2.8577389999999996</v>
      </c>
      <c r="Z21" s="48">
        <v>1.7645830000000005</v>
      </c>
      <c r="AA21" s="48">
        <v>1.7836659999999995</v>
      </c>
      <c r="AB21" s="48">
        <v>2.3460040000000006</v>
      </c>
      <c r="AC21" s="48">
        <v>3.6554829999999994</v>
      </c>
      <c r="AD21" s="48">
        <v>5.3374379999999979</v>
      </c>
      <c r="AE21" s="48">
        <v>2.8215980000000003</v>
      </c>
      <c r="AF21" s="48">
        <v>3.4876459999999989</v>
      </c>
      <c r="AG21" s="48">
        <v>5.1317650000000006</v>
      </c>
      <c r="AH21" s="48">
        <v>4.5083530000000005</v>
      </c>
      <c r="AI21" s="48">
        <f t="shared" si="1"/>
        <v>115.61591499999999</v>
      </c>
      <c r="AJ21" s="32"/>
      <c r="AK21" s="33"/>
      <c r="AL21" s="34"/>
      <c r="AM21" s="35"/>
      <c r="AN21" s="35"/>
    </row>
    <row r="22" spans="1:40" ht="12" customHeight="1" x14ac:dyDescent="0.25">
      <c r="A22" s="46"/>
      <c r="B22" s="47" t="s">
        <v>33</v>
      </c>
      <c r="C22" s="48">
        <v>61.022331999999992</v>
      </c>
      <c r="D22" s="48">
        <v>71.110428999999996</v>
      </c>
      <c r="E22" s="48">
        <v>86.058484000000021</v>
      </c>
      <c r="F22" s="48">
        <v>82.721099999999993</v>
      </c>
      <c r="G22" s="48">
        <v>82.082281000000009</v>
      </c>
      <c r="H22" s="48">
        <v>85.429879999999997</v>
      </c>
      <c r="I22" s="48">
        <v>74.372594000000007</v>
      </c>
      <c r="J22" s="48">
        <v>55.131136999999988</v>
      </c>
      <c r="K22" s="48">
        <v>15.014130999999994</v>
      </c>
      <c r="L22" s="48">
        <v>22.864898999999994</v>
      </c>
      <c r="M22" s="48">
        <v>14.165261999999995</v>
      </c>
      <c r="N22" s="48">
        <v>9.9927630000000001</v>
      </c>
      <c r="O22" s="48">
        <v>13.007719999999999</v>
      </c>
      <c r="P22" s="48">
        <v>14.62179600000001</v>
      </c>
      <c r="Q22" s="48">
        <v>15.463117999999987</v>
      </c>
      <c r="R22" s="48">
        <v>12.215192999999998</v>
      </c>
      <c r="S22" s="48">
        <v>10.319752000000001</v>
      </c>
      <c r="T22" s="48">
        <v>8.3298420000000011</v>
      </c>
      <c r="U22" s="48">
        <v>7.1453530000000001</v>
      </c>
      <c r="V22" s="48">
        <v>6.3147549999999999</v>
      </c>
      <c r="W22" s="48">
        <v>5.9554900000000002</v>
      </c>
      <c r="X22" s="48">
        <v>5.4686320000000004</v>
      </c>
      <c r="Y22" s="48">
        <v>7.8438530000000011</v>
      </c>
      <c r="Z22" s="48">
        <v>4.9358690000000003</v>
      </c>
      <c r="AA22" s="48">
        <v>5.5996969999999999</v>
      </c>
      <c r="AB22" s="48">
        <v>7.6593489999999997</v>
      </c>
      <c r="AC22" s="48">
        <v>8.3671059999999979</v>
      </c>
      <c r="AD22" s="48">
        <v>11.421805999999997</v>
      </c>
      <c r="AE22" s="48">
        <v>8.532474999999998</v>
      </c>
      <c r="AF22" s="48">
        <v>7.4269619999999996</v>
      </c>
      <c r="AG22" s="48">
        <v>11.060327000000001</v>
      </c>
      <c r="AH22" s="48">
        <v>14.111616999999999</v>
      </c>
      <c r="AI22" s="48">
        <f t="shared" si="1"/>
        <v>845.76600400000007</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35</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 t="shared" ref="C26:AI26" si="2">IF(C10&gt;0,C18/C10*100,"--")</f>
        <v>4.2545769346386271</v>
      </c>
      <c r="D26" s="49">
        <f t="shared" si="2"/>
        <v>4.2388806516384232</v>
      </c>
      <c r="E26" s="49">
        <f t="shared" si="2"/>
        <v>4.0102214268716914</v>
      </c>
      <c r="F26" s="49">
        <f t="shared" si="2"/>
        <v>2.4425729978826096</v>
      </c>
      <c r="G26" s="49">
        <f t="shared" si="2"/>
        <v>1.5200285125035471</v>
      </c>
      <c r="H26" s="49">
        <f t="shared" si="2"/>
        <v>1.2811325356348167</v>
      </c>
      <c r="I26" s="49">
        <f t="shared" si="2"/>
        <v>0.91298531864923793</v>
      </c>
      <c r="J26" s="49">
        <f t="shared" si="2"/>
        <v>0.55113534564645217</v>
      </c>
      <c r="K26" s="49">
        <f t="shared" si="2"/>
        <v>8.283211027386217E-2</v>
      </c>
      <c r="L26" s="49">
        <f t="shared" si="2"/>
        <v>9.0053143450013015E-2</v>
      </c>
      <c r="M26" s="49">
        <f t="shared" si="2"/>
        <v>8.3821143992979713E-2</v>
      </c>
      <c r="N26" s="49">
        <f t="shared" si="2"/>
        <v>8.3147133148877173E-2</v>
      </c>
      <c r="O26" s="49">
        <f t="shared" si="2"/>
        <v>7.8472468014738561E-2</v>
      </c>
      <c r="P26" s="49">
        <f t="shared" si="2"/>
        <v>7.0530051925731002E-2</v>
      </c>
      <c r="Q26" s="49">
        <f t="shared" si="2"/>
        <v>8.1564517175162818E-2</v>
      </c>
      <c r="R26" s="49">
        <f t="shared" si="2"/>
        <v>0.18073524089456955</v>
      </c>
      <c r="S26" s="49">
        <f t="shared" si="2"/>
        <v>3.3986939430633974E-2</v>
      </c>
      <c r="T26" s="49">
        <f t="shared" si="2"/>
        <v>2.0917450603709056E-2</v>
      </c>
      <c r="U26" s="49">
        <f t="shared" si="2"/>
        <v>2.8359130804282068E-2</v>
      </c>
      <c r="V26" s="49">
        <f t="shared" si="2"/>
        <v>2.8858242957239943E-2</v>
      </c>
      <c r="W26" s="49">
        <f t="shared" si="2"/>
        <v>2.8410465434000762E-2</v>
      </c>
      <c r="X26" s="49">
        <f t="shared" si="2"/>
        <v>5.9574695145002105E-2</v>
      </c>
      <c r="Y26" s="49">
        <f t="shared" si="2"/>
        <v>3.8758385227187955E-2</v>
      </c>
      <c r="Z26" s="49">
        <f t="shared" si="2"/>
        <v>2.6306647418537468E-2</v>
      </c>
      <c r="AA26" s="49">
        <f t="shared" si="2"/>
        <v>9.4618225169514084E-2</v>
      </c>
      <c r="AB26" s="49">
        <f t="shared" si="2"/>
        <v>8.8185014537576503E-2</v>
      </c>
      <c r="AC26" s="49">
        <f t="shared" si="2"/>
        <v>0.12064648326703625</v>
      </c>
      <c r="AD26" s="49">
        <f t="shared" si="2"/>
        <v>8.2862887726063844E-2</v>
      </c>
      <c r="AE26" s="49">
        <f t="shared" si="2"/>
        <v>8.8886451614363815E-2</v>
      </c>
      <c r="AF26" s="49">
        <f t="shared" ref="AF26:AG26" si="3">IF(AF10&gt;0,AF18/AF10*100,"--")</f>
        <v>0.10024657048596411</v>
      </c>
      <c r="AG26" s="49">
        <f t="shared" si="3"/>
        <v>0.14215409713303798</v>
      </c>
      <c r="AH26" s="49">
        <f t="shared" ref="AH26" si="4">IF(AH10&gt;0,AH18/AH10*100,"--")</f>
        <v>0.21301179455831595</v>
      </c>
      <c r="AI26" s="49">
        <f t="shared" si="2"/>
        <v>0.49325399406822418</v>
      </c>
      <c r="AJ26" s="32"/>
      <c r="AK26" s="33"/>
      <c r="AL26" s="34"/>
      <c r="AM26" s="35"/>
      <c r="AN26" s="35"/>
    </row>
    <row r="27" spans="1:40" ht="12" customHeight="1" x14ac:dyDescent="0.25">
      <c r="A27" s="46"/>
      <c r="B27" s="47" t="s">
        <v>38</v>
      </c>
      <c r="C27" s="49">
        <f t="shared" ref="C27:AI30" si="5">IF(C11&gt;0,C19/C11*100,"--")</f>
        <v>7.2400568957438693</v>
      </c>
      <c r="D27" s="49">
        <f t="shared" si="5"/>
        <v>7.0801681733551431</v>
      </c>
      <c r="E27" s="49">
        <f t="shared" si="5"/>
        <v>6.4422067239943788</v>
      </c>
      <c r="F27" s="49">
        <f t="shared" si="5"/>
        <v>5.0705902463579342</v>
      </c>
      <c r="G27" s="49">
        <f t="shared" si="5"/>
        <v>3.5880700577611009</v>
      </c>
      <c r="H27" s="49">
        <f t="shared" si="5"/>
        <v>2.7478567221095527</v>
      </c>
      <c r="I27" s="49">
        <f t="shared" si="5"/>
        <v>1.8304911603245162</v>
      </c>
      <c r="J27" s="49">
        <f t="shared" si="5"/>
        <v>1.0266305560954025</v>
      </c>
      <c r="K27" s="49">
        <f t="shared" si="5"/>
        <v>7.8859070175369694E-2</v>
      </c>
      <c r="L27" s="49">
        <f t="shared" si="5"/>
        <v>7.3359549403473612E-2</v>
      </c>
      <c r="M27" s="49">
        <f t="shared" si="5"/>
        <v>6.980556051393226E-2</v>
      </c>
      <c r="N27" s="49">
        <f t="shared" si="5"/>
        <v>5.9763733850715678E-2</v>
      </c>
      <c r="O27" s="49">
        <f t="shared" si="5"/>
        <v>0.14202069442792167</v>
      </c>
      <c r="P27" s="49">
        <f t="shared" si="5"/>
        <v>0.14723963755429817</v>
      </c>
      <c r="Q27" s="49">
        <f t="shared" si="5"/>
        <v>0.13312601163529583</v>
      </c>
      <c r="R27" s="49">
        <f t="shared" si="5"/>
        <v>0.12984541174596906</v>
      </c>
      <c r="S27" s="49">
        <f t="shared" si="5"/>
        <v>0.13644586955527427</v>
      </c>
      <c r="T27" s="49">
        <f t="shared" si="5"/>
        <v>0.10675161831251133</v>
      </c>
      <c r="U27" s="49">
        <f t="shared" si="5"/>
        <v>0.12887636711372144</v>
      </c>
      <c r="V27" s="49">
        <f t="shared" si="5"/>
        <v>0.13988434816088652</v>
      </c>
      <c r="W27" s="49">
        <f t="shared" si="5"/>
        <v>0.15386406224237309</v>
      </c>
      <c r="X27" s="49">
        <f t="shared" si="5"/>
        <v>0.18385986652983691</v>
      </c>
      <c r="Y27" s="49">
        <f t="shared" si="5"/>
        <v>0.18121112257121635</v>
      </c>
      <c r="Z27" s="49">
        <f t="shared" si="5"/>
        <v>0.11081238188434481</v>
      </c>
      <c r="AA27" s="49">
        <f t="shared" si="5"/>
        <v>0.12468815449914372</v>
      </c>
      <c r="AB27" s="49">
        <f t="shared" si="5"/>
        <v>0.2933059188057926</v>
      </c>
      <c r="AC27" s="49">
        <f t="shared" si="5"/>
        <v>0.20915259169984415</v>
      </c>
      <c r="AD27" s="49">
        <f t="shared" si="5"/>
        <v>0.2712239244136555</v>
      </c>
      <c r="AE27" s="49">
        <f t="shared" si="5"/>
        <v>0.34330176494734232</v>
      </c>
      <c r="AF27" s="49">
        <f t="shared" ref="AF27:AG27" si="6">IF(AF11&gt;0,AF19/AF11*100,"--")</f>
        <v>0.1586775628797833</v>
      </c>
      <c r="AG27" s="49">
        <f t="shared" si="6"/>
        <v>0.16295989972239916</v>
      </c>
      <c r="AH27" s="49">
        <f t="shared" ref="AH27" si="7">IF(AH11&gt;0,AH19/AH11*100,"--")</f>
        <v>0.27785835136614567</v>
      </c>
      <c r="AI27" s="49">
        <f t="shared" si="5"/>
        <v>0.65425854582457665</v>
      </c>
      <c r="AJ27" s="32"/>
      <c r="AK27" s="33"/>
      <c r="AL27" s="34"/>
      <c r="AM27" s="35"/>
      <c r="AN27" s="35"/>
    </row>
    <row r="28" spans="1:40" ht="12" customHeight="1" x14ac:dyDescent="0.25">
      <c r="A28" s="46"/>
      <c r="B28" s="47" t="s">
        <v>39</v>
      </c>
      <c r="C28" s="49">
        <f t="shared" si="5"/>
        <v>14.251568263570283</v>
      </c>
      <c r="D28" s="49">
        <f t="shared" si="5"/>
        <v>12.987791947018735</v>
      </c>
      <c r="E28" s="49">
        <f t="shared" si="5"/>
        <v>11.293247673003398</v>
      </c>
      <c r="F28" s="49">
        <f t="shared" si="5"/>
        <v>9.3187344417002542</v>
      </c>
      <c r="G28" s="49">
        <f t="shared" si="5"/>
        <v>7.8983867351730463</v>
      </c>
      <c r="H28" s="49">
        <f t="shared" si="5"/>
        <v>6.6810084208351386</v>
      </c>
      <c r="I28" s="49">
        <f t="shared" si="5"/>
        <v>5.1359068317397334</v>
      </c>
      <c r="J28" s="49">
        <f t="shared" si="5"/>
        <v>3.151921860980432</v>
      </c>
      <c r="K28" s="49">
        <f t="shared" si="5"/>
        <v>0.79804792976668848</v>
      </c>
      <c r="L28" s="49">
        <f t="shared" si="5"/>
        <v>1.1219009643257243</v>
      </c>
      <c r="M28" s="49">
        <f t="shared" si="5"/>
        <v>0.61074754741153614</v>
      </c>
      <c r="N28" s="49">
        <f t="shared" si="5"/>
        <v>0.3996484536721211</v>
      </c>
      <c r="O28" s="49">
        <f t="shared" si="5"/>
        <v>0.51118318745960278</v>
      </c>
      <c r="P28" s="49">
        <f t="shared" si="5"/>
        <v>0.60451758834422475</v>
      </c>
      <c r="Q28" s="49">
        <f t="shared" si="5"/>
        <v>0.6781697343417511</v>
      </c>
      <c r="R28" s="49">
        <f t="shared" si="5"/>
        <v>0.59979406543759572</v>
      </c>
      <c r="S28" s="49">
        <f t="shared" si="5"/>
        <v>0.51675591791009168</v>
      </c>
      <c r="T28" s="49">
        <f t="shared" si="5"/>
        <v>0.43149644762373718</v>
      </c>
      <c r="U28" s="49">
        <f t="shared" si="5"/>
        <v>0.43541186216893862</v>
      </c>
      <c r="V28" s="49">
        <f t="shared" si="5"/>
        <v>0.52951375875464135</v>
      </c>
      <c r="W28" s="49">
        <f t="shared" si="5"/>
        <v>0.50392113534833982</v>
      </c>
      <c r="X28" s="49">
        <f t="shared" si="5"/>
        <v>0.3382676309433495</v>
      </c>
      <c r="Y28" s="49">
        <f t="shared" si="5"/>
        <v>0.28131318336866667</v>
      </c>
      <c r="Z28" s="49">
        <f t="shared" si="5"/>
        <v>0.17923569008865697</v>
      </c>
      <c r="AA28" s="49">
        <f t="shared" si="5"/>
        <v>0.1785880667478747</v>
      </c>
      <c r="AB28" s="49">
        <f t="shared" si="5"/>
        <v>0.18110924671605955</v>
      </c>
      <c r="AC28" s="49">
        <f t="shared" si="5"/>
        <v>0.20775197953434693</v>
      </c>
      <c r="AD28" s="49">
        <f t="shared" si="5"/>
        <v>0.29078349242298451</v>
      </c>
      <c r="AE28" s="49">
        <f t="shared" si="5"/>
        <v>0.18740416373748914</v>
      </c>
      <c r="AF28" s="49">
        <f t="shared" ref="AF28:AG28" si="8">IF(AF12&gt;0,AF20/AF12*100,"--")</f>
        <v>0.18141269470897542</v>
      </c>
      <c r="AG28" s="49">
        <f t="shared" si="8"/>
        <v>0.38691862844916619</v>
      </c>
      <c r="AH28" s="49">
        <f t="shared" ref="AH28" si="9">IF(AH12&gt;0,AH20/AH12*100,"--")</f>
        <v>0.51382261014689323</v>
      </c>
      <c r="AI28" s="49">
        <f t="shared" si="5"/>
        <v>1.3920875964854369</v>
      </c>
      <c r="AJ28" s="32"/>
      <c r="AK28" s="33"/>
      <c r="AL28" s="34"/>
      <c r="AM28" s="35"/>
      <c r="AN28" s="35"/>
    </row>
    <row r="29" spans="1:40" ht="12" customHeight="1" x14ac:dyDescent="0.25">
      <c r="A29" s="46"/>
      <c r="B29" s="47" t="s">
        <v>40</v>
      </c>
      <c r="C29" s="49">
        <f t="shared" si="5"/>
        <v>6.078268228587314</v>
      </c>
      <c r="D29" s="49">
        <f t="shared" si="5"/>
        <v>4.8894694553065321</v>
      </c>
      <c r="E29" s="49">
        <f t="shared" si="5"/>
        <v>4.4217142691156095</v>
      </c>
      <c r="F29" s="49">
        <f t="shared" si="5"/>
        <v>3.6934151366993047</v>
      </c>
      <c r="G29" s="49">
        <f t="shared" si="5"/>
        <v>2.8500524624924708</v>
      </c>
      <c r="H29" s="49">
        <f t="shared" si="5"/>
        <v>2.7459629697632502</v>
      </c>
      <c r="I29" s="49">
        <f t="shared" si="5"/>
        <v>1.7133124226639089</v>
      </c>
      <c r="J29" s="49">
        <f t="shared" si="5"/>
        <v>1.172444608593453</v>
      </c>
      <c r="K29" s="49">
        <f t="shared" si="5"/>
        <v>0.5663251344045529</v>
      </c>
      <c r="L29" s="49">
        <f t="shared" si="5"/>
        <v>0.74981018477523476</v>
      </c>
      <c r="M29" s="49">
        <f t="shared" si="5"/>
        <v>0.42858279691035395</v>
      </c>
      <c r="N29" s="49">
        <f t="shared" si="5"/>
        <v>0.48451059362128224</v>
      </c>
      <c r="O29" s="49">
        <f t="shared" si="5"/>
        <v>0.4857220078428699</v>
      </c>
      <c r="P29" s="49">
        <f t="shared" si="5"/>
        <v>0.57986665348906996</v>
      </c>
      <c r="Q29" s="49">
        <f t="shared" si="5"/>
        <v>0.55776723866522304</v>
      </c>
      <c r="R29" s="49">
        <f t="shared" si="5"/>
        <v>0.33489572010405916</v>
      </c>
      <c r="S29" s="49">
        <f t="shared" si="5"/>
        <v>0.49783285687167911</v>
      </c>
      <c r="T29" s="49">
        <f t="shared" si="5"/>
        <v>0.62420958740131838</v>
      </c>
      <c r="U29" s="49">
        <f t="shared" si="5"/>
        <v>0.68614117273301545</v>
      </c>
      <c r="V29" s="49">
        <f t="shared" si="5"/>
        <v>0.76097309499256804</v>
      </c>
      <c r="W29" s="49">
        <f t="shared" si="5"/>
        <v>0.52719615736899328</v>
      </c>
      <c r="X29" s="49">
        <f t="shared" si="5"/>
        <v>0.46600256034689813</v>
      </c>
      <c r="Y29" s="49">
        <f t="shared" si="5"/>
        <v>0.32251285659524132</v>
      </c>
      <c r="Z29" s="49">
        <f t="shared" si="5"/>
        <v>0.19378337982722338</v>
      </c>
      <c r="AA29" s="49">
        <f t="shared" si="5"/>
        <v>0.18138051218277321</v>
      </c>
      <c r="AB29" s="49">
        <f t="shared" si="5"/>
        <v>0.24180770198807114</v>
      </c>
      <c r="AC29" s="49">
        <f t="shared" si="5"/>
        <v>0.36654095705637607</v>
      </c>
      <c r="AD29" s="49">
        <f t="shared" si="5"/>
        <v>0.56371813226491707</v>
      </c>
      <c r="AE29" s="49">
        <f t="shared" si="5"/>
        <v>0.30141928738990398</v>
      </c>
      <c r="AF29" s="49">
        <f t="shared" ref="AF29:AG29" si="10">IF(AF13&gt;0,AF21/AF13*100,"--")</f>
        <v>0.3607399555192069</v>
      </c>
      <c r="AG29" s="49">
        <f t="shared" si="10"/>
        <v>0.53182096284668834</v>
      </c>
      <c r="AH29" s="49">
        <f t="shared" ref="AH29" si="11">IF(AH13&gt;0,AH21/AH13*100,"--")</f>
        <v>0.43175461750618765</v>
      </c>
      <c r="AI29" s="49">
        <f t="shared" si="5"/>
        <v>0.67208645106833231</v>
      </c>
      <c r="AJ29" s="32"/>
      <c r="AK29" s="33"/>
      <c r="AL29" s="34"/>
      <c r="AM29" s="35"/>
      <c r="AN29" s="35"/>
    </row>
    <row r="30" spans="1:40" ht="12" customHeight="1" x14ac:dyDescent="0.25">
      <c r="A30" s="46"/>
      <c r="B30" s="47" t="s">
        <v>33</v>
      </c>
      <c r="C30" s="49">
        <f t="shared" si="5"/>
        <v>7.9551869193461817</v>
      </c>
      <c r="D30" s="49">
        <f t="shared" si="5"/>
        <v>7.6171926132011656</v>
      </c>
      <c r="E30" s="49">
        <f t="shared" si="5"/>
        <v>7.1156371954431945</v>
      </c>
      <c r="F30" s="49">
        <f t="shared" si="5"/>
        <v>5.7389562457082244</v>
      </c>
      <c r="G30" s="49">
        <f t="shared" si="5"/>
        <v>4.5485488006196384</v>
      </c>
      <c r="H30" s="49">
        <f t="shared" si="5"/>
        <v>3.9053970235688142</v>
      </c>
      <c r="I30" s="49">
        <f t="shared" si="5"/>
        <v>2.8897639452741624</v>
      </c>
      <c r="J30" s="49">
        <f t="shared" si="5"/>
        <v>1.8242610325425068</v>
      </c>
      <c r="K30" s="49">
        <f t="shared" si="5"/>
        <v>0.44004166665254962</v>
      </c>
      <c r="L30" s="49">
        <f t="shared" si="5"/>
        <v>0.61403970555215615</v>
      </c>
      <c r="M30" s="49">
        <f t="shared" si="5"/>
        <v>0.35730999895181575</v>
      </c>
      <c r="N30" s="49">
        <f t="shared" si="5"/>
        <v>0.26372032642751903</v>
      </c>
      <c r="O30" s="49">
        <f t="shared" si="5"/>
        <v>0.337735453154002</v>
      </c>
      <c r="P30" s="49">
        <f t="shared" si="5"/>
        <v>0.38815522141000913</v>
      </c>
      <c r="Q30" s="49">
        <f t="shared" si="5"/>
        <v>0.40595359762374411</v>
      </c>
      <c r="R30" s="49">
        <f t="shared" si="5"/>
        <v>0.34036339364704371</v>
      </c>
      <c r="S30" s="49">
        <f t="shared" si="5"/>
        <v>0.30579135382206235</v>
      </c>
      <c r="T30" s="49">
        <f t="shared" si="5"/>
        <v>0.27243222659736738</v>
      </c>
      <c r="U30" s="49">
        <f t="shared" si="5"/>
        <v>0.28859128460841649</v>
      </c>
      <c r="V30" s="49">
        <f t="shared" si="5"/>
        <v>0.32222917268626705</v>
      </c>
      <c r="W30" s="49">
        <f t="shared" si="5"/>
        <v>0.26967346353052962</v>
      </c>
      <c r="X30" s="49">
        <f t="shared" si="5"/>
        <v>0.2359534365155968</v>
      </c>
      <c r="Y30" s="49">
        <f t="shared" si="5"/>
        <v>0.22909303149266599</v>
      </c>
      <c r="Z30" s="49">
        <f t="shared" si="5"/>
        <v>0.14462571906352611</v>
      </c>
      <c r="AA30" s="49">
        <f t="shared" si="5"/>
        <v>0.15601882522922264</v>
      </c>
      <c r="AB30" s="49">
        <f t="shared" si="5"/>
        <v>0.21622288766591588</v>
      </c>
      <c r="AC30" s="49">
        <f t="shared" si="5"/>
        <v>0.24525792747873931</v>
      </c>
      <c r="AD30" s="49">
        <f t="shared" si="5"/>
        <v>0.3444948702809541</v>
      </c>
      <c r="AE30" s="49">
        <f t="shared" si="5"/>
        <v>0.25233089174279949</v>
      </c>
      <c r="AF30" s="49">
        <f t="shared" ref="AF30:AG30" si="12">IF(AF14&gt;0,AF22/AF14*100,"--")</f>
        <v>0.22134712341729967</v>
      </c>
      <c r="AG30" s="49">
        <f t="shared" si="12"/>
        <v>0.3574319728338532</v>
      </c>
      <c r="AH30" s="49">
        <f t="shared" ref="AH30" si="13">IF(AH14&gt;0,AH22/AH14*100,"--")</f>
        <v>0.40550064065552827</v>
      </c>
      <c r="AI30" s="49">
        <f t="shared" si="5"/>
        <v>0.90703137649288268</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F707CA4A-140C-4D90-955B-EB787F73F763}"/>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AE970-6A6C-4BAD-BE2F-F0C8A69F05B1}">
  <dimension ref="A1:AN120"/>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98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1211</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42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7"/>
      <c r="AH9" s="88"/>
      <c r="AI9" s="39"/>
      <c r="AJ9" s="30"/>
      <c r="AK9" s="33"/>
      <c r="AL9" s="34"/>
      <c r="AM9" s="34"/>
      <c r="AN9" s="37"/>
    </row>
    <row r="10" spans="1:40" ht="12" customHeight="1" x14ac:dyDescent="0.25">
      <c r="A10" s="46"/>
      <c r="B10" s="47" t="s">
        <v>37</v>
      </c>
      <c r="C10" s="48">
        <v>1.7405729999999997</v>
      </c>
      <c r="D10" s="48">
        <v>1.9275200000000006</v>
      </c>
      <c r="E10" s="48">
        <v>2.3168480000000002</v>
      </c>
      <c r="F10" s="48">
        <v>2.4292619999999987</v>
      </c>
      <c r="G10" s="48">
        <v>3.4025750000000006</v>
      </c>
      <c r="H10" s="48">
        <v>3.6611849999999988</v>
      </c>
      <c r="I10" s="48">
        <v>4.7858920000000005</v>
      </c>
      <c r="J10" s="48">
        <v>5.9716650000000007</v>
      </c>
      <c r="K10" s="48">
        <v>6.5961599999999994</v>
      </c>
      <c r="L10" s="48">
        <v>7.5393759999999963</v>
      </c>
      <c r="M10" s="48">
        <v>7.1665169999999998</v>
      </c>
      <c r="N10" s="48">
        <v>6.0839899999999965</v>
      </c>
      <c r="O10" s="48">
        <v>5.437816999999999</v>
      </c>
      <c r="P10" s="48">
        <v>5.3299390000000013</v>
      </c>
      <c r="Q10" s="48">
        <v>5.3665040000000008</v>
      </c>
      <c r="R10" s="48">
        <v>4.9868799999999966</v>
      </c>
      <c r="S10" s="48">
        <v>5.598347999999997</v>
      </c>
      <c r="T10" s="48">
        <v>4.6945330000000007</v>
      </c>
      <c r="U10" s="48">
        <v>3.1836769999999981</v>
      </c>
      <c r="V10" s="48">
        <v>2.4999980000000015</v>
      </c>
      <c r="W10" s="48">
        <v>3.0174740000000004</v>
      </c>
      <c r="X10" s="48">
        <v>3.4758119999999986</v>
      </c>
      <c r="Y10" s="48">
        <v>3.0862509999999999</v>
      </c>
      <c r="Z10" s="48">
        <v>2.6715749999999989</v>
      </c>
      <c r="AA10" s="48">
        <v>2.4222589999999995</v>
      </c>
      <c r="AB10" s="48">
        <v>2.4193889999999993</v>
      </c>
      <c r="AC10" s="48">
        <v>2.2788069999999991</v>
      </c>
      <c r="AD10" s="48">
        <v>2.0937389999999985</v>
      </c>
      <c r="AE10" s="48">
        <v>2.1339929999999998</v>
      </c>
      <c r="AF10" s="48">
        <v>1.8593360000000001</v>
      </c>
      <c r="AG10" s="48">
        <v>2.4638189999999991</v>
      </c>
      <c r="AH10" s="48">
        <v>3.9127609999999997</v>
      </c>
      <c r="AI10" s="48">
        <f>SUM(C10:AH10)</f>
        <v>122.55447400000003</v>
      </c>
      <c r="AJ10" s="32"/>
      <c r="AK10" s="33"/>
      <c r="AL10" s="34"/>
      <c r="AM10" s="35"/>
      <c r="AN10" s="35"/>
    </row>
    <row r="11" spans="1:40" ht="12" customHeight="1" x14ac:dyDescent="0.25">
      <c r="A11" s="46"/>
      <c r="B11" s="47" t="s">
        <v>38</v>
      </c>
      <c r="C11" s="48">
        <v>3.4032819999999995</v>
      </c>
      <c r="D11" s="48">
        <v>4.0996799999999993</v>
      </c>
      <c r="E11" s="48">
        <v>4.9656569999999993</v>
      </c>
      <c r="F11" s="48">
        <v>6.4355170000000026</v>
      </c>
      <c r="G11" s="48">
        <v>7.4737500000000043</v>
      </c>
      <c r="H11" s="48">
        <v>8.0950590000000027</v>
      </c>
      <c r="I11" s="48">
        <v>9.8693020000000065</v>
      </c>
      <c r="J11" s="48">
        <v>12.866978999999995</v>
      </c>
      <c r="K11" s="48">
        <v>13.329879</v>
      </c>
      <c r="L11" s="48">
        <v>14.856298000000006</v>
      </c>
      <c r="M11" s="48">
        <v>15.138206999999998</v>
      </c>
      <c r="N11" s="48">
        <v>14.688681999999998</v>
      </c>
      <c r="O11" s="48">
        <v>15.638202999999999</v>
      </c>
      <c r="P11" s="48">
        <v>14.984645000000006</v>
      </c>
      <c r="Q11" s="48">
        <v>18.648076000000003</v>
      </c>
      <c r="R11" s="48">
        <v>18.029175999999985</v>
      </c>
      <c r="S11" s="48">
        <v>14.743682000000003</v>
      </c>
      <c r="T11" s="48">
        <v>36.170335000000016</v>
      </c>
      <c r="U11" s="48">
        <v>15.135114000000009</v>
      </c>
      <c r="V11" s="48">
        <v>9.9279259999999994</v>
      </c>
      <c r="W11" s="48">
        <v>10.515915000000001</v>
      </c>
      <c r="X11" s="48">
        <v>9.586547000000003</v>
      </c>
      <c r="Y11" s="48">
        <v>9.9870110000000007</v>
      </c>
      <c r="Z11" s="48">
        <v>8.231384999999996</v>
      </c>
      <c r="AA11" s="48">
        <v>8.7924430000000005</v>
      </c>
      <c r="AB11" s="48">
        <v>9.148356999999999</v>
      </c>
      <c r="AC11" s="48">
        <v>8.7871350000000046</v>
      </c>
      <c r="AD11" s="48">
        <v>8.288290000000007</v>
      </c>
      <c r="AE11" s="48">
        <v>8.0652800000000031</v>
      </c>
      <c r="AF11" s="48">
        <v>8.4314959999999974</v>
      </c>
      <c r="AG11" s="48">
        <v>8.4783499999999989</v>
      </c>
      <c r="AH11" s="48">
        <v>10.016355999999995</v>
      </c>
      <c r="AI11" s="48">
        <f t="shared" ref="AI11:AI14" si="0">SUM(C11:AH11)</f>
        <v>366.82801399999994</v>
      </c>
      <c r="AJ11" s="32"/>
      <c r="AK11" s="33"/>
      <c r="AL11" s="34"/>
      <c r="AM11" s="35"/>
      <c r="AN11" s="35"/>
    </row>
    <row r="12" spans="1:40" ht="12" customHeight="1" x14ac:dyDescent="0.25">
      <c r="A12" s="46"/>
      <c r="B12" s="47" t="s">
        <v>39</v>
      </c>
      <c r="C12" s="48">
        <v>1.8686889999999998</v>
      </c>
      <c r="D12" s="48">
        <v>2.0233850000000011</v>
      </c>
      <c r="E12" s="48">
        <v>2.9153249999999997</v>
      </c>
      <c r="F12" s="48">
        <v>4.1476989999999994</v>
      </c>
      <c r="G12" s="48">
        <v>5.8778889999999997</v>
      </c>
      <c r="H12" s="48">
        <v>6.3438669999999986</v>
      </c>
      <c r="I12" s="48">
        <v>9.1083320000000025</v>
      </c>
      <c r="J12" s="48">
        <v>10.680707999999999</v>
      </c>
      <c r="K12" s="48">
        <v>11.805483999999993</v>
      </c>
      <c r="L12" s="48">
        <v>18.29748</v>
      </c>
      <c r="M12" s="48">
        <v>18.999707000000004</v>
      </c>
      <c r="N12" s="48">
        <v>13.836014999999998</v>
      </c>
      <c r="O12" s="48">
        <v>15.282106000000004</v>
      </c>
      <c r="P12" s="48">
        <v>14.450669000000005</v>
      </c>
      <c r="Q12" s="48">
        <v>23.107688999999993</v>
      </c>
      <c r="R12" s="48">
        <v>18.484400000000004</v>
      </c>
      <c r="S12" s="48">
        <v>10.862748000000002</v>
      </c>
      <c r="T12" s="48">
        <v>10.324292000000005</v>
      </c>
      <c r="U12" s="48">
        <v>8.3054360000000003</v>
      </c>
      <c r="V12" s="48">
        <v>6.4126460000000014</v>
      </c>
      <c r="W12" s="48">
        <v>6.7016979999999977</v>
      </c>
      <c r="X12" s="48">
        <v>6.9897879999999999</v>
      </c>
      <c r="Y12" s="48">
        <v>12.226116999999997</v>
      </c>
      <c r="Z12" s="48">
        <v>9.8822460000000003</v>
      </c>
      <c r="AA12" s="48">
        <v>9.0095260000000028</v>
      </c>
      <c r="AB12" s="48">
        <v>7.2941519999999986</v>
      </c>
      <c r="AC12" s="48">
        <v>7.0234859999999983</v>
      </c>
      <c r="AD12" s="48">
        <v>8.0022090000000006</v>
      </c>
      <c r="AE12" s="48">
        <v>8.2698739999999997</v>
      </c>
      <c r="AF12" s="48">
        <v>8.6455980000000014</v>
      </c>
      <c r="AG12" s="48">
        <v>7.7157480000000014</v>
      </c>
      <c r="AH12" s="48">
        <v>8.5451969999999999</v>
      </c>
      <c r="AI12" s="48">
        <f t="shared" si="0"/>
        <v>313.44020499999999</v>
      </c>
      <c r="AJ12" s="32"/>
      <c r="AK12" s="33"/>
      <c r="AL12" s="34"/>
      <c r="AM12" s="35"/>
      <c r="AN12" s="35"/>
    </row>
    <row r="13" spans="1:40" ht="12" customHeight="1" x14ac:dyDescent="0.25">
      <c r="A13" s="46"/>
      <c r="B13" s="47" t="s">
        <v>40</v>
      </c>
      <c r="C13" s="48">
        <v>1.8374999999999999</v>
      </c>
      <c r="D13" s="48">
        <v>1.9828159999999997</v>
      </c>
      <c r="E13" s="48">
        <v>2.1430209999999992</v>
      </c>
      <c r="F13" s="48">
        <v>2.6049630000000001</v>
      </c>
      <c r="G13" s="48">
        <v>3.4082610000000013</v>
      </c>
      <c r="H13" s="48">
        <v>3.7310329999999992</v>
      </c>
      <c r="I13" s="48">
        <v>4.5507039999999996</v>
      </c>
      <c r="J13" s="48">
        <v>5.6861870000000012</v>
      </c>
      <c r="K13" s="48">
        <v>6.7918770000000004</v>
      </c>
      <c r="L13" s="48">
        <v>8.7530429999999946</v>
      </c>
      <c r="M13" s="48">
        <v>10.378877999999995</v>
      </c>
      <c r="N13" s="48">
        <v>8.9219000000000008</v>
      </c>
      <c r="O13" s="48">
        <v>9.6846270000000025</v>
      </c>
      <c r="P13" s="48">
        <v>8.1851320000000012</v>
      </c>
      <c r="Q13" s="48">
        <v>9.8945140000000009</v>
      </c>
      <c r="R13" s="48">
        <v>8.7339720000000032</v>
      </c>
      <c r="S13" s="48">
        <v>6.8087399999999976</v>
      </c>
      <c r="T13" s="48">
        <v>7.2840320000000007</v>
      </c>
      <c r="U13" s="48">
        <v>5.837251000000002</v>
      </c>
      <c r="V13" s="48">
        <v>5.4121009999999981</v>
      </c>
      <c r="W13" s="48">
        <v>5.5972139999999992</v>
      </c>
      <c r="X13" s="48">
        <v>5.7361799999999983</v>
      </c>
      <c r="Y13" s="48">
        <v>10.946762</v>
      </c>
      <c r="Z13" s="48">
        <v>8.7691459999999992</v>
      </c>
      <c r="AA13" s="48">
        <v>9.0814939999999993</v>
      </c>
      <c r="AB13" s="48">
        <v>7.7741200000000017</v>
      </c>
      <c r="AC13" s="48">
        <v>9.1611320000000003</v>
      </c>
      <c r="AD13" s="48">
        <v>8.5326979999999999</v>
      </c>
      <c r="AE13" s="48">
        <v>8.2270280000000007</v>
      </c>
      <c r="AF13" s="48">
        <v>8.6976809999999993</v>
      </c>
      <c r="AG13" s="48">
        <v>8.4733899999999984</v>
      </c>
      <c r="AH13" s="48">
        <v>9.4348089999999996</v>
      </c>
      <c r="AI13" s="48">
        <f t="shared" si="0"/>
        <v>223.06220599999997</v>
      </c>
      <c r="AJ13" s="32"/>
      <c r="AK13" s="33"/>
      <c r="AL13" s="34"/>
      <c r="AM13" s="35"/>
      <c r="AN13" s="35"/>
    </row>
    <row r="14" spans="1:40" ht="12" customHeight="1" x14ac:dyDescent="0.25">
      <c r="A14" s="46"/>
      <c r="B14" s="47" t="s">
        <v>33</v>
      </c>
      <c r="C14" s="48">
        <v>8.8500439999999987</v>
      </c>
      <c r="D14" s="48">
        <v>10.033401000000001</v>
      </c>
      <c r="E14" s="48">
        <v>12.340850999999999</v>
      </c>
      <c r="F14" s="48">
        <v>15.617441000000001</v>
      </c>
      <c r="G14" s="48">
        <v>20.162475000000008</v>
      </c>
      <c r="H14" s="48">
        <v>21.831144000000002</v>
      </c>
      <c r="I14" s="48">
        <v>28.314230000000009</v>
      </c>
      <c r="J14" s="48">
        <v>35.205538999999995</v>
      </c>
      <c r="K14" s="48">
        <v>38.523399999999995</v>
      </c>
      <c r="L14" s="48">
        <v>49.446196999999998</v>
      </c>
      <c r="M14" s="48">
        <v>51.683308999999994</v>
      </c>
      <c r="N14" s="48">
        <v>43.53058699999999</v>
      </c>
      <c r="O14" s="48">
        <v>46.042753000000005</v>
      </c>
      <c r="P14" s="48">
        <v>42.950385000000018</v>
      </c>
      <c r="Q14" s="48">
        <v>57.016782999999997</v>
      </c>
      <c r="R14" s="48">
        <v>50.234427999999987</v>
      </c>
      <c r="S14" s="48">
        <v>38.013518000000005</v>
      </c>
      <c r="T14" s="48">
        <v>58.473192000000026</v>
      </c>
      <c r="U14" s="48">
        <v>32.461478000000014</v>
      </c>
      <c r="V14" s="48">
        <v>24.252670999999999</v>
      </c>
      <c r="W14" s="48">
        <v>25.832301000000001</v>
      </c>
      <c r="X14" s="48">
        <v>25.788326999999999</v>
      </c>
      <c r="Y14" s="48">
        <v>36.246140999999994</v>
      </c>
      <c r="Z14" s="48">
        <v>29.554351999999994</v>
      </c>
      <c r="AA14" s="48">
        <v>29.305722000000003</v>
      </c>
      <c r="AB14" s="48">
        <v>26.636018</v>
      </c>
      <c r="AC14" s="48">
        <v>27.25056</v>
      </c>
      <c r="AD14" s="48">
        <v>26.916936000000007</v>
      </c>
      <c r="AE14" s="48">
        <v>26.696175000000004</v>
      </c>
      <c r="AF14" s="48">
        <v>27.634111000000001</v>
      </c>
      <c r="AG14" s="48">
        <v>27.131306999999996</v>
      </c>
      <c r="AH14" s="48">
        <v>31.909122999999994</v>
      </c>
      <c r="AI14" s="48">
        <f t="shared" si="0"/>
        <v>1025.8848989999999</v>
      </c>
      <c r="AJ14" s="32"/>
      <c r="AK14" s="33"/>
      <c r="AL14" s="34"/>
      <c r="AM14" s="35"/>
      <c r="AN14" s="35"/>
    </row>
    <row r="15" spans="1:40" ht="12" customHeight="1" x14ac:dyDescent="0.25">
      <c r="A15" s="46"/>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32"/>
      <c r="AK15" s="33"/>
      <c r="AL15" s="34"/>
      <c r="AM15" s="35"/>
      <c r="AN15" s="35"/>
    </row>
    <row r="16" spans="1:40" ht="12" customHeight="1" x14ac:dyDescent="0.25">
      <c r="A16" s="94" t="s">
        <v>43</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2"/>
      <c r="AK16" s="33"/>
      <c r="AL16" s="34"/>
      <c r="AM16" s="35"/>
      <c r="AN16" s="35"/>
    </row>
    <row r="17" spans="1:40" ht="12" customHeight="1" x14ac:dyDescent="0.25">
      <c r="A17" s="46"/>
      <c r="B17" s="47"/>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32"/>
      <c r="AK17" s="33"/>
      <c r="AL17" s="34"/>
      <c r="AM17" s="35"/>
      <c r="AN17" s="35"/>
    </row>
    <row r="18" spans="1:40" ht="12" customHeight="1" x14ac:dyDescent="0.25">
      <c r="A18" s="46"/>
      <c r="B18" s="47" t="s">
        <v>37</v>
      </c>
      <c r="C18" s="49">
        <f>C10/'C16'!C10*100</f>
        <v>0.81839381370441422</v>
      </c>
      <c r="D18" s="49">
        <f>D10/'C16'!D10*100</f>
        <v>0.73188652797127396</v>
      </c>
      <c r="E18" s="49">
        <f>E10/'C16'!E10*100</f>
        <v>0.73678910880347204</v>
      </c>
      <c r="F18" s="49">
        <f>F10/'C16'!F10*100</f>
        <v>0.71461292236878893</v>
      </c>
      <c r="G18" s="49">
        <f>G10/'C16'!G10*100</f>
        <v>0.85344251872788468</v>
      </c>
      <c r="H18" s="49">
        <f>H10/'C16'!H10*100</f>
        <v>0.80890096778773524</v>
      </c>
      <c r="I18" s="49">
        <f>I10/'C16'!I10*100</f>
        <v>0.90988089316190113</v>
      </c>
      <c r="J18" s="49">
        <f>J10/'C16'!J10*100</f>
        <v>1.0497136834084047</v>
      </c>
      <c r="K18" s="49">
        <f>K10/'C16'!K10*100</f>
        <v>1.0897878412312929</v>
      </c>
      <c r="L18" s="49">
        <f>L10/'C16'!L10*100</f>
        <v>1.2493711385509152</v>
      </c>
      <c r="M18" s="49">
        <f>M10/'C16'!M10*100</f>
        <v>1.2104533936206201</v>
      </c>
      <c r="N18" s="49">
        <f>N10/'C16'!N10*100</f>
        <v>1.1044151746712887</v>
      </c>
      <c r="O18" s="49">
        <f>O10/'C16'!O10*100</f>
        <v>0.96768023430679473</v>
      </c>
      <c r="P18" s="49">
        <f>P10/'C16'!P10*100</f>
        <v>0.97629360011577437</v>
      </c>
      <c r="Q18" s="49">
        <f>Q10/'C16'!Q10*100</f>
        <v>0.91335893163434456</v>
      </c>
      <c r="R18" s="49">
        <f>R10/'C16'!R10*100</f>
        <v>0.84204754614728738</v>
      </c>
      <c r="S18" s="49">
        <f>S10/'C16'!S10*100</f>
        <v>0.95824816750323916</v>
      </c>
      <c r="T18" s="49">
        <f>T10/'C16'!T10*100</f>
        <v>0.86949061985870102</v>
      </c>
      <c r="U18" s="49">
        <f>U10/'C16'!U10*100</f>
        <v>0.74948169577540602</v>
      </c>
      <c r="V18" s="49">
        <f>V10/'C16'!V10*100</f>
        <v>0.62149970001304222</v>
      </c>
      <c r="W18" s="49">
        <f>W10/'C16'!W10*100</f>
        <v>0.63864951818849336</v>
      </c>
      <c r="X18" s="49">
        <f>X10/'C16'!X10*100</f>
        <v>0.67678483040815529</v>
      </c>
      <c r="Y18" s="49">
        <f>Y10/'C16'!Y10*100</f>
        <v>0.6182261515861307</v>
      </c>
      <c r="Z18" s="49">
        <f>Z10/'C16'!Z10*100</f>
        <v>0.57777671287316745</v>
      </c>
      <c r="AA18" s="49">
        <f>AA10/'C16'!AA10*100</f>
        <v>0.59180741000715764</v>
      </c>
      <c r="AB18" s="49">
        <f>AB10/'C16'!AB10*100</f>
        <v>0.62268007091172795</v>
      </c>
      <c r="AC18" s="49">
        <f>AC10/'C16'!AC10*100</f>
        <v>0.62799527306312397</v>
      </c>
      <c r="AD18" s="49">
        <f>AD10/'C16'!AD10*100</f>
        <v>0.68770392971543837</v>
      </c>
      <c r="AE18" s="49">
        <f>AE10/'C16'!AE10*100</f>
        <v>0.78943168138527475</v>
      </c>
      <c r="AF18" s="49">
        <f>AF10/'C16'!AF10*100</f>
        <v>0.74203613750981567</v>
      </c>
      <c r="AG18" s="49">
        <f>AG10/'C16'!AG10*100</f>
        <v>1.1030999802972046</v>
      </c>
      <c r="AH18" s="49">
        <f>AH10/'C16'!AH10*100</f>
        <v>1.71102502142782</v>
      </c>
      <c r="AI18" s="49">
        <f>AI10/'C16'!AI10*100</f>
        <v>0.87209592637125932</v>
      </c>
      <c r="AJ18" s="32"/>
      <c r="AK18" s="33"/>
      <c r="AL18" s="34"/>
      <c r="AM18" s="35"/>
      <c r="AN18" s="35"/>
    </row>
    <row r="19" spans="1:40" ht="12" customHeight="1" x14ac:dyDescent="0.25">
      <c r="A19" s="46"/>
      <c r="B19" s="47" t="s">
        <v>38</v>
      </c>
      <c r="C19" s="49">
        <f>C11/'C16'!C11*100</f>
        <v>1.3622030596364065</v>
      </c>
      <c r="D19" s="49">
        <f>D11/'C16'!D11*100</f>
        <v>1.440773792185269</v>
      </c>
      <c r="E19" s="49">
        <f>E11/'C16'!E11*100</f>
        <v>1.3725065732708068</v>
      </c>
      <c r="F19" s="49">
        <f>F11/'C16'!F11*100</f>
        <v>1.489829368861286</v>
      </c>
      <c r="G19" s="49">
        <f>G11/'C16'!G11*100</f>
        <v>1.3784234221176723</v>
      </c>
      <c r="H19" s="49">
        <f>H11/'C16'!H11*100</f>
        <v>1.2578191380018051</v>
      </c>
      <c r="I19" s="49">
        <f>I11/'C16'!I11*100</f>
        <v>1.3353362068968553</v>
      </c>
      <c r="J19" s="49">
        <f>J11/'C16'!J11*100</f>
        <v>1.4572283681400515</v>
      </c>
      <c r="K19" s="49">
        <f>K11/'C16'!K11*100</f>
        <v>1.3649815720285456</v>
      </c>
      <c r="L19" s="49">
        <f>L11/'C16'!L11*100</f>
        <v>1.3956027740220174</v>
      </c>
      <c r="M19" s="49">
        <f>M11/'C16'!M11*100</f>
        <v>1.3362708740334965</v>
      </c>
      <c r="N19" s="49">
        <f>N11/'C16'!N11*100</f>
        <v>1.3117164322196255</v>
      </c>
      <c r="O19" s="49">
        <f>O11/'C16'!O11*100</f>
        <v>1.4007997861001651</v>
      </c>
      <c r="P19" s="49">
        <f>P11/'C16'!P11*100</f>
        <v>1.3383837842748687</v>
      </c>
      <c r="Q19" s="49">
        <f>Q11/'C16'!Q11*100</f>
        <v>1.6235508357308797</v>
      </c>
      <c r="R19" s="49">
        <f>R11/'C16'!R11*100</f>
        <v>1.5284807168762813</v>
      </c>
      <c r="S19" s="49">
        <f>S11/'C16'!S11*100</f>
        <v>1.3305034149824866</v>
      </c>
      <c r="T19" s="49">
        <f>T11/'C16'!T11*100</f>
        <v>3.3939791154194188</v>
      </c>
      <c r="U19" s="49">
        <f>U11/'C16'!U11*100</f>
        <v>1.6432841007424055</v>
      </c>
      <c r="V19" s="49">
        <f>V11/'C16'!V11*100</f>
        <v>1.398907734900753</v>
      </c>
      <c r="W19" s="49">
        <f>W11/'C16'!W11*100</f>
        <v>1.2263079751372796</v>
      </c>
      <c r="X19" s="49">
        <f>X11/'C16'!X11*100</f>
        <v>1.0691232937439359</v>
      </c>
      <c r="Y19" s="49">
        <f>Y11/'C16'!Y11*100</f>
        <v>1.0610984218244341</v>
      </c>
      <c r="Z19" s="49">
        <f>Z11/'C16'!Z11*100</f>
        <v>0.92858744751489841</v>
      </c>
      <c r="AA19" s="49">
        <f>AA11/'C16'!AA11*100</f>
        <v>0.95970605256819974</v>
      </c>
      <c r="AB19" s="49">
        <f>AB11/'C16'!AB11*100</f>
        <v>1.0102476480849583</v>
      </c>
      <c r="AC19" s="49">
        <f>AC11/'C16'!AC11*100</f>
        <v>1.0234077761120355</v>
      </c>
      <c r="AD19" s="49">
        <f>AD11/'C16'!AD11*100</f>
        <v>0.95146256358445946</v>
      </c>
      <c r="AE19" s="49">
        <f>AE11/'C16'!AE11*100</f>
        <v>0.90166385538419314</v>
      </c>
      <c r="AF19" s="49">
        <f>AF11/'C16'!AF11*100</f>
        <v>1.0066545803269573</v>
      </c>
      <c r="AG19" s="49">
        <f>AG11/'C16'!AG11*100</f>
        <v>1.0764399014049675</v>
      </c>
      <c r="AH19" s="49">
        <f>AH11/'C16'!AH11*100</f>
        <v>1.0623360487332896</v>
      </c>
      <c r="AI19" s="49">
        <f>AI11/'C16'!AI11*100</f>
        <v>1.3390690204080911</v>
      </c>
      <c r="AJ19" s="32"/>
      <c r="AK19" s="33"/>
      <c r="AL19" s="34"/>
      <c r="AM19" s="35"/>
      <c r="AN19" s="35"/>
    </row>
    <row r="20" spans="1:40" ht="12" customHeight="1" x14ac:dyDescent="0.25">
      <c r="A20" s="46"/>
      <c r="B20" s="47" t="s">
        <v>39</v>
      </c>
      <c r="C20" s="49">
        <f>C12/'C16'!C12*100</f>
        <v>0.99348750143419085</v>
      </c>
      <c r="D20" s="49">
        <f>D12/'C16'!D12*100</f>
        <v>0.7823527563324405</v>
      </c>
      <c r="E20" s="49">
        <f>E12/'C16'!E12*100</f>
        <v>0.75410438934112167</v>
      </c>
      <c r="F20" s="49">
        <f>F12/'C16'!F12*100</f>
        <v>0.839660255284716</v>
      </c>
      <c r="G20" s="49">
        <f>G12/'C16'!G12*100</f>
        <v>0.92869417218139405</v>
      </c>
      <c r="H20" s="49">
        <f>H12/'C16'!H12*100</f>
        <v>0.78058860178788847</v>
      </c>
      <c r="I20" s="49">
        <f>I12/'C16'!I12*100</f>
        <v>0.92721041085778411</v>
      </c>
      <c r="J20" s="49">
        <f>J12/'C16'!J12*100</f>
        <v>0.86222149291658323</v>
      </c>
      <c r="K20" s="49">
        <f>K12/'C16'!K12*100</f>
        <v>0.80980982375081123</v>
      </c>
      <c r="L20" s="49">
        <f>L12/'C16'!L12*100</f>
        <v>1.1112849097759023</v>
      </c>
      <c r="M20" s="49">
        <f>M12/'C16'!M12*100</f>
        <v>1.0551754913719127</v>
      </c>
      <c r="N20" s="49">
        <f>N12/'C16'!N12*100</f>
        <v>0.83945498004030805</v>
      </c>
      <c r="O20" s="49">
        <f>O12/'C16'!O12*100</f>
        <v>0.91363318216846467</v>
      </c>
      <c r="P20" s="49">
        <f>P12/'C16'!P12*100</f>
        <v>0.88477733602091257</v>
      </c>
      <c r="Q20" s="49">
        <f>Q12/'C16'!Q12*100</f>
        <v>1.469996857600872</v>
      </c>
      <c r="R20" s="49">
        <f>R12/'C16'!R12*100</f>
        <v>1.3879385145610796</v>
      </c>
      <c r="S20" s="49">
        <f>S12/'C16'!S12*100</f>
        <v>0.87999482570805232</v>
      </c>
      <c r="T20" s="49">
        <f>T12/'C16'!T12*100</f>
        <v>1.0028619543796649</v>
      </c>
      <c r="U20" s="49">
        <f>U12/'C16'!U12*100</f>
        <v>1.0866372657378518</v>
      </c>
      <c r="V20" s="49">
        <f>V12/'C16'!V12*100</f>
        <v>1.1918542049850303</v>
      </c>
      <c r="W20" s="49">
        <f>W12/'C16'!W12*100</f>
        <v>1.2084063788433788</v>
      </c>
      <c r="X20" s="49">
        <f>X12/'C16'!X12*100</f>
        <v>1.2494796224303419</v>
      </c>
      <c r="Y20" s="49">
        <f>Y12/'C16'!Y12*100</f>
        <v>1.1141179483076615</v>
      </c>
      <c r="Z20" s="49">
        <f>Z12/'C16'!Z12*100</f>
        <v>0.85676959089653981</v>
      </c>
      <c r="AA20" s="49">
        <f>AA12/'C16'!AA12*100</f>
        <v>0.70371845147001311</v>
      </c>
      <c r="AB20" s="49">
        <f>AB12/'C16'!AB12*100</f>
        <v>0.57072724098006655</v>
      </c>
      <c r="AC20" s="49">
        <f>AC12/'C16'!AC12*100</f>
        <v>0.58883499174209553</v>
      </c>
      <c r="AD20" s="49">
        <f>AD12/'C16'!AD12*100</f>
        <v>0.67068969565846126</v>
      </c>
      <c r="AE20" s="49">
        <f>AE12/'C16'!AE12*100</f>
        <v>0.64580641635083713</v>
      </c>
      <c r="AF20" s="49">
        <f>AF12/'C16'!AF12*100</f>
        <v>0.66484416200653063</v>
      </c>
      <c r="AG20" s="49">
        <f>AG12/'C16'!AG12*100</f>
        <v>0.68985367969657485</v>
      </c>
      <c r="AH20" s="49">
        <f>AH12/'C16'!AH12*100</f>
        <v>0.67587618715231756</v>
      </c>
      <c r="AI20" s="49">
        <f>AI12/'C16'!AI12*100</f>
        <v>0.90600529303687793</v>
      </c>
      <c r="AJ20" s="32"/>
      <c r="AK20" s="33"/>
      <c r="AL20" s="34"/>
      <c r="AM20" s="35"/>
      <c r="AN20" s="35"/>
    </row>
    <row r="21" spans="1:40" ht="12" customHeight="1" x14ac:dyDescent="0.25">
      <c r="A21" s="46"/>
      <c r="B21" s="47" t="s">
        <v>40</v>
      </c>
      <c r="C21" s="49">
        <f>C13/'C16'!C13*100</f>
        <v>1.5777412758806884</v>
      </c>
      <c r="D21" s="49">
        <f>D13/'C16'!D13*100</f>
        <v>1.561111093352666</v>
      </c>
      <c r="E21" s="49">
        <f>E13/'C16'!E13*100</f>
        <v>1.4619493613673571</v>
      </c>
      <c r="F21" s="49">
        <f>F13/'C16'!F13*100</f>
        <v>1.4841533753289182</v>
      </c>
      <c r="G21" s="49">
        <f>G13/'C16'!G13*100</f>
        <v>1.4768556483461386</v>
      </c>
      <c r="H21" s="49">
        <f>H13/'C16'!H13*100</f>
        <v>1.3392636403091434</v>
      </c>
      <c r="I21" s="49">
        <f>I13/'C16'!I13*100</f>
        <v>1.3948911741082679</v>
      </c>
      <c r="J21" s="49">
        <f>J13/'C16'!J13*100</f>
        <v>1.7152711651060482</v>
      </c>
      <c r="K21" s="49">
        <f>K13/'C16'!K13*100</f>
        <v>1.8241122533889924</v>
      </c>
      <c r="L21" s="49">
        <f>L13/'C16'!L13*100</f>
        <v>2.139024862871107</v>
      </c>
      <c r="M21" s="49">
        <f>M13/'C16'!M13*100</f>
        <v>2.3648796546583437</v>
      </c>
      <c r="N21" s="49">
        <f>N13/'C16'!N13*100</f>
        <v>1.8972574738008336</v>
      </c>
      <c r="O21" s="49">
        <f>O13/'C16'!O13*100</f>
        <v>1.9351533143148703</v>
      </c>
      <c r="P21" s="49">
        <f>P13/'C16'!P13*100</f>
        <v>1.7482176695685112</v>
      </c>
      <c r="Q21" s="49">
        <f>Q13/'C16'!Q13*100</f>
        <v>1.975051749296737</v>
      </c>
      <c r="R21" s="49">
        <f>R13/'C16'!R13*100</f>
        <v>1.7997112078609065</v>
      </c>
      <c r="S21" s="49">
        <f>S13/'C16'!S13*100</f>
        <v>1.519797268222032</v>
      </c>
      <c r="T21" s="49">
        <f>T13/'C16'!T13*100</f>
        <v>1.7241858643271328</v>
      </c>
      <c r="U21" s="49">
        <f>U13/'C16'!U13*100</f>
        <v>1.5957266893539162</v>
      </c>
      <c r="V21" s="49">
        <f>V13/'C16'!V13*100</f>
        <v>1.7473831440119492</v>
      </c>
      <c r="W21" s="49">
        <f>W13/'C16'!W13*100</f>
        <v>1.7285254275268664</v>
      </c>
      <c r="X21" s="49">
        <f>X13/'C16'!X13*100</f>
        <v>1.6482919205799937</v>
      </c>
      <c r="Y21" s="49">
        <f>Y13/'C16'!Y13*100</f>
        <v>1.2354072513578873</v>
      </c>
      <c r="Z21" s="49">
        <f>Z13/'C16'!Z13*100</f>
        <v>0.96301208278577777</v>
      </c>
      <c r="AA21" s="49">
        <f>AA13/'C16'!AA13*100</f>
        <v>0.92349466385790946</v>
      </c>
      <c r="AB21" s="49">
        <f>AB13/'C16'!AB13*100</f>
        <v>0.80129534825153903</v>
      </c>
      <c r="AC21" s="49">
        <f>AC13/'C16'!AC13*100</f>
        <v>0.91860093207923377</v>
      </c>
      <c r="AD21" s="49">
        <f>AD13/'C16'!AD13*100</f>
        <v>0.90118828167008136</v>
      </c>
      <c r="AE21" s="49">
        <f>AE13/'C16'!AE13*100</f>
        <v>0.87885833385790124</v>
      </c>
      <c r="AF21" s="49">
        <f>AF13/'C16'!AF13*100</f>
        <v>0.89963289194495422</v>
      </c>
      <c r="AG21" s="49">
        <f>AG13/'C16'!AG13*100</f>
        <v>0.87812408174877454</v>
      </c>
      <c r="AH21" s="49">
        <f>AH13/'C16'!AH13*100</f>
        <v>0.90354999953174386</v>
      </c>
      <c r="AI21" s="49">
        <f>AI13/'C16'!AI13*100</f>
        <v>1.296682090852399</v>
      </c>
      <c r="AJ21" s="32"/>
      <c r="AK21" s="33"/>
      <c r="AL21" s="34"/>
      <c r="AM21" s="35"/>
      <c r="AN21" s="35"/>
    </row>
    <row r="22" spans="1:40" ht="12" customHeight="1" x14ac:dyDescent="0.25">
      <c r="A22" s="46"/>
      <c r="B22" s="47" t="s">
        <v>33</v>
      </c>
      <c r="C22" s="49">
        <f>C14/'C16'!C14*100</f>
        <v>1.1537375245580284</v>
      </c>
      <c r="D22" s="49">
        <f>D14/'C16'!D14*100</f>
        <v>1.0747558277631146</v>
      </c>
      <c r="E22" s="49">
        <f>E14/'C16'!E14*100</f>
        <v>1.0203876981962905</v>
      </c>
      <c r="F22" s="49">
        <f>F14/'C16'!F14*100</f>
        <v>1.0834939401063297</v>
      </c>
      <c r="G22" s="49">
        <f>G14/'C16'!G14*100</f>
        <v>1.1172935298761186</v>
      </c>
      <c r="H22" s="49">
        <f>H14/'C16'!H14*100</f>
        <v>0.9980030967935597</v>
      </c>
      <c r="I22" s="49">
        <f>I14/'C16'!I14*100</f>
        <v>1.1001558045992059</v>
      </c>
      <c r="J22" s="49">
        <f>J14/'C16'!J14*100</f>
        <v>1.1649332196315034</v>
      </c>
      <c r="K22" s="49">
        <f>K14/'C16'!K14*100</f>
        <v>1.1290630900398324</v>
      </c>
      <c r="L22" s="49">
        <f>L14/'C16'!L14*100</f>
        <v>1.327883768327772</v>
      </c>
      <c r="M22" s="49">
        <f>M14/'C16'!M14*100</f>
        <v>1.3036795990512831</v>
      </c>
      <c r="N22" s="49">
        <f>N14/'C16'!N14*100</f>
        <v>1.1488214634152247</v>
      </c>
      <c r="O22" s="49">
        <f>O14/'C16'!O14*100</f>
        <v>1.1954646970347447</v>
      </c>
      <c r="P22" s="49">
        <f>P14/'C16'!P14*100</f>
        <v>1.1401756801503817</v>
      </c>
      <c r="Q22" s="49">
        <f>Q14/'C16'!Q14*100</f>
        <v>1.4968629343565996</v>
      </c>
      <c r="R22" s="49">
        <f>R14/'C16'!R14*100</f>
        <v>1.3997290416940666</v>
      </c>
      <c r="S22" s="49">
        <f>S14/'C16'!S14*100</f>
        <v>1.1264035349647292</v>
      </c>
      <c r="T22" s="49">
        <f>T14/'C16'!T14*100</f>
        <v>1.912399045842091</v>
      </c>
      <c r="U22" s="49">
        <f>U14/'C16'!U14*100</f>
        <v>1.311075832965545</v>
      </c>
      <c r="V22" s="49">
        <f>V14/'C16'!V14*100</f>
        <v>1.2375647371532579</v>
      </c>
      <c r="W22" s="49">
        <f>W14/'C16'!W14*100</f>
        <v>1.1697250909048902</v>
      </c>
      <c r="X22" s="49">
        <f>X14/'C16'!X14*100</f>
        <v>1.1126812661078584</v>
      </c>
      <c r="Y22" s="49">
        <f>Y14/'C16'!Y14*100</f>
        <v>1.0586300280742909</v>
      </c>
      <c r="Z22" s="49">
        <f>Z14/'C16'!Z14*100</f>
        <v>0.86597099912022779</v>
      </c>
      <c r="AA22" s="49">
        <f>AA14/'C16'!AA14*100</f>
        <v>0.81651637917804931</v>
      </c>
      <c r="AB22" s="49">
        <f>AB14/'C16'!AB14*100</f>
        <v>0.75193292901019571</v>
      </c>
      <c r="AC22" s="49">
        <f>AC14/'C16'!AC14*100</f>
        <v>0.79877270208301843</v>
      </c>
      <c r="AD22" s="49">
        <f>AD14/'C16'!AD14*100</f>
        <v>0.81184590034892468</v>
      </c>
      <c r="AE22" s="49">
        <f>AE14/'C16'!AE14*100</f>
        <v>0.7894860100816975</v>
      </c>
      <c r="AF22" s="49">
        <f>AF14/'C16'!AF14*100</f>
        <v>0.82358452595345977</v>
      </c>
      <c r="AG22" s="49">
        <f>AG14/'C16'!AG14*100</f>
        <v>0.87679112801736581</v>
      </c>
      <c r="AH22" s="49">
        <f>AH14/'C16'!AH14*100</f>
        <v>0.9169161705037806</v>
      </c>
      <c r="AI22" s="49">
        <f>AI14/'C16'!AI14*100</f>
        <v>1.1001976760267511</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thickBot="1" x14ac:dyDescent="0.3">
      <c r="A24" s="40"/>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30"/>
      <c r="AK24" s="33"/>
      <c r="AL24" s="34"/>
      <c r="AM24" s="34"/>
      <c r="AN24" s="37"/>
    </row>
    <row r="25" spans="1:40" ht="12" customHeight="1" thickTop="1" x14ac:dyDescent="0.25">
      <c r="A25" s="50" t="s">
        <v>1217</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3"/>
      <c r="AL25" s="34"/>
      <c r="AM25" s="34"/>
      <c r="AN25" s="37"/>
    </row>
    <row r="26" spans="1:40" ht="12" customHeight="1" x14ac:dyDescent="0.25">
      <c r="A26" s="51"/>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3"/>
      <c r="AL26" s="53"/>
      <c r="AM26" s="53"/>
      <c r="AN26" s="52"/>
    </row>
    <row r="27" spans="1:40" ht="12" customHeight="1" x14ac:dyDescent="0.25">
      <c r="A27" s="51"/>
      <c r="B27" s="54"/>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4"/>
      <c r="AL27" s="34"/>
      <c r="AM27" s="34"/>
      <c r="AN27" s="37"/>
    </row>
    <row r="28" spans="1:40" ht="12" customHeight="1" x14ac:dyDescent="0.25">
      <c r="A28" s="51"/>
      <c r="B28" s="54"/>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4"/>
      <c r="AL28" s="34"/>
      <c r="AM28" s="34"/>
      <c r="AN28" s="37"/>
    </row>
    <row r="29" spans="1:40" ht="12" customHeight="1" x14ac:dyDescent="0.25">
      <c r="A29" s="51"/>
      <c r="B29" s="54"/>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4"/>
      <c r="AL29" s="34"/>
      <c r="AM29" s="34"/>
      <c r="AN29" s="37"/>
    </row>
    <row r="30" spans="1:40" ht="12" customHeight="1" x14ac:dyDescent="0.25">
      <c r="A30" s="51"/>
      <c r="B30" s="54"/>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4"/>
      <c r="AL30" s="34"/>
      <c r="AM30" s="34"/>
      <c r="AN30" s="37"/>
    </row>
    <row r="31" spans="1:40" ht="12" customHeight="1" x14ac:dyDescent="0.25">
      <c r="A31" s="51"/>
      <c r="B31" s="54"/>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4"/>
      <c r="AL31" s="34"/>
      <c r="AM31" s="34"/>
      <c r="AN31" s="37"/>
    </row>
    <row r="32" spans="1:40" ht="12" customHeight="1" x14ac:dyDescent="0.25">
      <c r="AJ32" s="37"/>
      <c r="AK32" s="34"/>
      <c r="AL32" s="34"/>
      <c r="AM32" s="34"/>
      <c r="AN32" s="37"/>
    </row>
    <row r="33" spans="1:40" ht="12" customHeight="1" x14ac:dyDescent="0.25">
      <c r="A33" s="51"/>
      <c r="B33" s="54"/>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4"/>
      <c r="AL33" s="34"/>
      <c r="AM33" s="34"/>
      <c r="AN33" s="37"/>
    </row>
    <row r="34" spans="1:40" ht="12" customHeight="1" x14ac:dyDescent="0.25">
      <c r="A34" s="51"/>
      <c r="B34" s="54"/>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4"/>
      <c r="AL34" s="34"/>
      <c r="AM34" s="34"/>
      <c r="AN34" s="37"/>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40" s="51"/>
      <c r="B40" s="54"/>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4"/>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6"/>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4"/>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7"/>
      <c r="B110" s="55"/>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7"/>
      <c r="B115" s="55"/>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1"/>
      <c r="B118" s="54"/>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7"/>
      <c r="B119" s="55"/>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sheetData>
  <mergeCells count="4">
    <mergeCell ref="A2:AI2"/>
    <mergeCell ref="A4:AI4"/>
    <mergeCell ref="A8:AI8"/>
    <mergeCell ref="A16:AI16"/>
  </mergeCells>
  <hyperlinks>
    <hyperlink ref="A1" location="Índice!A1" display="Índice" xr:uid="{03ED16C6-861C-45F8-B88F-C5F108FBBED8}"/>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FA6D3-3D4F-47BF-B7A1-6B6AAC02B6D1}">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99</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1212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7"/>
      <c r="AH9" s="88"/>
      <c r="AI9" s="39"/>
      <c r="AJ9" s="30"/>
      <c r="AK9" s="33"/>
      <c r="AL9" s="34"/>
      <c r="AM9" s="34"/>
      <c r="AN9" s="37"/>
    </row>
    <row r="10" spans="1:40" s="44" customFormat="1" ht="12" customHeight="1" x14ac:dyDescent="0.25">
      <c r="A10" s="46"/>
      <c r="B10" s="47" t="s">
        <v>37</v>
      </c>
      <c r="C10" s="48">
        <v>1.4886E-2</v>
      </c>
      <c r="D10" s="48">
        <v>5.2807999999999994E-2</v>
      </c>
      <c r="E10" s="48">
        <v>9.8727999999999996E-2</v>
      </c>
      <c r="F10" s="48">
        <v>0.11302999999999999</v>
      </c>
      <c r="G10" s="48">
        <v>0.12734200000000001</v>
      </c>
      <c r="H10" s="48">
        <v>3.6454E-2</v>
      </c>
      <c r="I10" s="48">
        <v>3.2314999999999997E-2</v>
      </c>
      <c r="J10" s="48">
        <v>0.49467100000000003</v>
      </c>
      <c r="K10" s="48">
        <v>0.442467</v>
      </c>
      <c r="L10" s="48">
        <v>0.45047099999999995</v>
      </c>
      <c r="M10" s="48">
        <v>0.76916300000000004</v>
      </c>
      <c r="N10" s="48">
        <v>0.22338500000000003</v>
      </c>
      <c r="O10" s="48">
        <v>0.153866</v>
      </c>
      <c r="P10" s="48">
        <v>0.18493600000000002</v>
      </c>
      <c r="Q10" s="48">
        <v>1.221E-2</v>
      </c>
      <c r="R10" s="48">
        <v>5.9810000000000002E-3</v>
      </c>
      <c r="S10" s="48">
        <v>6.6500000000000001E-4</v>
      </c>
      <c r="T10" s="48">
        <v>1.2859999999999998E-3</v>
      </c>
      <c r="U10" s="48">
        <v>2.8729999999999997E-3</v>
      </c>
      <c r="V10" s="48">
        <v>4.6000000000000001E-4</v>
      </c>
      <c r="W10" s="48">
        <v>1.3705999999999999E-2</v>
      </c>
      <c r="X10" s="48">
        <v>0.24670900000000001</v>
      </c>
      <c r="Y10" s="48">
        <v>0.14543300000000001</v>
      </c>
      <c r="Z10" s="48">
        <v>3.9132E-2</v>
      </c>
      <c r="AA10" s="48">
        <v>0.10181699999999999</v>
      </c>
      <c r="AB10" s="48">
        <v>8.5750000000000007E-2</v>
      </c>
      <c r="AC10" s="48">
        <v>0.106678</v>
      </c>
      <c r="AD10" s="48">
        <v>2.3333E-2</v>
      </c>
      <c r="AE10" s="48">
        <v>3.9276999999999999E-2</v>
      </c>
      <c r="AF10" s="48">
        <v>5.3413000000000002E-2</v>
      </c>
      <c r="AG10" s="48">
        <v>2.1274999999999999E-2</v>
      </c>
      <c r="AH10" s="48">
        <v>6.8126000000000006E-2</v>
      </c>
      <c r="AI10" s="48">
        <f>SUM(C10:AH10)</f>
        <v>4.1626460000000005</v>
      </c>
      <c r="AJ10" s="30"/>
      <c r="AK10" s="33"/>
      <c r="AL10" s="34"/>
      <c r="AM10" s="34"/>
      <c r="AN10" s="37"/>
    </row>
    <row r="11" spans="1:40" s="44" customFormat="1" ht="12" customHeight="1" x14ac:dyDescent="0.25">
      <c r="A11" s="46"/>
      <c r="B11" s="47" t="s">
        <v>38</v>
      </c>
      <c r="C11" s="48">
        <v>4.1919999999999999E-2</v>
      </c>
      <c r="D11" s="48">
        <v>0.18534499999999998</v>
      </c>
      <c r="E11" s="48">
        <v>0.14611199999999999</v>
      </c>
      <c r="F11" s="48">
        <v>9.9028000000000019E-2</v>
      </c>
      <c r="G11" s="48">
        <v>0.15706899999999999</v>
      </c>
      <c r="H11" s="48">
        <v>0.15319599999999997</v>
      </c>
      <c r="I11" s="48">
        <v>4.2206999999999995E-2</v>
      </c>
      <c r="J11" s="48">
        <v>8.9471999999999996E-2</v>
      </c>
      <c r="K11" s="48">
        <v>0.470441</v>
      </c>
      <c r="L11" s="48">
        <v>0.43599899999999991</v>
      </c>
      <c r="M11" s="48">
        <v>0.65552600000000005</v>
      </c>
      <c r="N11" s="48">
        <v>0.53252400000000011</v>
      </c>
      <c r="O11" s="48">
        <v>0.30518699999999999</v>
      </c>
      <c r="P11" s="48">
        <v>0.36778199999999994</v>
      </c>
      <c r="Q11" s="48">
        <v>0.46110999999999996</v>
      </c>
      <c r="R11" s="48">
        <v>0.54048200000000013</v>
      </c>
      <c r="S11" s="48">
        <v>0.35419799999999996</v>
      </c>
      <c r="T11" s="48">
        <v>0.28594900000000001</v>
      </c>
      <c r="U11" s="48">
        <v>0.33420100000000003</v>
      </c>
      <c r="V11" s="48">
        <v>8.4002999999999994E-2</v>
      </c>
      <c r="W11" s="48">
        <v>7.5583999999999998E-2</v>
      </c>
      <c r="X11" s="48">
        <v>0.10764699999999999</v>
      </c>
      <c r="Y11" s="48">
        <v>0.31941199999999997</v>
      </c>
      <c r="Z11" s="48">
        <v>0.24205499999999996</v>
      </c>
      <c r="AA11" s="48">
        <v>0.18148799999999998</v>
      </c>
      <c r="AB11" s="48">
        <v>0.39402300000000001</v>
      </c>
      <c r="AC11" s="48">
        <v>0.21360900000000002</v>
      </c>
      <c r="AD11" s="48">
        <v>0.89375599999999999</v>
      </c>
      <c r="AE11" s="48">
        <v>0.27342999999999995</v>
      </c>
      <c r="AF11" s="48">
        <v>1.228183</v>
      </c>
      <c r="AG11" s="48">
        <v>2.8105329999999999</v>
      </c>
      <c r="AH11" s="48">
        <v>0.70485300000000017</v>
      </c>
      <c r="AI11" s="48">
        <f t="shared" ref="AI11:AI14" si="0">SUM(C11:AH11)</f>
        <v>13.186323999999997</v>
      </c>
      <c r="AJ11" s="30"/>
      <c r="AK11" s="33"/>
      <c r="AL11" s="34"/>
      <c r="AM11" s="34"/>
      <c r="AN11" s="37"/>
    </row>
    <row r="12" spans="1:40" s="44" customFormat="1" ht="12" customHeight="1" x14ac:dyDescent="0.25">
      <c r="A12" s="46"/>
      <c r="B12" s="47" t="s">
        <v>39</v>
      </c>
      <c r="C12" s="48">
        <v>2.1372000000000002E-2</v>
      </c>
      <c r="D12" s="48">
        <v>0.68414300000000006</v>
      </c>
      <c r="E12" s="48">
        <v>2.8850100000000003</v>
      </c>
      <c r="F12" s="48">
        <v>2.1509120000000004</v>
      </c>
      <c r="G12" s="48">
        <v>1.2752810000000001</v>
      </c>
      <c r="H12" s="48">
        <v>2.0450739999999996</v>
      </c>
      <c r="I12" s="48">
        <v>1.45564</v>
      </c>
      <c r="J12" s="48">
        <v>2.0575290000000006</v>
      </c>
      <c r="K12" s="48">
        <v>2.3156840000000005</v>
      </c>
      <c r="L12" s="48">
        <v>1.1734799999999996</v>
      </c>
      <c r="M12" s="48">
        <v>2.1000779999999999</v>
      </c>
      <c r="N12" s="48">
        <v>3.5510459999999999</v>
      </c>
      <c r="O12" s="48">
        <v>5.4878670000000005</v>
      </c>
      <c r="P12" s="48">
        <v>1.7257140000000002</v>
      </c>
      <c r="Q12" s="48">
        <v>9.273300000000001E-2</v>
      </c>
      <c r="R12" s="48">
        <v>1.3818729999999999</v>
      </c>
      <c r="S12" s="48">
        <v>1.1254669999999998</v>
      </c>
      <c r="T12" s="48">
        <v>0.380803</v>
      </c>
      <c r="U12" s="48">
        <v>0.15592200000000001</v>
      </c>
      <c r="V12" s="48">
        <v>0.229237</v>
      </c>
      <c r="W12" s="48">
        <v>0.20632999999999999</v>
      </c>
      <c r="X12" s="48">
        <v>6.897300000000002E-2</v>
      </c>
      <c r="Y12" s="48">
        <v>0.25258600000000003</v>
      </c>
      <c r="Z12" s="48">
        <v>0.76191500000000001</v>
      </c>
      <c r="AA12" s="48">
        <v>0.54596800000000001</v>
      </c>
      <c r="AB12" s="48">
        <v>0.39033499999999999</v>
      </c>
      <c r="AC12" s="48">
        <v>0.38911999999999997</v>
      </c>
      <c r="AD12" s="48">
        <v>4.4496739999999999</v>
      </c>
      <c r="AE12" s="48">
        <v>2.960442</v>
      </c>
      <c r="AF12" s="48">
        <v>0.40714699999999998</v>
      </c>
      <c r="AG12" s="48">
        <v>0.20819300000000002</v>
      </c>
      <c r="AH12" s="48">
        <v>2.7216850000000004</v>
      </c>
      <c r="AI12" s="48">
        <f t="shared" si="0"/>
        <v>45.657233000000012</v>
      </c>
      <c r="AJ12" s="30"/>
      <c r="AK12" s="33"/>
      <c r="AL12" s="34"/>
      <c r="AM12" s="34"/>
      <c r="AN12" s="37"/>
    </row>
    <row r="13" spans="1:40" s="44" customFormat="1" ht="12" customHeight="1" x14ac:dyDescent="0.25">
      <c r="A13" s="46"/>
      <c r="B13" s="47" t="s">
        <v>40</v>
      </c>
      <c r="C13" s="48">
        <v>2.1511000000000002E-2</v>
      </c>
      <c r="D13" s="48">
        <v>0.15102000000000002</v>
      </c>
      <c r="E13" s="48">
        <v>6.0576000000000005E-2</v>
      </c>
      <c r="F13" s="48">
        <v>0.225768</v>
      </c>
      <c r="G13" s="48">
        <v>3.924699999999999E-2</v>
      </c>
      <c r="H13" s="48">
        <v>5.2610000000000001E-3</v>
      </c>
      <c r="I13" s="48">
        <v>2.9905999999999999E-2</v>
      </c>
      <c r="J13" s="48">
        <v>0.22483399999999998</v>
      </c>
      <c r="K13" s="48">
        <v>6.9554999999999992E-2</v>
      </c>
      <c r="L13" s="48">
        <v>0.274727</v>
      </c>
      <c r="M13" s="48">
        <v>0.40594600000000003</v>
      </c>
      <c r="N13" s="48">
        <v>0.19941200000000001</v>
      </c>
      <c r="O13" s="48">
        <v>0.25208999999999993</v>
      </c>
      <c r="P13" s="48">
        <v>0.41153300000000004</v>
      </c>
      <c r="Q13" s="48">
        <v>4.2732650000000003</v>
      </c>
      <c r="R13" s="48">
        <v>0.41788799999999998</v>
      </c>
      <c r="S13" s="48">
        <v>0.30999100000000007</v>
      </c>
      <c r="T13" s="48">
        <v>6.5651000000000015E-2</v>
      </c>
      <c r="U13" s="48">
        <v>0.14258999999999999</v>
      </c>
      <c r="V13" s="48">
        <v>0.13333999999999996</v>
      </c>
      <c r="W13" s="48">
        <v>0.39697099999999996</v>
      </c>
      <c r="X13" s="48">
        <v>0.11480199999999999</v>
      </c>
      <c r="Y13" s="48">
        <v>0.23949100000000001</v>
      </c>
      <c r="Z13" s="48">
        <v>0.68927499999999997</v>
      </c>
      <c r="AA13" s="48">
        <v>0.63070400000000004</v>
      </c>
      <c r="AB13" s="48">
        <v>0.506965</v>
      </c>
      <c r="AC13" s="48">
        <v>1.086158</v>
      </c>
      <c r="AD13" s="48">
        <v>4.1400009999999998</v>
      </c>
      <c r="AE13" s="48">
        <v>2.525585</v>
      </c>
      <c r="AF13" s="48">
        <v>0.71126099999999992</v>
      </c>
      <c r="AG13" s="48">
        <v>0.79398400000000002</v>
      </c>
      <c r="AH13" s="48">
        <v>2.2810350000000001</v>
      </c>
      <c r="AI13" s="48">
        <f t="shared" si="0"/>
        <v>21.830342999999996</v>
      </c>
      <c r="AJ13" s="30"/>
      <c r="AK13" s="33"/>
      <c r="AL13" s="34"/>
      <c r="AM13" s="34"/>
      <c r="AN13" s="37"/>
    </row>
    <row r="14" spans="1:40" s="44" customFormat="1" ht="12" customHeight="1" x14ac:dyDescent="0.25">
      <c r="A14" s="46"/>
      <c r="B14" s="47" t="s">
        <v>33</v>
      </c>
      <c r="C14" s="48">
        <v>9.9689E-2</v>
      </c>
      <c r="D14" s="48">
        <v>1.0733159999999999</v>
      </c>
      <c r="E14" s="48">
        <v>3.1904260000000004</v>
      </c>
      <c r="F14" s="48">
        <v>2.5887380000000002</v>
      </c>
      <c r="G14" s="48">
        <v>1.5989390000000001</v>
      </c>
      <c r="H14" s="48">
        <v>2.2399849999999994</v>
      </c>
      <c r="I14" s="48">
        <v>1.560068</v>
      </c>
      <c r="J14" s="48">
        <v>2.8665060000000007</v>
      </c>
      <c r="K14" s="48">
        <v>3.2981470000000006</v>
      </c>
      <c r="L14" s="48">
        <v>2.3346769999999997</v>
      </c>
      <c r="M14" s="48">
        <v>3.9307129999999999</v>
      </c>
      <c r="N14" s="48">
        <v>4.506367</v>
      </c>
      <c r="O14" s="48">
        <v>6.1990100000000004</v>
      </c>
      <c r="P14" s="48">
        <v>2.6899649999999999</v>
      </c>
      <c r="Q14" s="48">
        <v>4.8393180000000005</v>
      </c>
      <c r="R14" s="48">
        <v>2.3462239999999999</v>
      </c>
      <c r="S14" s="48">
        <v>1.7903209999999998</v>
      </c>
      <c r="T14" s="48">
        <v>0.73368900000000004</v>
      </c>
      <c r="U14" s="48">
        <v>0.63558599999999998</v>
      </c>
      <c r="V14" s="48">
        <v>0.44703999999999994</v>
      </c>
      <c r="W14" s="48">
        <v>0.69259099999999996</v>
      </c>
      <c r="X14" s="48">
        <v>0.53813100000000003</v>
      </c>
      <c r="Y14" s="48">
        <v>0.95692199999999994</v>
      </c>
      <c r="Z14" s="48">
        <v>1.7323770000000001</v>
      </c>
      <c r="AA14" s="48">
        <v>1.4599769999999999</v>
      </c>
      <c r="AB14" s="48">
        <v>1.377073</v>
      </c>
      <c r="AC14" s="48">
        <v>1.7955649999999999</v>
      </c>
      <c r="AD14" s="48">
        <v>9.5067640000000004</v>
      </c>
      <c r="AE14" s="48">
        <v>5.7987339999999996</v>
      </c>
      <c r="AF14" s="48">
        <v>2.400004</v>
      </c>
      <c r="AG14" s="48">
        <v>3.8339850000000002</v>
      </c>
      <c r="AH14" s="48">
        <v>5.7756990000000012</v>
      </c>
      <c r="AI14" s="48">
        <f t="shared" si="0"/>
        <v>84.836545999999998</v>
      </c>
      <c r="AJ14" s="30"/>
      <c r="AK14" s="33"/>
      <c r="AL14" s="34"/>
      <c r="AM14" s="34"/>
      <c r="AN14" s="37"/>
    </row>
    <row r="15" spans="1:40" s="44" customFormat="1" ht="12" customHeight="1" x14ac:dyDescent="0.25">
      <c r="A15" s="39"/>
      <c r="B15" s="42"/>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30"/>
      <c r="AK15" s="33"/>
      <c r="AL15" s="34"/>
      <c r="AM15" s="34"/>
      <c r="AN15" s="37"/>
    </row>
    <row r="16" spans="1:40" s="44" customFormat="1" ht="12" customHeight="1" x14ac:dyDescent="0.25">
      <c r="A16" s="94" t="s">
        <v>45</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0"/>
      <c r="AK16" s="33"/>
      <c r="AL16" s="34"/>
      <c r="AM16" s="34"/>
      <c r="AN16" s="37"/>
    </row>
    <row r="17" spans="1:40" s="44" customFormat="1" ht="12" customHeight="1"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77"/>
      <c r="AG17" s="87"/>
      <c r="AH17" s="88"/>
      <c r="AI17" s="39"/>
      <c r="AJ17" s="30"/>
      <c r="AK17" s="33"/>
      <c r="AL17" s="34"/>
      <c r="AM17" s="34"/>
      <c r="AN17" s="37"/>
    </row>
    <row r="18" spans="1:40" ht="12" customHeight="1" x14ac:dyDescent="0.25">
      <c r="A18" s="46"/>
      <c r="B18" s="47" t="s">
        <v>37</v>
      </c>
      <c r="C18" s="48">
        <v>1.302E-3</v>
      </c>
      <c r="D18" s="48">
        <v>3.1430000000000004E-3</v>
      </c>
      <c r="E18" s="48">
        <v>7.4210000000000005E-3</v>
      </c>
      <c r="F18" s="48">
        <v>3.4829999999999996E-3</v>
      </c>
      <c r="G18" s="48">
        <v>7.9430000000000004E-3</v>
      </c>
      <c r="H18" s="48">
        <v>3.6380000000000002E-3</v>
      </c>
      <c r="I18" s="48">
        <v>1.23E-3</v>
      </c>
      <c r="J18" s="48">
        <v>1.8249000000000001E-2</v>
      </c>
      <c r="K18" s="48">
        <v>1.694E-2</v>
      </c>
      <c r="L18" s="48">
        <v>2.5963E-2</v>
      </c>
      <c r="M18" s="48">
        <v>2.9367000000000004E-2</v>
      </c>
      <c r="N18" s="48">
        <v>1.8769999999999998E-2</v>
      </c>
      <c r="O18" s="48">
        <v>1.1206000000000001E-2</v>
      </c>
      <c r="P18" s="48">
        <v>1.4609E-2</v>
      </c>
      <c r="Q18" s="48">
        <v>1.707E-3</v>
      </c>
      <c r="R18" s="48">
        <v>7.4200000000000004E-4</v>
      </c>
      <c r="S18" s="48">
        <v>3.2299999999999999E-4</v>
      </c>
      <c r="T18" s="48">
        <v>1.6200000000000001E-4</v>
      </c>
      <c r="U18" s="48">
        <v>5.6300000000000002E-4</v>
      </c>
      <c r="V18" s="48">
        <v>2.1900000000000001E-4</v>
      </c>
      <c r="W18" s="48">
        <v>5.3999999999999998E-5</v>
      </c>
      <c r="X18" s="48">
        <v>3.5209999999999998E-3</v>
      </c>
      <c r="Y18" s="48">
        <v>5.3340000000000002E-3</v>
      </c>
      <c r="Z18" s="48">
        <v>4.0229999999999997E-3</v>
      </c>
      <c r="AA18" s="48">
        <v>1.119E-3</v>
      </c>
      <c r="AB18" s="48">
        <v>2.8200000000000002E-4</v>
      </c>
      <c r="AC18" s="48">
        <v>1.5104999999999999E-2</v>
      </c>
      <c r="AD18" s="48">
        <v>1.55E-4</v>
      </c>
      <c r="AE18" s="48">
        <v>1.5319999999999999E-3</v>
      </c>
      <c r="AF18" s="48">
        <v>2.065E-3</v>
      </c>
      <c r="AG18" s="48">
        <v>1.4100000000000001E-4</v>
      </c>
      <c r="AH18" s="48">
        <v>2.7060000000000001E-3</v>
      </c>
      <c r="AI18" s="48">
        <f>SUM(C18:AH18)</f>
        <v>0.203017</v>
      </c>
      <c r="AJ18" s="32"/>
      <c r="AK18" s="33"/>
      <c r="AL18" s="34"/>
      <c r="AM18" s="35"/>
      <c r="AN18" s="35"/>
    </row>
    <row r="19" spans="1:40" ht="12" customHeight="1" x14ac:dyDescent="0.25">
      <c r="A19" s="46"/>
      <c r="B19" s="47" t="s">
        <v>38</v>
      </c>
      <c r="C19" s="48">
        <v>2.6229999999999999E-3</v>
      </c>
      <c r="D19" s="48">
        <v>8.2819999999999994E-3</v>
      </c>
      <c r="E19" s="48">
        <v>3.8580000000000003E-3</v>
      </c>
      <c r="F19" s="48">
        <v>4.0160000000000005E-3</v>
      </c>
      <c r="G19" s="48">
        <v>8.5879999999999984E-3</v>
      </c>
      <c r="H19" s="48">
        <v>4.5859999999999998E-3</v>
      </c>
      <c r="I19" s="48">
        <v>4.2019999999999991E-3</v>
      </c>
      <c r="J19" s="48">
        <v>8.2570000000000005E-3</v>
      </c>
      <c r="K19" s="48">
        <v>2.5784000000000001E-2</v>
      </c>
      <c r="L19" s="48">
        <v>1.8592000000000001E-2</v>
      </c>
      <c r="M19" s="48">
        <v>3.5432999999999999E-2</v>
      </c>
      <c r="N19" s="48">
        <v>1.9348000000000001E-2</v>
      </c>
      <c r="O19" s="48">
        <v>5.7639999999999992E-3</v>
      </c>
      <c r="P19" s="48">
        <v>2.9940999999999999E-2</v>
      </c>
      <c r="Q19" s="48">
        <v>1.023E-2</v>
      </c>
      <c r="R19" s="48">
        <v>2.1613999999999994E-2</v>
      </c>
      <c r="S19" s="48">
        <v>1.6361000000000001E-2</v>
      </c>
      <c r="T19" s="48">
        <v>1.4872E-2</v>
      </c>
      <c r="U19" s="48">
        <v>1.1960999999999999E-2</v>
      </c>
      <c r="V19" s="48">
        <v>6.4849999999999994E-3</v>
      </c>
      <c r="W19" s="48">
        <v>5.9389999999999998E-3</v>
      </c>
      <c r="X19" s="48">
        <v>8.5389999999999997E-3</v>
      </c>
      <c r="Y19" s="48">
        <v>1.3809999999999999E-2</v>
      </c>
      <c r="Z19" s="48">
        <v>9.5970000000000014E-3</v>
      </c>
      <c r="AA19" s="48">
        <v>1.1427999999999999E-2</v>
      </c>
      <c r="AB19" s="48">
        <v>7.9949999999999986E-3</v>
      </c>
      <c r="AC19" s="48">
        <v>1.1377E-2</v>
      </c>
      <c r="AD19" s="48">
        <v>2.6760000000000003E-2</v>
      </c>
      <c r="AE19" s="48">
        <v>8.1609999999999981E-3</v>
      </c>
      <c r="AF19" s="48">
        <v>1.9983000000000001E-2</v>
      </c>
      <c r="AG19" s="48">
        <v>3.4617999999999996E-2</v>
      </c>
      <c r="AH19" s="48">
        <v>2.5819000000000002E-2</v>
      </c>
      <c r="AI19" s="48">
        <f t="shared" ref="AI19:AI22" si="1">SUM(C19:AH19)</f>
        <v>0.44482299999999997</v>
      </c>
      <c r="AJ19" s="32"/>
      <c r="AK19" s="33"/>
      <c r="AL19" s="34"/>
      <c r="AM19" s="35"/>
      <c r="AN19" s="35"/>
    </row>
    <row r="20" spans="1:40" ht="12" customHeight="1" x14ac:dyDescent="0.25">
      <c r="A20" s="46"/>
      <c r="B20" s="47" t="s">
        <v>39</v>
      </c>
      <c r="C20" s="48">
        <v>7.3200000000000001E-4</v>
      </c>
      <c r="D20" s="48">
        <v>1.7661000000000003E-2</v>
      </c>
      <c r="E20" s="48">
        <v>7.5235999999999983E-2</v>
      </c>
      <c r="F20" s="48">
        <v>5.2147000000000006E-2</v>
      </c>
      <c r="G20" s="48">
        <v>2.2006000000000001E-2</v>
      </c>
      <c r="H20" s="48">
        <v>5.0141999999999992E-2</v>
      </c>
      <c r="I20" s="48">
        <v>4.1463000000000014E-2</v>
      </c>
      <c r="J20" s="48">
        <v>6.7423000000000011E-2</v>
      </c>
      <c r="K20" s="48">
        <v>5.7825000000000001E-2</v>
      </c>
      <c r="L20" s="48">
        <v>3.0548999999999996E-2</v>
      </c>
      <c r="M20" s="48">
        <v>6.6019000000000022E-2</v>
      </c>
      <c r="N20" s="48">
        <v>0.10620399999999999</v>
      </c>
      <c r="O20" s="48">
        <v>0.14427800000000005</v>
      </c>
      <c r="P20" s="48">
        <v>3.0556999999999994E-2</v>
      </c>
      <c r="Q20" s="48">
        <v>5.1430000000000017E-3</v>
      </c>
      <c r="R20" s="48">
        <v>1.057E-2</v>
      </c>
      <c r="S20" s="48">
        <v>9.0150000000000004E-3</v>
      </c>
      <c r="T20" s="48">
        <v>7.9819999999999995E-3</v>
      </c>
      <c r="U20" s="48">
        <v>1.5970999999999996E-2</v>
      </c>
      <c r="V20" s="48">
        <v>4.0370000000000007E-3</v>
      </c>
      <c r="W20" s="48">
        <v>3.9680000000000002E-3</v>
      </c>
      <c r="X20" s="48">
        <v>1.977E-3</v>
      </c>
      <c r="Y20" s="48">
        <v>3.9610000000000001E-3</v>
      </c>
      <c r="Z20" s="48">
        <v>1.2239E-2</v>
      </c>
      <c r="AA20" s="48">
        <v>6.5910000000000014E-3</v>
      </c>
      <c r="AB20" s="48">
        <v>3.1035999999999998E-2</v>
      </c>
      <c r="AC20" s="48">
        <v>1.1568999999999999E-2</v>
      </c>
      <c r="AD20" s="48">
        <v>1.0992E-2</v>
      </c>
      <c r="AE20" s="48">
        <v>1.446E-3</v>
      </c>
      <c r="AF20" s="48">
        <v>6.9969999999999997E-3</v>
      </c>
      <c r="AG20" s="48">
        <v>5.1050000000000002E-3</v>
      </c>
      <c r="AH20" s="48">
        <v>0.15806900000000002</v>
      </c>
      <c r="AI20" s="48">
        <f t="shared" si="1"/>
        <v>1.0689099999999998</v>
      </c>
      <c r="AJ20" s="32"/>
      <c r="AK20" s="33"/>
      <c r="AL20" s="34"/>
      <c r="AM20" s="35"/>
      <c r="AN20" s="35"/>
    </row>
    <row r="21" spans="1:40" ht="12" customHeight="1" x14ac:dyDescent="0.25">
      <c r="A21" s="46"/>
      <c r="B21" s="47" t="s">
        <v>40</v>
      </c>
      <c r="C21" s="48">
        <v>1.954E-3</v>
      </c>
      <c r="D21" s="48">
        <v>6.687000000000002E-3</v>
      </c>
      <c r="E21" s="48">
        <v>1.9680000000000001E-3</v>
      </c>
      <c r="F21" s="48">
        <v>4.5440000000000003E-3</v>
      </c>
      <c r="G21" s="48">
        <v>8.61E-4</v>
      </c>
      <c r="H21" s="48">
        <v>2.5500000000000002E-4</v>
      </c>
      <c r="I21" s="48">
        <v>4.9699999999999994E-4</v>
      </c>
      <c r="J21" s="48">
        <v>1.1697999999999998E-2</v>
      </c>
      <c r="K21" s="48">
        <v>4.2690000000000002E-3</v>
      </c>
      <c r="L21" s="48">
        <v>2.7885999999999998E-2</v>
      </c>
      <c r="M21" s="48">
        <v>2.6045000000000002E-2</v>
      </c>
      <c r="N21" s="48">
        <v>1.3063E-2</v>
      </c>
      <c r="O21" s="48">
        <v>1.7967E-2</v>
      </c>
      <c r="P21" s="48">
        <v>3.5400999999999995E-2</v>
      </c>
      <c r="Q21" s="48">
        <v>0.4547179999999999</v>
      </c>
      <c r="R21" s="48">
        <v>4.9689999999999991E-2</v>
      </c>
      <c r="S21" s="48">
        <v>1.3696999999999999E-2</v>
      </c>
      <c r="T21" s="48">
        <v>8.9240000000000014E-3</v>
      </c>
      <c r="U21" s="48">
        <v>1.1452E-2</v>
      </c>
      <c r="V21" s="48">
        <v>8.8250000000000012E-3</v>
      </c>
      <c r="W21" s="48">
        <v>2.0370999999999997E-2</v>
      </c>
      <c r="X21" s="48">
        <v>5.8830000000000002E-3</v>
      </c>
      <c r="Y21" s="48">
        <v>8.4150000000000006E-3</v>
      </c>
      <c r="Z21" s="48">
        <v>2.2873999999999999E-2</v>
      </c>
      <c r="AA21" s="48">
        <v>1.3748E-2</v>
      </c>
      <c r="AB21" s="48">
        <v>5.4054000000000005E-2</v>
      </c>
      <c r="AC21" s="48">
        <v>4.5580000000000002E-2</v>
      </c>
      <c r="AD21" s="48">
        <v>3.7772E-2</v>
      </c>
      <c r="AE21" s="48">
        <v>9.0089999999999996E-3</v>
      </c>
      <c r="AF21" s="48">
        <v>1.6038E-2</v>
      </c>
      <c r="AG21" s="48">
        <v>2.9722999999999996E-2</v>
      </c>
      <c r="AH21" s="48">
        <v>0.20380500000000001</v>
      </c>
      <c r="AI21" s="48">
        <f t="shared" si="1"/>
        <v>1.1676729999999997</v>
      </c>
      <c r="AJ21" s="32"/>
      <c r="AK21" s="33"/>
      <c r="AL21" s="34"/>
      <c r="AM21" s="35"/>
      <c r="AN21" s="35"/>
    </row>
    <row r="22" spans="1:40" ht="12" customHeight="1" x14ac:dyDescent="0.25">
      <c r="A22" s="46"/>
      <c r="B22" s="47" t="s">
        <v>33</v>
      </c>
      <c r="C22" s="48">
        <v>6.6109999999999997E-3</v>
      </c>
      <c r="D22" s="48">
        <v>3.5772999999999999E-2</v>
      </c>
      <c r="E22" s="48">
        <v>8.8482999999999978E-2</v>
      </c>
      <c r="F22" s="48">
        <v>6.4190000000000011E-2</v>
      </c>
      <c r="G22" s="48">
        <v>3.9398000000000002E-2</v>
      </c>
      <c r="H22" s="48">
        <v>5.8620999999999993E-2</v>
      </c>
      <c r="I22" s="48">
        <v>4.7392000000000011E-2</v>
      </c>
      <c r="J22" s="48">
        <v>0.10562700000000001</v>
      </c>
      <c r="K22" s="48">
        <v>0.10481799999999999</v>
      </c>
      <c r="L22" s="48">
        <v>0.10298999999999998</v>
      </c>
      <c r="M22" s="48">
        <v>0.15686400000000003</v>
      </c>
      <c r="N22" s="48">
        <v>0.157385</v>
      </c>
      <c r="O22" s="48">
        <v>0.17921500000000007</v>
      </c>
      <c r="P22" s="48">
        <v>0.110508</v>
      </c>
      <c r="Q22" s="48">
        <v>0.47179799999999988</v>
      </c>
      <c r="R22" s="48">
        <v>8.2615999999999995E-2</v>
      </c>
      <c r="S22" s="48">
        <v>3.9396E-2</v>
      </c>
      <c r="T22" s="48">
        <v>3.1940000000000003E-2</v>
      </c>
      <c r="U22" s="48">
        <v>3.9946999999999996E-2</v>
      </c>
      <c r="V22" s="48">
        <v>1.9566E-2</v>
      </c>
      <c r="W22" s="48">
        <v>3.0331999999999998E-2</v>
      </c>
      <c r="X22" s="48">
        <v>1.992E-2</v>
      </c>
      <c r="Y22" s="48">
        <v>3.1519999999999999E-2</v>
      </c>
      <c r="Z22" s="48">
        <v>4.8732999999999999E-2</v>
      </c>
      <c r="AA22" s="48">
        <v>3.2885999999999999E-2</v>
      </c>
      <c r="AB22" s="48">
        <v>9.3367000000000006E-2</v>
      </c>
      <c r="AC22" s="48">
        <v>8.3631000000000011E-2</v>
      </c>
      <c r="AD22" s="48">
        <v>7.5678999999999996E-2</v>
      </c>
      <c r="AE22" s="48">
        <v>2.0147999999999999E-2</v>
      </c>
      <c r="AF22" s="48">
        <v>4.5082999999999998E-2</v>
      </c>
      <c r="AG22" s="48">
        <v>6.9586999999999996E-2</v>
      </c>
      <c r="AH22" s="48">
        <v>0.39039900000000005</v>
      </c>
      <c r="AI22" s="48">
        <f t="shared" si="1"/>
        <v>2.884423</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46</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C18/C10*100</f>
        <v>8.7464731962918183</v>
      </c>
      <c r="D26" s="49">
        <f t="shared" ref="D26:AI26" si="2">D18/D10*100</f>
        <v>5.9517497348886543</v>
      </c>
      <c r="E26" s="49">
        <f t="shared" si="2"/>
        <v>7.5166112956810638</v>
      </c>
      <c r="F26" s="49">
        <f t="shared" si="2"/>
        <v>3.0814827921790675</v>
      </c>
      <c r="G26" s="49">
        <f t="shared" si="2"/>
        <v>6.2375335710134916</v>
      </c>
      <c r="H26" s="49">
        <f t="shared" si="2"/>
        <v>9.9797004443956769</v>
      </c>
      <c r="I26" s="49">
        <f t="shared" si="2"/>
        <v>3.8062819124245708</v>
      </c>
      <c r="J26" s="49">
        <f t="shared" si="2"/>
        <v>3.6891186263193112</v>
      </c>
      <c r="K26" s="49">
        <f t="shared" si="2"/>
        <v>3.82853410536831</v>
      </c>
      <c r="L26" s="49">
        <f t="shared" si="2"/>
        <v>5.7635230680776344</v>
      </c>
      <c r="M26" s="49">
        <f t="shared" si="2"/>
        <v>3.8180463698851872</v>
      </c>
      <c r="N26" s="49">
        <f t="shared" si="2"/>
        <v>8.4025337421939685</v>
      </c>
      <c r="O26" s="49">
        <f t="shared" si="2"/>
        <v>7.2829604980957461</v>
      </c>
      <c r="P26" s="49">
        <f t="shared" si="2"/>
        <v>7.8994895531427076</v>
      </c>
      <c r="Q26" s="49">
        <f t="shared" si="2"/>
        <v>13.980343980343978</v>
      </c>
      <c r="R26" s="49">
        <f t="shared" si="2"/>
        <v>12.405952181909379</v>
      </c>
      <c r="S26" s="49">
        <f t="shared" si="2"/>
        <v>48.571428571428569</v>
      </c>
      <c r="T26" s="49">
        <f t="shared" si="2"/>
        <v>12.597200622083985</v>
      </c>
      <c r="U26" s="49">
        <f t="shared" si="2"/>
        <v>19.596240863209189</v>
      </c>
      <c r="V26" s="49">
        <f t="shared" si="2"/>
        <v>47.608695652173914</v>
      </c>
      <c r="W26" s="49">
        <f t="shared" si="2"/>
        <v>0.39398803443747266</v>
      </c>
      <c r="X26" s="49">
        <f t="shared" si="2"/>
        <v>1.4271874961999764</v>
      </c>
      <c r="Y26" s="49">
        <f t="shared" si="2"/>
        <v>3.6676682733629917</v>
      </c>
      <c r="Z26" s="49">
        <f t="shared" si="2"/>
        <v>10.280588776448942</v>
      </c>
      <c r="AA26" s="49">
        <f t="shared" si="2"/>
        <v>1.0990306137481953</v>
      </c>
      <c r="AB26" s="49">
        <f t="shared" si="2"/>
        <v>0.32886297376093293</v>
      </c>
      <c r="AC26" s="49">
        <f t="shared" si="2"/>
        <v>14.159433060237351</v>
      </c>
      <c r="AD26" s="49">
        <f t="shared" si="2"/>
        <v>0.66429520421720312</v>
      </c>
      <c r="AE26" s="49">
        <f t="shared" si="2"/>
        <v>3.9005015658018687</v>
      </c>
      <c r="AF26" s="49">
        <f t="shared" ref="AF26:AG26" si="3">AF18/AF10*100</f>
        <v>3.8661000131054237</v>
      </c>
      <c r="AG26" s="49">
        <f t="shared" si="3"/>
        <v>0.66274970622796725</v>
      </c>
      <c r="AH26" s="49">
        <f t="shared" ref="AH26" si="4">AH18/AH10*100</f>
        <v>3.9720517863957956</v>
      </c>
      <c r="AI26" s="49">
        <f t="shared" si="2"/>
        <v>4.8771142201378641</v>
      </c>
      <c r="AJ26" s="32"/>
      <c r="AK26" s="33"/>
      <c r="AL26" s="34"/>
      <c r="AM26" s="35"/>
      <c r="AN26" s="35"/>
    </row>
    <row r="27" spans="1:40" ht="12" customHeight="1" x14ac:dyDescent="0.25">
      <c r="A27" s="46"/>
      <c r="B27" s="47" t="s">
        <v>38</v>
      </c>
      <c r="C27" s="49">
        <f t="shared" ref="C27:AI27" si="5">C19/C11*100</f>
        <v>6.2571564885496187</v>
      </c>
      <c r="D27" s="49">
        <f t="shared" si="5"/>
        <v>4.4684237503034883</v>
      </c>
      <c r="E27" s="49">
        <f t="shared" si="5"/>
        <v>2.6404402102496718</v>
      </c>
      <c r="F27" s="49">
        <f t="shared" si="5"/>
        <v>4.0554186694672207</v>
      </c>
      <c r="G27" s="49">
        <f t="shared" si="5"/>
        <v>5.4676607096244316</v>
      </c>
      <c r="H27" s="49">
        <f t="shared" si="5"/>
        <v>2.9935507454502734</v>
      </c>
      <c r="I27" s="49">
        <f t="shared" si="5"/>
        <v>9.9556945530362242</v>
      </c>
      <c r="J27" s="49">
        <f t="shared" si="5"/>
        <v>9.2285854792560809</v>
      </c>
      <c r="K27" s="49">
        <f t="shared" si="5"/>
        <v>5.4808148099336584</v>
      </c>
      <c r="L27" s="49">
        <f t="shared" si="5"/>
        <v>4.2642299638301937</v>
      </c>
      <c r="M27" s="49">
        <f t="shared" si="5"/>
        <v>5.4052775938711806</v>
      </c>
      <c r="N27" s="49">
        <f t="shared" si="5"/>
        <v>3.6332634773268433</v>
      </c>
      <c r="O27" s="49">
        <f t="shared" si="5"/>
        <v>1.8886780891715569</v>
      </c>
      <c r="P27" s="49">
        <f t="shared" si="5"/>
        <v>8.1409639405952436</v>
      </c>
      <c r="Q27" s="49">
        <f t="shared" si="5"/>
        <v>2.2185595627941272</v>
      </c>
      <c r="R27" s="49">
        <f t="shared" si="5"/>
        <v>3.9990230942011</v>
      </c>
      <c r="S27" s="49">
        <f t="shared" si="5"/>
        <v>4.6191678100949192</v>
      </c>
      <c r="T27" s="49">
        <f t="shared" si="5"/>
        <v>5.2009274381095931</v>
      </c>
      <c r="U27" s="49">
        <f t="shared" si="5"/>
        <v>3.5789839048955567</v>
      </c>
      <c r="V27" s="49">
        <f t="shared" si="5"/>
        <v>7.7199623822958694</v>
      </c>
      <c r="W27" s="49">
        <f t="shared" si="5"/>
        <v>7.8574830651989833</v>
      </c>
      <c r="X27" s="49">
        <f t="shared" si="5"/>
        <v>7.9324087062342663</v>
      </c>
      <c r="Y27" s="49">
        <f t="shared" si="5"/>
        <v>4.323569559064782</v>
      </c>
      <c r="Z27" s="49">
        <f t="shared" si="5"/>
        <v>3.9648013881142723</v>
      </c>
      <c r="AA27" s="49">
        <f t="shared" si="5"/>
        <v>6.2968350524552585</v>
      </c>
      <c r="AB27" s="49">
        <f t="shared" si="5"/>
        <v>2.0290693690469843</v>
      </c>
      <c r="AC27" s="49">
        <f t="shared" si="5"/>
        <v>5.3260864476684029</v>
      </c>
      <c r="AD27" s="49">
        <f t="shared" si="5"/>
        <v>2.9941057738353649</v>
      </c>
      <c r="AE27" s="49">
        <f t="shared" si="5"/>
        <v>2.9846761511172879</v>
      </c>
      <c r="AF27" s="49">
        <f t="shared" ref="AF27:AG27" si="6">AF19/AF11*100</f>
        <v>1.6270376645825579</v>
      </c>
      <c r="AG27" s="49">
        <f t="shared" si="6"/>
        <v>1.2317236623800538</v>
      </c>
      <c r="AH27" s="49">
        <f t="shared" ref="AH27" si="7">AH19/AH11*100</f>
        <v>3.6630332849544507</v>
      </c>
      <c r="AI27" s="49">
        <f t="shared" si="5"/>
        <v>3.3733662239756894</v>
      </c>
      <c r="AJ27" s="32"/>
      <c r="AK27" s="33"/>
      <c r="AL27" s="34"/>
      <c r="AM27" s="35"/>
      <c r="AN27" s="35"/>
    </row>
    <row r="28" spans="1:40" ht="12" customHeight="1" x14ac:dyDescent="0.25">
      <c r="A28" s="46"/>
      <c r="B28" s="47" t="s">
        <v>39</v>
      </c>
      <c r="C28" s="49">
        <f t="shared" ref="C28:AI28" si="8">C20/C12*100</f>
        <v>3.4250421111734979</v>
      </c>
      <c r="D28" s="49">
        <f t="shared" si="8"/>
        <v>2.5814778489292447</v>
      </c>
      <c r="E28" s="49">
        <f t="shared" si="8"/>
        <v>2.6078245829303874</v>
      </c>
      <c r="F28" s="49">
        <f t="shared" si="8"/>
        <v>2.4244134581052132</v>
      </c>
      <c r="G28" s="49">
        <f t="shared" si="8"/>
        <v>1.7255804799099179</v>
      </c>
      <c r="H28" s="49">
        <f t="shared" si="8"/>
        <v>2.4518428184016816</v>
      </c>
      <c r="I28" s="49">
        <f t="shared" si="8"/>
        <v>2.8484378005550832</v>
      </c>
      <c r="J28" s="49">
        <f t="shared" si="8"/>
        <v>3.2768918445377921</v>
      </c>
      <c r="K28" s="49">
        <f t="shared" si="8"/>
        <v>2.4971023680260345</v>
      </c>
      <c r="L28" s="49">
        <f t="shared" si="8"/>
        <v>2.6032825442274263</v>
      </c>
      <c r="M28" s="49">
        <f t="shared" si="8"/>
        <v>3.1436451407995336</v>
      </c>
      <c r="N28" s="49">
        <f t="shared" si="8"/>
        <v>2.9907807446031396</v>
      </c>
      <c r="O28" s="49">
        <f t="shared" si="8"/>
        <v>2.6290360170900651</v>
      </c>
      <c r="P28" s="49">
        <f t="shared" si="8"/>
        <v>1.770687379252877</v>
      </c>
      <c r="Q28" s="49">
        <f t="shared" si="8"/>
        <v>5.5460300001078373</v>
      </c>
      <c r="R28" s="49">
        <f t="shared" si="8"/>
        <v>0.76490386598479021</v>
      </c>
      <c r="S28" s="49">
        <f t="shared" si="8"/>
        <v>0.80100082898921099</v>
      </c>
      <c r="T28" s="49">
        <f t="shared" si="8"/>
        <v>2.096096932009464</v>
      </c>
      <c r="U28" s="49">
        <f t="shared" si="8"/>
        <v>10.242941983812416</v>
      </c>
      <c r="V28" s="49">
        <f t="shared" si="8"/>
        <v>1.7610595148252683</v>
      </c>
      <c r="W28" s="49">
        <f t="shared" si="8"/>
        <v>1.9231328454417682</v>
      </c>
      <c r="X28" s="49">
        <f t="shared" si="8"/>
        <v>2.8663390022182584</v>
      </c>
      <c r="Y28" s="49">
        <f t="shared" si="8"/>
        <v>1.5681787589177547</v>
      </c>
      <c r="Z28" s="49">
        <f t="shared" si="8"/>
        <v>1.6063471647099741</v>
      </c>
      <c r="AA28" s="49">
        <f t="shared" si="8"/>
        <v>1.2072136095888406</v>
      </c>
      <c r="AB28" s="49">
        <f t="shared" si="8"/>
        <v>7.9511189106792877</v>
      </c>
      <c r="AC28" s="49">
        <f t="shared" si="8"/>
        <v>2.973118832236842</v>
      </c>
      <c r="AD28" s="49">
        <f t="shared" si="8"/>
        <v>0.24702933293540155</v>
      </c>
      <c r="AE28" s="49">
        <f t="shared" si="8"/>
        <v>4.8844057745431262E-2</v>
      </c>
      <c r="AF28" s="49">
        <f t="shared" ref="AF28:AG28" si="9">AF20/AF12*100</f>
        <v>1.7185439165706737</v>
      </c>
      <c r="AG28" s="49">
        <f t="shared" si="9"/>
        <v>2.4520517020264849</v>
      </c>
      <c r="AH28" s="49">
        <f t="shared" ref="AH28" si="10">AH20/AH12*100</f>
        <v>5.8077624706753355</v>
      </c>
      <c r="AI28" s="49">
        <f t="shared" si="8"/>
        <v>2.3411624615972664</v>
      </c>
      <c r="AJ28" s="32"/>
      <c r="AK28" s="33"/>
      <c r="AL28" s="34"/>
      <c r="AM28" s="35"/>
      <c r="AN28" s="35"/>
    </row>
    <row r="29" spans="1:40" ht="12" customHeight="1" x14ac:dyDescent="0.25">
      <c r="A29" s="46"/>
      <c r="B29" s="47" t="s">
        <v>40</v>
      </c>
      <c r="C29" s="49">
        <f t="shared" ref="C29:AI29" si="11">C21/C13*100</f>
        <v>9.0837246060155259</v>
      </c>
      <c r="D29" s="49">
        <f t="shared" si="11"/>
        <v>4.4278903456495833</v>
      </c>
      <c r="E29" s="49">
        <f t="shared" si="11"/>
        <v>3.248811410459588</v>
      </c>
      <c r="F29" s="49">
        <f t="shared" si="11"/>
        <v>2.0126855887459696</v>
      </c>
      <c r="G29" s="49">
        <f t="shared" si="11"/>
        <v>2.1937982520957022</v>
      </c>
      <c r="H29" s="49">
        <f t="shared" si="11"/>
        <v>4.8469872647785595</v>
      </c>
      <c r="I29" s="49">
        <f t="shared" si="11"/>
        <v>1.6618738714639203</v>
      </c>
      <c r="J29" s="49">
        <f t="shared" si="11"/>
        <v>5.2029497318021294</v>
      </c>
      <c r="K29" s="49">
        <f t="shared" si="11"/>
        <v>6.137588958378263</v>
      </c>
      <c r="L29" s="49">
        <f t="shared" si="11"/>
        <v>10.150440255235196</v>
      </c>
      <c r="M29" s="49">
        <f t="shared" si="11"/>
        <v>6.4158779739177136</v>
      </c>
      <c r="N29" s="49">
        <f t="shared" si="11"/>
        <v>6.5507592321424983</v>
      </c>
      <c r="O29" s="49">
        <f t="shared" si="11"/>
        <v>7.1272164703082259</v>
      </c>
      <c r="P29" s="49">
        <f t="shared" si="11"/>
        <v>8.6022263099192511</v>
      </c>
      <c r="Q29" s="49">
        <f t="shared" si="11"/>
        <v>10.640996989421435</v>
      </c>
      <c r="R29" s="49">
        <f t="shared" si="11"/>
        <v>11.890745845776857</v>
      </c>
      <c r="S29" s="49">
        <f t="shared" si="11"/>
        <v>4.4185153762528584</v>
      </c>
      <c r="T29" s="49">
        <f t="shared" si="11"/>
        <v>13.593090737384045</v>
      </c>
      <c r="U29" s="49">
        <f t="shared" si="11"/>
        <v>8.0314187530682375</v>
      </c>
      <c r="V29" s="49">
        <f t="shared" si="11"/>
        <v>6.6184190790460509</v>
      </c>
      <c r="W29" s="49">
        <f t="shared" si="11"/>
        <v>5.131609109985364</v>
      </c>
      <c r="X29" s="49">
        <f t="shared" si="11"/>
        <v>5.1244751833591753</v>
      </c>
      <c r="Y29" s="49">
        <f t="shared" si="11"/>
        <v>3.5137019762746831</v>
      </c>
      <c r="Z29" s="49">
        <f t="shared" si="11"/>
        <v>3.3185593558449091</v>
      </c>
      <c r="AA29" s="49">
        <f t="shared" si="11"/>
        <v>2.1797863974225624</v>
      </c>
      <c r="AB29" s="49">
        <f t="shared" si="11"/>
        <v>10.662274515992229</v>
      </c>
      <c r="AC29" s="49">
        <f t="shared" si="11"/>
        <v>4.1964428747935383</v>
      </c>
      <c r="AD29" s="49">
        <f t="shared" si="11"/>
        <v>0.91236692937996888</v>
      </c>
      <c r="AE29" s="49">
        <f t="shared" si="11"/>
        <v>0.35670943563570418</v>
      </c>
      <c r="AF29" s="49">
        <f t="shared" ref="AF29:AG29" si="12">AF21/AF13*100</f>
        <v>2.2548684660061498</v>
      </c>
      <c r="AG29" s="49">
        <f t="shared" si="12"/>
        <v>3.7435263179106877</v>
      </c>
      <c r="AH29" s="49">
        <f t="shared" ref="AH29" si="13">AH21/AH13*100</f>
        <v>8.934759878739257</v>
      </c>
      <c r="AI29" s="49">
        <f t="shared" si="11"/>
        <v>5.348853199420641</v>
      </c>
      <c r="AJ29" s="32"/>
      <c r="AK29" s="33"/>
      <c r="AL29" s="34"/>
      <c r="AM29" s="35"/>
      <c r="AN29" s="35"/>
    </row>
    <row r="30" spans="1:40" ht="12" customHeight="1" x14ac:dyDescent="0.25">
      <c r="A30" s="46"/>
      <c r="B30" s="47" t="s">
        <v>33</v>
      </c>
      <c r="C30" s="49">
        <f t="shared" ref="C30:AI30" si="14">C22/C14*100</f>
        <v>6.6316243517338922</v>
      </c>
      <c r="D30" s="49">
        <f t="shared" si="14"/>
        <v>3.332942022666205</v>
      </c>
      <c r="E30" s="49">
        <f t="shared" si="14"/>
        <v>2.7733913903660503</v>
      </c>
      <c r="F30" s="49">
        <f t="shared" si="14"/>
        <v>2.4795865784795525</v>
      </c>
      <c r="G30" s="49">
        <f t="shared" si="14"/>
        <v>2.4640089459322714</v>
      </c>
      <c r="H30" s="49">
        <f t="shared" si="14"/>
        <v>2.617026453302143</v>
      </c>
      <c r="I30" s="49">
        <f t="shared" si="14"/>
        <v>3.0378163003151153</v>
      </c>
      <c r="J30" s="49">
        <f t="shared" si="14"/>
        <v>3.6848693147685712</v>
      </c>
      <c r="K30" s="49">
        <f t="shared" si="14"/>
        <v>3.1780875746290258</v>
      </c>
      <c r="L30" s="49">
        <f t="shared" si="14"/>
        <v>4.4113168545370511</v>
      </c>
      <c r="M30" s="49">
        <f t="shared" si="14"/>
        <v>3.9907263644025912</v>
      </c>
      <c r="N30" s="49">
        <f t="shared" si="14"/>
        <v>3.4925029408390396</v>
      </c>
      <c r="O30" s="49">
        <f t="shared" si="14"/>
        <v>2.891026147723589</v>
      </c>
      <c r="P30" s="49">
        <f t="shared" si="14"/>
        <v>4.1081575410832478</v>
      </c>
      <c r="Q30" s="49">
        <f t="shared" si="14"/>
        <v>9.7492663222379647</v>
      </c>
      <c r="R30" s="49">
        <f t="shared" si="14"/>
        <v>3.5212324142963332</v>
      </c>
      <c r="S30" s="49">
        <f t="shared" si="14"/>
        <v>2.2004992400804104</v>
      </c>
      <c r="T30" s="49">
        <f t="shared" si="14"/>
        <v>4.3533431740151487</v>
      </c>
      <c r="U30" s="49">
        <f t="shared" si="14"/>
        <v>6.2850660650171655</v>
      </c>
      <c r="V30" s="49">
        <f t="shared" si="14"/>
        <v>4.3767895490336439</v>
      </c>
      <c r="W30" s="49">
        <f t="shared" si="14"/>
        <v>4.3794967015164801</v>
      </c>
      <c r="X30" s="49">
        <f t="shared" si="14"/>
        <v>3.7017008869587515</v>
      </c>
      <c r="Y30" s="49">
        <f t="shared" si="14"/>
        <v>3.2938943821962505</v>
      </c>
      <c r="Z30" s="49">
        <f t="shared" si="14"/>
        <v>2.8130712887552765</v>
      </c>
      <c r="AA30" s="49">
        <f t="shared" si="14"/>
        <v>2.2525012380332021</v>
      </c>
      <c r="AB30" s="49">
        <f t="shared" si="14"/>
        <v>6.7801053393683555</v>
      </c>
      <c r="AC30" s="49">
        <f t="shared" si="14"/>
        <v>4.6576425804691013</v>
      </c>
      <c r="AD30" s="49">
        <f t="shared" si="14"/>
        <v>0.79605426199703699</v>
      </c>
      <c r="AE30" s="49">
        <f t="shared" si="14"/>
        <v>0.34745515141753358</v>
      </c>
      <c r="AF30" s="49">
        <f t="shared" ref="AF30:AG30" si="15">AF22/AF14*100</f>
        <v>1.8784552025746624</v>
      </c>
      <c r="AG30" s="49">
        <f t="shared" si="15"/>
        <v>1.8150044927144993</v>
      </c>
      <c r="AH30" s="49">
        <f t="shared" ref="AH30" si="16">AH22/AH14*100</f>
        <v>6.7593377009432105</v>
      </c>
      <c r="AI30" s="49">
        <f t="shared" si="14"/>
        <v>3.3999769391837331</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8CB4B785-FD08-488E-9812-41ABBE4906D9}"/>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E618F-369A-4DAA-94E5-02039C666F75}">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100</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1194</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7"/>
      <c r="AH9" s="88"/>
      <c r="AI9" s="39"/>
      <c r="AJ9" s="30"/>
      <c r="AK9" s="33"/>
      <c r="AL9" s="34"/>
      <c r="AM9" s="34"/>
      <c r="AN9" s="37"/>
    </row>
    <row r="10" spans="1:40" s="44" customFormat="1" ht="12" customHeight="1" x14ac:dyDescent="0.25">
      <c r="A10" s="46"/>
      <c r="B10" s="47" t="s">
        <v>37</v>
      </c>
      <c r="C10" s="48">
        <v>0.41026800000000002</v>
      </c>
      <c r="D10" s="48">
        <v>0.14509499999999997</v>
      </c>
      <c r="E10" s="48">
        <v>0.112257</v>
      </c>
      <c r="F10" s="48">
        <v>0.20268300000000003</v>
      </c>
      <c r="G10" s="48">
        <v>0.22008100000000005</v>
      </c>
      <c r="H10" s="48">
        <v>0.26466499999999998</v>
      </c>
      <c r="I10" s="48">
        <v>0.24470799999999998</v>
      </c>
      <c r="J10" s="48">
        <v>0.457453</v>
      </c>
      <c r="K10" s="48">
        <v>0.501162</v>
      </c>
      <c r="L10" s="48">
        <v>0.88975699999999991</v>
      </c>
      <c r="M10" s="48">
        <v>0.85090500000000002</v>
      </c>
      <c r="N10" s="48">
        <v>0.81574199999999975</v>
      </c>
      <c r="O10" s="48">
        <v>0.93860399999999999</v>
      </c>
      <c r="P10" s="48">
        <v>1.3291269999999995</v>
      </c>
      <c r="Q10" s="48">
        <v>1.7208889999999997</v>
      </c>
      <c r="R10" s="48">
        <v>1.7088889999999999</v>
      </c>
      <c r="S10" s="48">
        <v>1.981501</v>
      </c>
      <c r="T10" s="48">
        <v>1.8939879999999993</v>
      </c>
      <c r="U10" s="48">
        <v>1.892865</v>
      </c>
      <c r="V10" s="48">
        <v>1.188523</v>
      </c>
      <c r="W10" s="48">
        <v>1.1683389999999998</v>
      </c>
      <c r="X10" s="48">
        <v>0.84891899999999987</v>
      </c>
      <c r="Y10" s="48">
        <v>0.79509500000000011</v>
      </c>
      <c r="Z10" s="48">
        <v>0.50677499999999998</v>
      </c>
      <c r="AA10" s="48">
        <v>0.64826499999999987</v>
      </c>
      <c r="AB10" s="48">
        <v>0.52445299999999995</v>
      </c>
      <c r="AC10" s="48">
        <v>0.51353099999999985</v>
      </c>
      <c r="AD10" s="48">
        <v>0.28802499999999998</v>
      </c>
      <c r="AE10" s="48">
        <v>0.43315500000000001</v>
      </c>
      <c r="AF10" s="48">
        <v>0.482902</v>
      </c>
      <c r="AG10" s="48">
        <v>0.38578099999999993</v>
      </c>
      <c r="AH10" s="48">
        <v>0.48242499999999999</v>
      </c>
      <c r="AI10" s="48">
        <f>SUM(C10:AH10)</f>
        <v>24.846826999999998</v>
      </c>
      <c r="AJ10" s="30"/>
      <c r="AK10" s="33"/>
      <c r="AL10" s="34"/>
      <c r="AM10" s="34"/>
      <c r="AN10" s="37"/>
    </row>
    <row r="11" spans="1:40" s="44" customFormat="1" ht="12" customHeight="1" x14ac:dyDescent="0.25">
      <c r="A11" s="46"/>
      <c r="B11" s="47" t="s">
        <v>38</v>
      </c>
      <c r="C11" s="48">
        <v>1.7724109999999997</v>
      </c>
      <c r="D11" s="48">
        <v>2.0773100000000007</v>
      </c>
      <c r="E11" s="48">
        <v>1.9248610000000002</v>
      </c>
      <c r="F11" s="48">
        <v>3.4596089999999995</v>
      </c>
      <c r="G11" s="48">
        <v>4.8456859999999997</v>
      </c>
      <c r="H11" s="48">
        <v>6.3111490000000021</v>
      </c>
      <c r="I11" s="48">
        <v>6.6946240000000001</v>
      </c>
      <c r="J11" s="48">
        <v>8.3075840000000003</v>
      </c>
      <c r="K11" s="48">
        <v>10.35084</v>
      </c>
      <c r="L11" s="48">
        <v>10.982121999999999</v>
      </c>
      <c r="M11" s="48">
        <v>11.147120000000001</v>
      </c>
      <c r="N11" s="48">
        <v>9.0288080000000015</v>
      </c>
      <c r="O11" s="48">
        <v>10.142008000000006</v>
      </c>
      <c r="P11" s="48">
        <v>9.3727050000000016</v>
      </c>
      <c r="Q11" s="48">
        <v>11.587550000000004</v>
      </c>
      <c r="R11" s="48">
        <v>9.9128999999999987</v>
      </c>
      <c r="S11" s="48">
        <v>8.7244500000000027</v>
      </c>
      <c r="T11" s="48">
        <v>10.543459000000002</v>
      </c>
      <c r="U11" s="48">
        <v>10.048918999999998</v>
      </c>
      <c r="V11" s="48">
        <v>7.9543119999999963</v>
      </c>
      <c r="W11" s="48">
        <v>9.713116000000003</v>
      </c>
      <c r="X11" s="48">
        <v>4.8739930000000005</v>
      </c>
      <c r="Y11" s="48">
        <v>4.8570889999999975</v>
      </c>
      <c r="Z11" s="48">
        <v>3.1318250000000001</v>
      </c>
      <c r="AA11" s="48">
        <v>4.0494349999999999</v>
      </c>
      <c r="AB11" s="48">
        <v>3.0518319999999992</v>
      </c>
      <c r="AC11" s="48">
        <v>2.6240360000000003</v>
      </c>
      <c r="AD11" s="48">
        <v>2.7161949999999995</v>
      </c>
      <c r="AE11" s="48">
        <v>3.8808090000000015</v>
      </c>
      <c r="AF11" s="48">
        <v>3.8263080000000005</v>
      </c>
      <c r="AG11" s="48">
        <v>4.3305429999999996</v>
      </c>
      <c r="AH11" s="48">
        <v>4.031282</v>
      </c>
      <c r="AI11" s="48">
        <f t="shared" ref="AI11:AI14" si="0">SUM(C11:AH11)</f>
        <v>206.27489000000003</v>
      </c>
      <c r="AJ11" s="30"/>
      <c r="AK11" s="33"/>
      <c r="AL11" s="34"/>
      <c r="AM11" s="34"/>
      <c r="AN11" s="37"/>
    </row>
    <row r="12" spans="1:40" s="44" customFormat="1" ht="12" customHeight="1" x14ac:dyDescent="0.25">
      <c r="A12" s="46"/>
      <c r="B12" s="47" t="s">
        <v>39</v>
      </c>
      <c r="C12" s="48">
        <v>6.3691429999999993</v>
      </c>
      <c r="D12" s="48">
        <v>8.118193999999999</v>
      </c>
      <c r="E12" s="48">
        <v>11.148394000000009</v>
      </c>
      <c r="F12" s="48">
        <v>15.82146</v>
      </c>
      <c r="G12" s="48">
        <v>17.90612999999999</v>
      </c>
      <c r="H12" s="48">
        <v>22.261303000000009</v>
      </c>
      <c r="I12" s="48">
        <v>21.172099000000003</v>
      </c>
      <c r="J12" s="48">
        <v>29.094782000000016</v>
      </c>
      <c r="K12" s="48">
        <v>35.476514999999999</v>
      </c>
      <c r="L12" s="48">
        <v>42.632564000000016</v>
      </c>
      <c r="M12" s="48">
        <v>46.166222999999967</v>
      </c>
      <c r="N12" s="48">
        <v>36.23279500000001</v>
      </c>
      <c r="O12" s="48">
        <v>47.098809999999972</v>
      </c>
      <c r="P12" s="48">
        <v>35.017026999999992</v>
      </c>
      <c r="Q12" s="48">
        <v>35.826816999999991</v>
      </c>
      <c r="R12" s="48">
        <v>35.507441999999983</v>
      </c>
      <c r="S12" s="48">
        <v>35.67604800000003</v>
      </c>
      <c r="T12" s="48">
        <v>31.209489000000012</v>
      </c>
      <c r="U12" s="48">
        <v>24.019577999999996</v>
      </c>
      <c r="V12" s="48">
        <v>18.402374999999999</v>
      </c>
      <c r="W12" s="48">
        <v>20.737838000000007</v>
      </c>
      <c r="X12" s="48">
        <v>19.520194000000007</v>
      </c>
      <c r="Y12" s="48">
        <v>17.090096999999993</v>
      </c>
      <c r="Z12" s="48">
        <v>15.993042000000006</v>
      </c>
      <c r="AA12" s="48">
        <v>17.360699999999991</v>
      </c>
      <c r="AB12" s="48">
        <v>17.942816999999998</v>
      </c>
      <c r="AC12" s="48">
        <v>19.227856999999997</v>
      </c>
      <c r="AD12" s="48">
        <v>22.517623000000007</v>
      </c>
      <c r="AE12" s="48">
        <v>20.768138000000008</v>
      </c>
      <c r="AF12" s="48">
        <v>18.329519000000005</v>
      </c>
      <c r="AG12" s="48">
        <v>13.005141999999999</v>
      </c>
      <c r="AH12" s="48">
        <v>19.025023000000008</v>
      </c>
      <c r="AI12" s="48">
        <f t="shared" si="0"/>
        <v>776.67517800000007</v>
      </c>
      <c r="AJ12" s="30"/>
      <c r="AK12" s="33"/>
      <c r="AL12" s="34"/>
      <c r="AM12" s="34"/>
      <c r="AN12" s="37"/>
    </row>
    <row r="13" spans="1:40" s="44" customFormat="1" ht="12" customHeight="1" x14ac:dyDescent="0.25">
      <c r="A13" s="46"/>
      <c r="B13" s="47" t="s">
        <v>40</v>
      </c>
      <c r="C13" s="48">
        <v>1.8505490000000004</v>
      </c>
      <c r="D13" s="48">
        <v>1.5023890000000002</v>
      </c>
      <c r="E13" s="48">
        <v>1.2876079999999999</v>
      </c>
      <c r="F13" s="48">
        <v>1.6013720000000005</v>
      </c>
      <c r="G13" s="48">
        <v>1.6833169999999995</v>
      </c>
      <c r="H13" s="48">
        <v>2.8435739999999994</v>
      </c>
      <c r="I13" s="48">
        <v>3.7519489999999998</v>
      </c>
      <c r="J13" s="48">
        <v>4.2392829999999986</v>
      </c>
      <c r="K13" s="48">
        <v>5.3489649999999997</v>
      </c>
      <c r="L13" s="48">
        <v>7.3577889999999977</v>
      </c>
      <c r="M13" s="48">
        <v>8.5710280000000001</v>
      </c>
      <c r="N13" s="48">
        <v>9.9049659999999999</v>
      </c>
      <c r="O13" s="48">
        <v>10.338782999999998</v>
      </c>
      <c r="P13" s="48">
        <v>9.768637</v>
      </c>
      <c r="Q13" s="48">
        <v>11.628905000000001</v>
      </c>
      <c r="R13" s="48">
        <v>11.607887000000002</v>
      </c>
      <c r="S13" s="48">
        <v>11.272245000000002</v>
      </c>
      <c r="T13" s="48">
        <v>11.577746999999999</v>
      </c>
      <c r="U13" s="48">
        <v>9.5390740000000012</v>
      </c>
      <c r="V13" s="48">
        <v>7.7888120000000001</v>
      </c>
      <c r="W13" s="48">
        <v>7.5650670000000018</v>
      </c>
      <c r="X13" s="48">
        <v>8.7667719999999996</v>
      </c>
      <c r="Y13" s="48">
        <v>7.6360389999999994</v>
      </c>
      <c r="Z13" s="48">
        <v>6.2501299999999986</v>
      </c>
      <c r="AA13" s="48">
        <v>6.4532079999999992</v>
      </c>
      <c r="AB13" s="48">
        <v>5.9726350000000004</v>
      </c>
      <c r="AC13" s="48">
        <v>6.0984819999999997</v>
      </c>
      <c r="AD13" s="48">
        <v>10.41854</v>
      </c>
      <c r="AE13" s="48">
        <v>10.575822000000001</v>
      </c>
      <c r="AF13" s="48">
        <v>8.6235999999999997</v>
      </c>
      <c r="AG13" s="48">
        <v>7.2056560000000003</v>
      </c>
      <c r="AH13" s="48">
        <v>5.8349440000000001</v>
      </c>
      <c r="AI13" s="48">
        <f t="shared" si="0"/>
        <v>224.86577399999999</v>
      </c>
      <c r="AJ13" s="30"/>
      <c r="AK13" s="33"/>
      <c r="AL13" s="34"/>
      <c r="AM13" s="34"/>
      <c r="AN13" s="37"/>
    </row>
    <row r="14" spans="1:40" s="44" customFormat="1" ht="12" customHeight="1" x14ac:dyDescent="0.25">
      <c r="A14" s="46"/>
      <c r="B14" s="47" t="s">
        <v>33</v>
      </c>
      <c r="C14" s="48">
        <v>10.402371</v>
      </c>
      <c r="D14" s="48">
        <v>11.842988</v>
      </c>
      <c r="E14" s="48">
        <v>14.473120000000009</v>
      </c>
      <c r="F14" s="48">
        <v>21.085124</v>
      </c>
      <c r="G14" s="48">
        <v>24.65521399999999</v>
      </c>
      <c r="H14" s="48">
        <v>31.68069100000001</v>
      </c>
      <c r="I14" s="48">
        <v>31.863380000000003</v>
      </c>
      <c r="J14" s="48">
        <v>42.099102000000016</v>
      </c>
      <c r="K14" s="48">
        <v>51.677481999999998</v>
      </c>
      <c r="L14" s="48">
        <v>61.862232000000013</v>
      </c>
      <c r="M14" s="48">
        <v>66.735275999999971</v>
      </c>
      <c r="N14" s="48">
        <v>55.98231100000001</v>
      </c>
      <c r="O14" s="48">
        <v>68.518204999999966</v>
      </c>
      <c r="P14" s="48">
        <v>55.487495999999993</v>
      </c>
      <c r="Q14" s="48">
        <v>60.764161000000001</v>
      </c>
      <c r="R14" s="48">
        <v>58.737117999999981</v>
      </c>
      <c r="S14" s="48">
        <v>57.654244000000034</v>
      </c>
      <c r="T14" s="48">
        <v>55.224683000000013</v>
      </c>
      <c r="U14" s="48">
        <v>45.500435999999993</v>
      </c>
      <c r="V14" s="48">
        <v>35.334021999999997</v>
      </c>
      <c r="W14" s="48">
        <v>39.184360000000012</v>
      </c>
      <c r="X14" s="48">
        <v>34.009878000000008</v>
      </c>
      <c r="Y14" s="48">
        <v>30.378319999999992</v>
      </c>
      <c r="Z14" s="48">
        <v>25.881772000000005</v>
      </c>
      <c r="AA14" s="48">
        <v>28.511607999999992</v>
      </c>
      <c r="AB14" s="48">
        <v>27.491736999999997</v>
      </c>
      <c r="AC14" s="48">
        <v>28.463905999999998</v>
      </c>
      <c r="AD14" s="48">
        <v>35.940383000000011</v>
      </c>
      <c r="AE14" s="48">
        <v>35.657924000000008</v>
      </c>
      <c r="AF14" s="48">
        <v>31.262329000000005</v>
      </c>
      <c r="AG14" s="48">
        <v>24.927122000000001</v>
      </c>
      <c r="AH14" s="48">
        <v>29.373674000000008</v>
      </c>
      <c r="AI14" s="48">
        <f t="shared" si="0"/>
        <v>1232.6626690000001</v>
      </c>
      <c r="AJ14" s="30"/>
      <c r="AK14" s="33"/>
      <c r="AL14" s="34"/>
      <c r="AM14" s="34"/>
      <c r="AN14" s="37"/>
    </row>
    <row r="15" spans="1:40" s="44" customFormat="1" ht="12" customHeight="1" x14ac:dyDescent="0.25">
      <c r="A15" s="39"/>
      <c r="B15" s="42"/>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30"/>
      <c r="AK15" s="33"/>
      <c r="AL15" s="34"/>
      <c r="AM15" s="34"/>
      <c r="AN15" s="37"/>
    </row>
    <row r="16" spans="1:40" s="44" customFormat="1" ht="12" customHeight="1" x14ac:dyDescent="0.25">
      <c r="A16" s="94" t="s">
        <v>48</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0"/>
      <c r="AK16" s="33"/>
      <c r="AL16" s="34"/>
      <c r="AM16" s="34"/>
      <c r="AN16" s="37"/>
    </row>
    <row r="17" spans="1:40" s="44" customFormat="1" ht="12" customHeight="1"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77"/>
      <c r="AG17" s="87"/>
      <c r="AH17" s="88"/>
      <c r="AI17" s="39"/>
      <c r="AJ17" s="30"/>
      <c r="AK17" s="33"/>
      <c r="AL17" s="34"/>
      <c r="AM17" s="34"/>
      <c r="AN17" s="37"/>
    </row>
    <row r="18" spans="1:40" ht="12" customHeight="1" x14ac:dyDescent="0.25">
      <c r="A18" s="46"/>
      <c r="B18" s="47" t="s">
        <v>37</v>
      </c>
      <c r="C18" s="48">
        <v>2.2339999999999995E-2</v>
      </c>
      <c r="D18" s="48">
        <v>1.7464999999999998E-2</v>
      </c>
      <c r="E18" s="48">
        <v>1.4138000000000001E-2</v>
      </c>
      <c r="F18" s="48">
        <v>1.5861999999999998E-2</v>
      </c>
      <c r="G18" s="48">
        <v>3.1540999999999993E-2</v>
      </c>
      <c r="H18" s="48">
        <v>5.5321999999999996E-2</v>
      </c>
      <c r="I18" s="48">
        <v>3.9800999999999996E-2</v>
      </c>
      <c r="J18" s="48">
        <v>5.1968000000000028E-2</v>
      </c>
      <c r="K18" s="48">
        <v>6.5114999999999992E-2</v>
      </c>
      <c r="L18" s="48">
        <v>9.6140000000000059E-2</v>
      </c>
      <c r="M18" s="48">
        <v>6.8940999999999988E-2</v>
      </c>
      <c r="N18" s="48">
        <v>8.0218999999999999E-2</v>
      </c>
      <c r="O18" s="48">
        <v>0.107251</v>
      </c>
      <c r="P18" s="48">
        <v>0.14878</v>
      </c>
      <c r="Q18" s="48">
        <v>0.15714700000000004</v>
      </c>
      <c r="R18" s="48">
        <v>0.13251100000000002</v>
      </c>
      <c r="S18" s="48">
        <v>0.16084600000000004</v>
      </c>
      <c r="T18" s="48">
        <v>0.19090100000000002</v>
      </c>
      <c r="U18" s="48">
        <v>0.20407500000000006</v>
      </c>
      <c r="V18" s="48">
        <v>0.14727400000000002</v>
      </c>
      <c r="W18" s="48">
        <v>0.15461200000000003</v>
      </c>
      <c r="X18" s="48">
        <v>0.13569499999999998</v>
      </c>
      <c r="Y18" s="48">
        <v>0.13112300000000002</v>
      </c>
      <c r="Z18" s="48">
        <v>3.7922999999999998E-2</v>
      </c>
      <c r="AA18" s="48">
        <v>3.9767999999999998E-2</v>
      </c>
      <c r="AB18" s="48">
        <v>4.2351E-2</v>
      </c>
      <c r="AC18" s="48">
        <v>2.8538000000000001E-2</v>
      </c>
      <c r="AD18" s="48">
        <v>1.9795E-2</v>
      </c>
      <c r="AE18" s="48">
        <v>2.8794E-2</v>
      </c>
      <c r="AF18" s="48">
        <v>3.533E-2</v>
      </c>
      <c r="AG18" s="48">
        <v>2.6843000000000002E-2</v>
      </c>
      <c r="AH18" s="48">
        <v>4.1276E-2</v>
      </c>
      <c r="AI18" s="48">
        <f>SUM(C18:AH18)</f>
        <v>2.5296850000000002</v>
      </c>
      <c r="AJ18" s="32"/>
      <c r="AK18" s="33"/>
      <c r="AL18" s="34"/>
      <c r="AM18" s="35"/>
      <c r="AN18" s="35"/>
    </row>
    <row r="19" spans="1:40" ht="12" customHeight="1" x14ac:dyDescent="0.25">
      <c r="A19" s="46"/>
      <c r="B19" s="47" t="s">
        <v>38</v>
      </c>
      <c r="C19" s="48">
        <v>0.130855</v>
      </c>
      <c r="D19" s="48">
        <v>0.26520299999999991</v>
      </c>
      <c r="E19" s="48">
        <v>0.26289899999999999</v>
      </c>
      <c r="F19" s="48">
        <v>0.4377649999999999</v>
      </c>
      <c r="G19" s="48">
        <v>0.49913099999999999</v>
      </c>
      <c r="H19" s="48">
        <v>0.71100500000000011</v>
      </c>
      <c r="I19" s="48">
        <v>0.6934729999999999</v>
      </c>
      <c r="J19" s="48">
        <v>0.75231799999999982</v>
      </c>
      <c r="K19" s="48">
        <v>0.97525899999999988</v>
      </c>
      <c r="L19" s="48">
        <v>1.2037690000000003</v>
      </c>
      <c r="M19" s="48">
        <v>1.0491220000000003</v>
      </c>
      <c r="N19" s="48">
        <v>1.1172879999999996</v>
      </c>
      <c r="O19" s="48">
        <v>1.1055909999999998</v>
      </c>
      <c r="P19" s="48">
        <v>1.3766329999999993</v>
      </c>
      <c r="Q19" s="48">
        <v>1.7470209999999997</v>
      </c>
      <c r="R19" s="48">
        <v>1.7038810000000006</v>
      </c>
      <c r="S19" s="48">
        <v>1.6201309999999991</v>
      </c>
      <c r="T19" s="48">
        <v>2.9133069999999996</v>
      </c>
      <c r="U19" s="48">
        <v>2.6535839999999999</v>
      </c>
      <c r="V19" s="48">
        <v>1.8146290000000009</v>
      </c>
      <c r="W19" s="48">
        <v>1.9710770000000004</v>
      </c>
      <c r="X19" s="48">
        <v>1.2024269999999997</v>
      </c>
      <c r="Y19" s="48">
        <v>1.2560020000000005</v>
      </c>
      <c r="Z19" s="48">
        <v>0.31689400000000001</v>
      </c>
      <c r="AA19" s="48">
        <v>0.30470600000000009</v>
      </c>
      <c r="AB19" s="48">
        <v>0.26325500000000007</v>
      </c>
      <c r="AC19" s="48">
        <v>0.21860900000000011</v>
      </c>
      <c r="AD19" s="48">
        <v>0.24589</v>
      </c>
      <c r="AE19" s="48">
        <v>0.30537399999999992</v>
      </c>
      <c r="AF19" s="48">
        <v>0.24544599999999997</v>
      </c>
      <c r="AG19" s="48">
        <v>0.24843299999999996</v>
      </c>
      <c r="AH19" s="48">
        <v>0.24157900000000007</v>
      </c>
      <c r="AI19" s="48">
        <f t="shared" ref="AI19:AI22" si="1">SUM(C19:AH19)</f>
        <v>29.852556000000003</v>
      </c>
      <c r="AJ19" s="32"/>
      <c r="AK19" s="33"/>
      <c r="AL19" s="34"/>
      <c r="AM19" s="35"/>
      <c r="AN19" s="35"/>
    </row>
    <row r="20" spans="1:40" ht="12" customHeight="1" x14ac:dyDescent="0.25">
      <c r="A20" s="46"/>
      <c r="B20" s="47" t="s">
        <v>39</v>
      </c>
      <c r="C20" s="48">
        <v>0.28935400000000006</v>
      </c>
      <c r="D20" s="48">
        <v>0.434695</v>
      </c>
      <c r="E20" s="48">
        <v>0.57989699999999966</v>
      </c>
      <c r="F20" s="48">
        <v>0.64418700000000007</v>
      </c>
      <c r="G20" s="48">
        <v>0.81358599999999981</v>
      </c>
      <c r="H20" s="48">
        <v>1.1514139999999999</v>
      </c>
      <c r="I20" s="48">
        <v>1.3436510000000004</v>
      </c>
      <c r="J20" s="48">
        <v>1.5906030000000004</v>
      </c>
      <c r="K20" s="48">
        <v>1.9247189999999994</v>
      </c>
      <c r="L20" s="48">
        <v>2.5058939999999996</v>
      </c>
      <c r="M20" s="48">
        <v>2.835652999999998</v>
      </c>
      <c r="N20" s="48">
        <v>2.3507579999999999</v>
      </c>
      <c r="O20" s="48">
        <v>2.5890740000000019</v>
      </c>
      <c r="P20" s="48">
        <v>2.7361790000000026</v>
      </c>
      <c r="Q20" s="48">
        <v>2.8679440000000018</v>
      </c>
      <c r="R20" s="48">
        <v>3.0168790000000008</v>
      </c>
      <c r="S20" s="48">
        <v>3.1335600000000006</v>
      </c>
      <c r="T20" s="48">
        <v>4.0158810000000011</v>
      </c>
      <c r="U20" s="48">
        <v>3.4475979999999997</v>
      </c>
      <c r="V20" s="48">
        <v>2.6003970000000005</v>
      </c>
      <c r="W20" s="48">
        <v>2.8405629999999973</v>
      </c>
      <c r="X20" s="48">
        <v>2.6925879999999993</v>
      </c>
      <c r="Y20" s="48">
        <v>2.1962420000000002</v>
      </c>
      <c r="Z20" s="48">
        <v>0.8500120000000001</v>
      </c>
      <c r="AA20" s="48">
        <v>0.79204400000000019</v>
      </c>
      <c r="AB20" s="48">
        <v>0.79070099999999977</v>
      </c>
      <c r="AC20" s="48">
        <v>0.87901899999999977</v>
      </c>
      <c r="AD20" s="48">
        <v>1.0191750000000004</v>
      </c>
      <c r="AE20" s="48">
        <v>0.84905900000000079</v>
      </c>
      <c r="AF20" s="48">
        <v>0.68006899999999959</v>
      </c>
      <c r="AG20" s="48">
        <v>0.53076200000000018</v>
      </c>
      <c r="AH20" s="48">
        <v>0.62409599999999987</v>
      </c>
      <c r="AI20" s="48">
        <f t="shared" si="1"/>
        <v>55.616253</v>
      </c>
      <c r="AJ20" s="32"/>
      <c r="AK20" s="33"/>
      <c r="AL20" s="34"/>
      <c r="AM20" s="35"/>
      <c r="AN20" s="35"/>
    </row>
    <row r="21" spans="1:40" ht="12" customHeight="1" x14ac:dyDescent="0.25">
      <c r="A21" s="46"/>
      <c r="B21" s="47" t="s">
        <v>40</v>
      </c>
      <c r="C21" s="48">
        <v>8.9920000000000028E-2</v>
      </c>
      <c r="D21" s="48">
        <v>0.12647799999999998</v>
      </c>
      <c r="E21" s="48">
        <v>0.12848600000000004</v>
      </c>
      <c r="F21" s="48">
        <v>0.15147499999999994</v>
      </c>
      <c r="G21" s="48">
        <v>0.16890899999999998</v>
      </c>
      <c r="H21" s="48">
        <v>0.29456600000000005</v>
      </c>
      <c r="I21" s="48">
        <v>0.31702799999999998</v>
      </c>
      <c r="J21" s="48">
        <v>0.40653600000000018</v>
      </c>
      <c r="K21" s="48">
        <v>0.44651399999999997</v>
      </c>
      <c r="L21" s="48">
        <v>0.72195399999999998</v>
      </c>
      <c r="M21" s="48">
        <v>0.78252699999999997</v>
      </c>
      <c r="N21" s="48">
        <v>0.97072499999999995</v>
      </c>
      <c r="O21" s="48">
        <v>1.0853120000000003</v>
      </c>
      <c r="P21" s="48">
        <v>1.2521339999999999</v>
      </c>
      <c r="Q21" s="48">
        <v>1.660841</v>
      </c>
      <c r="R21" s="48">
        <v>1.4117469999999994</v>
      </c>
      <c r="S21" s="48">
        <v>1.3358999999999996</v>
      </c>
      <c r="T21" s="48">
        <v>2.4156809999999997</v>
      </c>
      <c r="U21" s="48">
        <v>2.0848300000000002</v>
      </c>
      <c r="V21" s="48">
        <v>1.622989</v>
      </c>
      <c r="W21" s="48">
        <v>1.4913409999999996</v>
      </c>
      <c r="X21" s="48">
        <v>1.5040750000000001</v>
      </c>
      <c r="Y21" s="48">
        <v>1.3453809999999997</v>
      </c>
      <c r="Z21" s="48">
        <v>0.37840100000000004</v>
      </c>
      <c r="AA21" s="48">
        <v>0.38716199999999995</v>
      </c>
      <c r="AB21" s="48">
        <v>0.34219600000000011</v>
      </c>
      <c r="AC21" s="48">
        <v>0.37506</v>
      </c>
      <c r="AD21" s="48">
        <v>0.35171300000000005</v>
      </c>
      <c r="AE21" s="48">
        <v>0.38652799999999998</v>
      </c>
      <c r="AF21" s="48">
        <v>0.26220799999999994</v>
      </c>
      <c r="AG21" s="48">
        <v>0.226468</v>
      </c>
      <c r="AH21" s="48">
        <v>0.21718200000000001</v>
      </c>
      <c r="AI21" s="48">
        <f t="shared" si="1"/>
        <v>24.742267000000002</v>
      </c>
      <c r="AJ21" s="32"/>
      <c r="AK21" s="33"/>
      <c r="AL21" s="34"/>
      <c r="AM21" s="35"/>
      <c r="AN21" s="35"/>
    </row>
    <row r="22" spans="1:40" ht="12" customHeight="1" x14ac:dyDescent="0.25">
      <c r="A22" s="46"/>
      <c r="B22" s="47" t="s">
        <v>33</v>
      </c>
      <c r="C22" s="48">
        <v>0.53246900000000008</v>
      </c>
      <c r="D22" s="48">
        <v>0.84384099999999995</v>
      </c>
      <c r="E22" s="48">
        <v>0.98541999999999974</v>
      </c>
      <c r="F22" s="48">
        <v>1.2492890000000001</v>
      </c>
      <c r="G22" s="48">
        <v>1.5131669999999999</v>
      </c>
      <c r="H22" s="48">
        <v>2.212307</v>
      </c>
      <c r="I22" s="48">
        <v>2.3939530000000002</v>
      </c>
      <c r="J22" s="48">
        <v>2.8014250000000001</v>
      </c>
      <c r="K22" s="48">
        <v>3.4116069999999996</v>
      </c>
      <c r="L22" s="48">
        <v>4.5277570000000003</v>
      </c>
      <c r="M22" s="48">
        <v>4.7362429999999982</v>
      </c>
      <c r="N22" s="48">
        <v>4.5189899999999996</v>
      </c>
      <c r="O22" s="48">
        <v>4.8872280000000021</v>
      </c>
      <c r="P22" s="48">
        <v>5.5137260000000019</v>
      </c>
      <c r="Q22" s="48">
        <v>6.4329530000000013</v>
      </c>
      <c r="R22" s="48">
        <v>6.2650180000000004</v>
      </c>
      <c r="S22" s="48">
        <v>6.2504369999999989</v>
      </c>
      <c r="T22" s="48">
        <v>9.5357700000000012</v>
      </c>
      <c r="U22" s="48">
        <v>8.3900869999999994</v>
      </c>
      <c r="V22" s="48">
        <v>6.1852890000000009</v>
      </c>
      <c r="W22" s="48">
        <v>6.4575929999999966</v>
      </c>
      <c r="X22" s="48">
        <v>5.5347849999999994</v>
      </c>
      <c r="Y22" s="48">
        <v>4.9287480000000006</v>
      </c>
      <c r="Z22" s="48">
        <v>1.5832300000000001</v>
      </c>
      <c r="AA22" s="48">
        <v>1.5236800000000001</v>
      </c>
      <c r="AB22" s="48">
        <v>1.4385030000000001</v>
      </c>
      <c r="AC22" s="48">
        <v>1.5012259999999999</v>
      </c>
      <c r="AD22" s="48">
        <v>1.6365730000000003</v>
      </c>
      <c r="AE22" s="48">
        <v>1.5697550000000007</v>
      </c>
      <c r="AF22" s="48">
        <v>1.2230529999999995</v>
      </c>
      <c r="AG22" s="48">
        <v>1.0325060000000001</v>
      </c>
      <c r="AH22" s="48">
        <v>1.124133</v>
      </c>
      <c r="AI22" s="48">
        <f t="shared" si="1"/>
        <v>112.74076099999998</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49</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C18/C10*100</f>
        <v>5.4452211725018751</v>
      </c>
      <c r="D26" s="49">
        <f t="shared" ref="D26:AI30" si="2">D18/D10*100</f>
        <v>12.036941314311314</v>
      </c>
      <c r="E26" s="49">
        <f t="shared" si="2"/>
        <v>12.594314831146388</v>
      </c>
      <c r="F26" s="49">
        <f t="shared" si="2"/>
        <v>7.8260140218962588</v>
      </c>
      <c r="G26" s="49">
        <f t="shared" si="2"/>
        <v>14.331541568786029</v>
      </c>
      <c r="H26" s="49">
        <f t="shared" si="2"/>
        <v>20.902650520469273</v>
      </c>
      <c r="I26" s="49">
        <f t="shared" si="2"/>
        <v>16.264690978635763</v>
      </c>
      <c r="J26" s="49">
        <f t="shared" si="2"/>
        <v>11.360292751386487</v>
      </c>
      <c r="K26" s="49">
        <f t="shared" si="2"/>
        <v>12.992804721826474</v>
      </c>
      <c r="L26" s="49">
        <f t="shared" si="2"/>
        <v>10.805197374114513</v>
      </c>
      <c r="M26" s="49">
        <f t="shared" si="2"/>
        <v>8.1020795505961285</v>
      </c>
      <c r="N26" s="49">
        <f t="shared" si="2"/>
        <v>9.8338690419274748</v>
      </c>
      <c r="O26" s="49">
        <f t="shared" si="2"/>
        <v>11.426650642869623</v>
      </c>
      <c r="P26" s="49">
        <f t="shared" si="2"/>
        <v>11.193813683718716</v>
      </c>
      <c r="Q26" s="49">
        <f t="shared" si="2"/>
        <v>9.1317336562672011</v>
      </c>
      <c r="R26" s="49">
        <f t="shared" si="2"/>
        <v>7.754219261754276</v>
      </c>
      <c r="S26" s="49">
        <f t="shared" si="2"/>
        <v>8.117381722239859</v>
      </c>
      <c r="T26" s="49">
        <f t="shared" si="2"/>
        <v>10.079314124482314</v>
      </c>
      <c r="U26" s="49">
        <f t="shared" si="2"/>
        <v>10.781276002250561</v>
      </c>
      <c r="V26" s="49">
        <f t="shared" si="2"/>
        <v>12.3913462339391</v>
      </c>
      <c r="W26" s="49">
        <f t="shared" si="2"/>
        <v>13.233487883225678</v>
      </c>
      <c r="X26" s="49">
        <f t="shared" si="2"/>
        <v>15.984446101453731</v>
      </c>
      <c r="Y26" s="49">
        <f t="shared" si="2"/>
        <v>16.491488438488481</v>
      </c>
      <c r="Z26" s="49">
        <f t="shared" si="2"/>
        <v>7.4832026047062312</v>
      </c>
      <c r="AA26" s="49">
        <f t="shared" si="2"/>
        <v>6.1345283178946897</v>
      </c>
      <c r="AB26" s="49">
        <f t="shared" si="2"/>
        <v>8.0752708059635463</v>
      </c>
      <c r="AC26" s="49">
        <f t="shared" si="2"/>
        <v>5.557210762349305</v>
      </c>
      <c r="AD26" s="49">
        <f t="shared" si="2"/>
        <v>6.8726673031854881</v>
      </c>
      <c r="AE26" s="49">
        <f t="shared" si="2"/>
        <v>6.6475049347231359</v>
      </c>
      <c r="AF26" s="49">
        <f t="shared" ref="AF26:AG26" si="3">AF18/AF10*100</f>
        <v>7.3161842361390104</v>
      </c>
      <c r="AG26" s="49">
        <f t="shared" si="3"/>
        <v>6.9580928039483556</v>
      </c>
      <c r="AH26" s="49">
        <f t="shared" ref="AH26" si="4">AH18/AH10*100</f>
        <v>8.5559413380318183</v>
      </c>
      <c r="AI26" s="49">
        <f t="shared" si="2"/>
        <v>10.181118901017021</v>
      </c>
      <c r="AJ26" s="32"/>
      <c r="AK26" s="33"/>
      <c r="AL26" s="34"/>
      <c r="AM26" s="35"/>
      <c r="AN26" s="35"/>
    </row>
    <row r="27" spans="1:40" ht="12" customHeight="1" x14ac:dyDescent="0.25">
      <c r="A27" s="46"/>
      <c r="B27" s="47" t="s">
        <v>38</v>
      </c>
      <c r="C27" s="49">
        <f t="shared" ref="C27:R30" si="5">C19/C11*100</f>
        <v>7.382881284307083</v>
      </c>
      <c r="D27" s="49">
        <f t="shared" si="5"/>
        <v>12.766654952799525</v>
      </c>
      <c r="E27" s="49">
        <f t="shared" si="5"/>
        <v>13.658077128686175</v>
      </c>
      <c r="F27" s="49">
        <f t="shared" si="5"/>
        <v>12.653597559724233</v>
      </c>
      <c r="G27" s="49">
        <f t="shared" si="5"/>
        <v>10.300522980647116</v>
      </c>
      <c r="H27" s="49">
        <f t="shared" si="5"/>
        <v>11.265856660966172</v>
      </c>
      <c r="I27" s="49">
        <f t="shared" si="5"/>
        <v>10.358654944624222</v>
      </c>
      <c r="J27" s="49">
        <f t="shared" si="5"/>
        <v>9.0557976903995172</v>
      </c>
      <c r="K27" s="49">
        <f t="shared" si="5"/>
        <v>9.4220275842347085</v>
      </c>
      <c r="L27" s="49">
        <f t="shared" si="5"/>
        <v>10.96116943519659</v>
      </c>
      <c r="M27" s="49">
        <f t="shared" si="5"/>
        <v>9.4115968967769277</v>
      </c>
      <c r="N27" s="49">
        <f t="shared" si="5"/>
        <v>12.374701067959352</v>
      </c>
      <c r="O27" s="49">
        <f t="shared" si="5"/>
        <v>10.901105579881214</v>
      </c>
      <c r="P27" s="49">
        <f t="shared" si="5"/>
        <v>14.687680877612163</v>
      </c>
      <c r="Q27" s="49">
        <f t="shared" si="5"/>
        <v>15.076707328123712</v>
      </c>
      <c r="R27" s="49">
        <f t="shared" si="5"/>
        <v>17.188522026853907</v>
      </c>
      <c r="S27" s="49">
        <f t="shared" si="2"/>
        <v>18.570007278395757</v>
      </c>
      <c r="T27" s="49">
        <f t="shared" si="2"/>
        <v>27.631415838009133</v>
      </c>
      <c r="U27" s="49">
        <f t="shared" si="2"/>
        <v>26.40666125381248</v>
      </c>
      <c r="V27" s="49">
        <f t="shared" si="2"/>
        <v>22.813148390457926</v>
      </c>
      <c r="W27" s="49">
        <f t="shared" ref="W27:AD27" si="6">W19/W11*100</f>
        <v>20.292942038373678</v>
      </c>
      <c r="X27" s="49">
        <f t="shared" si="6"/>
        <v>24.670265221964815</v>
      </c>
      <c r="Y27" s="49">
        <f t="shared" si="6"/>
        <v>25.859151438238033</v>
      </c>
      <c r="Z27" s="49">
        <f t="shared" si="6"/>
        <v>10.118509175959705</v>
      </c>
      <c r="AA27" s="49">
        <f t="shared" si="6"/>
        <v>7.5246546740471221</v>
      </c>
      <c r="AB27" s="49">
        <f t="shared" si="6"/>
        <v>8.6261301408465521</v>
      </c>
      <c r="AC27" s="49">
        <f t="shared" si="6"/>
        <v>8.3310213731823826</v>
      </c>
      <c r="AD27" s="49">
        <f t="shared" si="6"/>
        <v>9.0527373771028969</v>
      </c>
      <c r="AE27" s="49">
        <f t="shared" si="2"/>
        <v>7.8688232273219274</v>
      </c>
      <c r="AF27" s="49">
        <f t="shared" ref="AF27:AG27" si="7">AF19/AF11*100</f>
        <v>6.4146953146479575</v>
      </c>
      <c r="AG27" s="49">
        <f t="shared" si="7"/>
        <v>5.7367632650224234</v>
      </c>
      <c r="AH27" s="49">
        <f t="shared" ref="AH27" si="8">AH19/AH11*100</f>
        <v>5.992609795097442</v>
      </c>
      <c r="AI27" s="49">
        <f t="shared" si="2"/>
        <v>14.472220055480333</v>
      </c>
      <c r="AJ27" s="32"/>
      <c r="AK27" s="33"/>
      <c r="AL27" s="34"/>
      <c r="AM27" s="35"/>
      <c r="AN27" s="35"/>
    </row>
    <row r="28" spans="1:40" ht="12" customHeight="1" x14ac:dyDescent="0.25">
      <c r="A28" s="46"/>
      <c r="B28" s="47" t="s">
        <v>39</v>
      </c>
      <c r="C28" s="49">
        <f t="shared" si="5"/>
        <v>4.5430601887883517</v>
      </c>
      <c r="D28" s="49">
        <f t="shared" si="2"/>
        <v>5.3545776314288629</v>
      </c>
      <c r="E28" s="49">
        <f t="shared" si="2"/>
        <v>5.2016191749233043</v>
      </c>
      <c r="F28" s="49">
        <f t="shared" si="2"/>
        <v>4.071602747154814</v>
      </c>
      <c r="G28" s="49">
        <f t="shared" si="2"/>
        <v>4.5436171858464123</v>
      </c>
      <c r="H28" s="49">
        <f t="shared" si="2"/>
        <v>5.1722668704522796</v>
      </c>
      <c r="I28" s="49">
        <f t="shared" si="2"/>
        <v>6.3463287225324239</v>
      </c>
      <c r="J28" s="49">
        <f t="shared" si="2"/>
        <v>5.4669699879517895</v>
      </c>
      <c r="K28" s="49">
        <f t="shared" si="2"/>
        <v>5.4253327870564503</v>
      </c>
      <c r="L28" s="49">
        <f t="shared" si="2"/>
        <v>5.8778871474865992</v>
      </c>
      <c r="M28" s="49">
        <f t="shared" si="2"/>
        <v>6.1422676921176773</v>
      </c>
      <c r="N28" s="49">
        <f t="shared" si="2"/>
        <v>6.4879289604900734</v>
      </c>
      <c r="O28" s="49">
        <f t="shared" si="2"/>
        <v>5.4971112858265494</v>
      </c>
      <c r="P28" s="49">
        <f t="shared" si="2"/>
        <v>7.813852957876759</v>
      </c>
      <c r="Q28" s="49">
        <f t="shared" si="2"/>
        <v>8.005020373425868</v>
      </c>
      <c r="R28" s="49">
        <f t="shared" si="2"/>
        <v>8.4964695570016051</v>
      </c>
      <c r="S28" s="49">
        <f t="shared" si="2"/>
        <v>8.7833719698997985</v>
      </c>
      <c r="T28" s="49">
        <f t="shared" si="2"/>
        <v>12.867500009372149</v>
      </c>
      <c r="U28" s="49">
        <f t="shared" si="2"/>
        <v>14.353282976078932</v>
      </c>
      <c r="V28" s="49">
        <f t="shared" si="2"/>
        <v>14.130768447007522</v>
      </c>
      <c r="W28" s="49">
        <f t="shared" ref="W28:AD28" si="9">W20/W12*100</f>
        <v>13.697488619594752</v>
      </c>
      <c r="X28" s="49">
        <f t="shared" si="9"/>
        <v>13.793858811034349</v>
      </c>
      <c r="Y28" s="49">
        <f t="shared" si="9"/>
        <v>12.850962753458925</v>
      </c>
      <c r="Z28" s="49">
        <f t="shared" si="9"/>
        <v>5.3148863111845754</v>
      </c>
      <c r="AA28" s="49">
        <f t="shared" si="9"/>
        <v>4.562281474825328</v>
      </c>
      <c r="AB28" s="49">
        <f t="shared" si="9"/>
        <v>4.4067829482962448</v>
      </c>
      <c r="AC28" s="49">
        <f t="shared" si="9"/>
        <v>4.5715911034703449</v>
      </c>
      <c r="AD28" s="49">
        <f t="shared" si="9"/>
        <v>4.5261216070630548</v>
      </c>
      <c r="AE28" s="49">
        <f t="shared" si="2"/>
        <v>4.0882769557867942</v>
      </c>
      <c r="AF28" s="49">
        <f t="shared" ref="AF28:AG28" si="10">AF20/AF12*100</f>
        <v>3.710239204858564</v>
      </c>
      <c r="AG28" s="49">
        <f t="shared" si="10"/>
        <v>4.0811703555409098</v>
      </c>
      <c r="AH28" s="49">
        <f t="shared" ref="AH28" si="11">AH20/AH12*100</f>
        <v>3.280395508588871</v>
      </c>
      <c r="AI28" s="49">
        <f t="shared" si="2"/>
        <v>7.1608124703066016</v>
      </c>
      <c r="AJ28" s="32"/>
      <c r="AK28" s="33"/>
      <c r="AL28" s="34"/>
      <c r="AM28" s="35"/>
      <c r="AN28" s="35"/>
    </row>
    <row r="29" spans="1:40" ht="12" customHeight="1" x14ac:dyDescent="0.25">
      <c r="A29" s="46"/>
      <c r="B29" s="47" t="s">
        <v>40</v>
      </c>
      <c r="C29" s="49">
        <f t="shared" si="5"/>
        <v>4.8590985702080847</v>
      </c>
      <c r="D29" s="49">
        <f t="shared" si="2"/>
        <v>8.418458867843146</v>
      </c>
      <c r="E29" s="49">
        <f t="shared" si="2"/>
        <v>9.9786581009127051</v>
      </c>
      <c r="F29" s="49">
        <f t="shared" si="2"/>
        <v>9.4590763420366972</v>
      </c>
      <c r="G29" s="49">
        <f t="shared" si="2"/>
        <v>10.034295382272028</v>
      </c>
      <c r="H29" s="49">
        <f t="shared" si="2"/>
        <v>10.359005955181757</v>
      </c>
      <c r="I29" s="49">
        <f t="shared" si="2"/>
        <v>8.4496884152743004</v>
      </c>
      <c r="J29" s="49">
        <f t="shared" si="2"/>
        <v>9.5897348679010168</v>
      </c>
      <c r="K29" s="49">
        <f t="shared" si="2"/>
        <v>8.3476709980341983</v>
      </c>
      <c r="L29" s="49">
        <f t="shared" si="2"/>
        <v>9.8121052397670034</v>
      </c>
      <c r="M29" s="49">
        <f t="shared" si="2"/>
        <v>9.1299083377163157</v>
      </c>
      <c r="N29" s="49">
        <f t="shared" si="2"/>
        <v>9.8003869977948419</v>
      </c>
      <c r="O29" s="49">
        <f t="shared" si="2"/>
        <v>10.497483117693838</v>
      </c>
      <c r="P29" s="49">
        <f t="shared" si="2"/>
        <v>12.817898750869746</v>
      </c>
      <c r="Q29" s="49">
        <f t="shared" si="2"/>
        <v>14.282006775358468</v>
      </c>
      <c r="R29" s="49">
        <f t="shared" si="2"/>
        <v>12.161963671769024</v>
      </c>
      <c r="S29" s="49">
        <f t="shared" si="2"/>
        <v>11.851232828952879</v>
      </c>
      <c r="T29" s="49">
        <f t="shared" si="2"/>
        <v>20.86486256782084</v>
      </c>
      <c r="U29" s="49">
        <f t="shared" si="2"/>
        <v>21.855685363170473</v>
      </c>
      <c r="V29" s="49">
        <f t="shared" si="2"/>
        <v>20.837439650616808</v>
      </c>
      <c r="W29" s="49">
        <f t="shared" ref="W29:AD29" si="12">W21/W13*100</f>
        <v>19.713520052102634</v>
      </c>
      <c r="X29" s="49">
        <f t="shared" si="12"/>
        <v>17.156542909978725</v>
      </c>
      <c r="Y29" s="49">
        <f t="shared" si="12"/>
        <v>17.618833533982734</v>
      </c>
      <c r="Z29" s="49">
        <f t="shared" si="12"/>
        <v>6.0542900707665295</v>
      </c>
      <c r="AA29" s="49">
        <f t="shared" si="12"/>
        <v>5.9995276767771939</v>
      </c>
      <c r="AB29" s="49">
        <f t="shared" si="12"/>
        <v>5.7293974937360161</v>
      </c>
      <c r="AC29" s="49">
        <f t="shared" si="12"/>
        <v>6.1500550464853383</v>
      </c>
      <c r="AD29" s="49">
        <f t="shared" si="12"/>
        <v>3.3758376893499475</v>
      </c>
      <c r="AE29" s="49">
        <f t="shared" si="2"/>
        <v>3.6548270195924251</v>
      </c>
      <c r="AF29" s="49">
        <f t="shared" ref="AF29:AG29" si="13">AF21/AF13*100</f>
        <v>3.0405862980657723</v>
      </c>
      <c r="AG29" s="49">
        <f t="shared" si="13"/>
        <v>3.1429199506609806</v>
      </c>
      <c r="AH29" s="49">
        <f t="shared" ref="AH29" si="14">AH21/AH13*100</f>
        <v>3.7220922771495322</v>
      </c>
      <c r="AI29" s="49">
        <f t="shared" si="2"/>
        <v>11.003127136635744</v>
      </c>
      <c r="AJ29" s="32"/>
      <c r="AK29" s="33"/>
      <c r="AL29" s="34"/>
      <c r="AM29" s="35"/>
      <c r="AN29" s="35"/>
    </row>
    <row r="30" spans="1:40" ht="12" customHeight="1" x14ac:dyDescent="0.25">
      <c r="A30" s="46"/>
      <c r="B30" s="47" t="s">
        <v>33</v>
      </c>
      <c r="C30" s="49">
        <f t="shared" si="5"/>
        <v>5.1187272593911528</v>
      </c>
      <c r="D30" s="49">
        <f t="shared" si="2"/>
        <v>7.1252373134212412</v>
      </c>
      <c r="E30" s="49">
        <f t="shared" si="2"/>
        <v>6.8086217760925019</v>
      </c>
      <c r="F30" s="49">
        <f t="shared" si="2"/>
        <v>5.9249781978991445</v>
      </c>
      <c r="G30" s="49">
        <f t="shared" si="2"/>
        <v>6.1373103474177935</v>
      </c>
      <c r="H30" s="49">
        <f t="shared" si="2"/>
        <v>6.9831399826474723</v>
      </c>
      <c r="I30" s="49">
        <f t="shared" si="2"/>
        <v>7.5131797066099075</v>
      </c>
      <c r="J30" s="49">
        <f t="shared" si="2"/>
        <v>6.6543580905834965</v>
      </c>
      <c r="K30" s="49">
        <f t="shared" si="2"/>
        <v>6.6017283891657108</v>
      </c>
      <c r="L30" s="49">
        <f t="shared" si="2"/>
        <v>7.3190973775404666</v>
      </c>
      <c r="M30" s="49">
        <f t="shared" si="2"/>
        <v>7.0970606310221909</v>
      </c>
      <c r="N30" s="49">
        <f t="shared" si="2"/>
        <v>8.0721747982143839</v>
      </c>
      <c r="O30" s="49">
        <f t="shared" si="2"/>
        <v>7.1327437722573217</v>
      </c>
      <c r="P30" s="49">
        <f t="shared" si="2"/>
        <v>9.9368801936926516</v>
      </c>
      <c r="Q30" s="49">
        <f t="shared" si="2"/>
        <v>10.586755242123727</v>
      </c>
      <c r="R30" s="49">
        <f t="shared" si="2"/>
        <v>10.666199182602051</v>
      </c>
      <c r="S30" s="49">
        <f t="shared" si="2"/>
        <v>10.841243534474227</v>
      </c>
      <c r="T30" s="49">
        <f t="shared" si="2"/>
        <v>17.267224512633234</v>
      </c>
      <c r="U30" s="49">
        <f t="shared" si="2"/>
        <v>18.43957495264441</v>
      </c>
      <c r="V30" s="49">
        <f t="shared" si="2"/>
        <v>17.505193719526186</v>
      </c>
      <c r="W30" s="49">
        <f t="shared" ref="W30:AD30" si="15">W22/W14*100</f>
        <v>16.480026724948409</v>
      </c>
      <c r="X30" s="49">
        <f t="shared" si="15"/>
        <v>16.274051321207324</v>
      </c>
      <c r="Y30" s="49">
        <f t="shared" si="15"/>
        <v>16.224557513384553</v>
      </c>
      <c r="Z30" s="49">
        <f t="shared" si="15"/>
        <v>6.1171623024884072</v>
      </c>
      <c r="AA30" s="49">
        <f t="shared" si="15"/>
        <v>5.3440689841134192</v>
      </c>
      <c r="AB30" s="49">
        <f t="shared" si="15"/>
        <v>5.2324922212081404</v>
      </c>
      <c r="AC30" s="49">
        <f t="shared" si="15"/>
        <v>5.2741391149900512</v>
      </c>
      <c r="AD30" s="49">
        <f t="shared" si="15"/>
        <v>4.5535769610468524</v>
      </c>
      <c r="AE30" s="49">
        <f t="shared" si="2"/>
        <v>4.4022613318711441</v>
      </c>
      <c r="AF30" s="49">
        <f t="shared" ref="AF30:AG30" si="16">AF22/AF14*100</f>
        <v>3.9122261172544097</v>
      </c>
      <c r="AG30" s="49">
        <f t="shared" si="16"/>
        <v>4.1420987148055044</v>
      </c>
      <c r="AH30" s="49">
        <f t="shared" ref="AH30" si="17">AH22/AH14*100</f>
        <v>3.8270084974729404</v>
      </c>
      <c r="AI30" s="49">
        <f t="shared" si="2"/>
        <v>9.1461162761959152</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7FF2833A-070B-44C2-A4DF-37F7A19A5B89}"/>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F0A6C-0709-4445-89AF-CE824CB9723B}">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101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1195</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7"/>
      <c r="AH9" s="88"/>
      <c r="AI9" s="39"/>
      <c r="AJ9" s="30"/>
      <c r="AK9" s="33"/>
      <c r="AL9" s="34"/>
      <c r="AM9" s="34"/>
      <c r="AN9" s="37"/>
    </row>
    <row r="10" spans="1:40" s="44" customFormat="1" ht="12" customHeight="1" x14ac:dyDescent="0.25">
      <c r="A10" s="46"/>
      <c r="B10" s="47" t="s">
        <v>37</v>
      </c>
      <c r="C10" s="48">
        <v>212.25643899999992</v>
      </c>
      <c r="D10" s="48">
        <v>263.1653270000001</v>
      </c>
      <c r="E10" s="48">
        <v>314.24100300000003</v>
      </c>
      <c r="F10" s="48">
        <v>339.62524299999995</v>
      </c>
      <c r="G10" s="48">
        <v>398.34082200000017</v>
      </c>
      <c r="H10" s="48">
        <v>452.31114700000018</v>
      </c>
      <c r="I10" s="48">
        <v>525.71402</v>
      </c>
      <c r="J10" s="48">
        <v>567.93300099999965</v>
      </c>
      <c r="K10" s="48">
        <v>604.32647500000007</v>
      </c>
      <c r="L10" s="48">
        <v>602.11344300000007</v>
      </c>
      <c r="M10" s="48">
        <v>590.43221900000015</v>
      </c>
      <c r="N10" s="48">
        <v>549.83975800000019</v>
      </c>
      <c r="O10" s="48">
        <v>560.85111499999994</v>
      </c>
      <c r="P10" s="48">
        <v>544.42201599999987</v>
      </c>
      <c r="Q10" s="48">
        <v>585.82386399999984</v>
      </c>
      <c r="R10" s="48">
        <v>590.5177209999996</v>
      </c>
      <c r="S10" s="48">
        <v>582.24519700000008</v>
      </c>
      <c r="T10" s="48">
        <v>538.0223390000001</v>
      </c>
      <c r="U10" s="48">
        <v>422.88808499999999</v>
      </c>
      <c r="V10" s="48">
        <v>401.06350399999985</v>
      </c>
      <c r="W10" s="48">
        <v>471.29525499999977</v>
      </c>
      <c r="X10" s="48">
        <v>512.48148600000025</v>
      </c>
      <c r="Y10" s="48">
        <v>498.27015599999987</v>
      </c>
      <c r="Z10" s="48">
        <v>461.84292599999998</v>
      </c>
      <c r="AA10" s="48">
        <v>408.54844300000013</v>
      </c>
      <c r="AB10" s="48">
        <v>387.93426999999997</v>
      </c>
      <c r="AC10" s="48">
        <v>362.24987899999996</v>
      </c>
      <c r="AD10" s="48">
        <v>304.14218799999981</v>
      </c>
      <c r="AE10" s="48">
        <v>269.84773000000013</v>
      </c>
      <c r="AF10" s="48">
        <v>250.03584800000007</v>
      </c>
      <c r="AG10" s="48">
        <v>222.94704099999998</v>
      </c>
      <c r="AH10" s="48">
        <v>228.12880499999994</v>
      </c>
      <c r="AI10" s="48">
        <f>SUM(C10:AH10)</f>
        <v>14023.856764999997</v>
      </c>
      <c r="AJ10" s="30"/>
      <c r="AK10" s="33"/>
      <c r="AL10" s="34"/>
      <c r="AM10" s="34"/>
      <c r="AN10" s="37"/>
    </row>
    <row r="11" spans="1:40" s="44" customFormat="1" ht="12" customHeight="1" x14ac:dyDescent="0.25">
      <c r="A11" s="46"/>
      <c r="B11" s="47" t="s">
        <v>38</v>
      </c>
      <c r="C11" s="48">
        <v>248.02228300000002</v>
      </c>
      <c r="D11" s="48">
        <v>282.28444200000007</v>
      </c>
      <c r="E11" s="48">
        <v>359.72379699999976</v>
      </c>
      <c r="F11" s="48">
        <v>428.40472299999988</v>
      </c>
      <c r="G11" s="48">
        <v>537.19276200000002</v>
      </c>
      <c r="H11" s="48">
        <v>637.11458900000014</v>
      </c>
      <c r="I11" s="48">
        <v>732.350595</v>
      </c>
      <c r="J11" s="48">
        <v>874.57909800000004</v>
      </c>
      <c r="K11" s="48">
        <v>965.73981500000059</v>
      </c>
      <c r="L11" s="48">
        <v>1053.0895080000003</v>
      </c>
      <c r="M11" s="48">
        <v>1121.0669910000001</v>
      </c>
      <c r="N11" s="48">
        <v>1110.2448730000003</v>
      </c>
      <c r="O11" s="48">
        <v>1105.9295460000005</v>
      </c>
      <c r="P11" s="48">
        <v>1109.8669959999997</v>
      </c>
      <c r="Q11" s="48">
        <v>1136.5495600000006</v>
      </c>
      <c r="R11" s="48">
        <v>1169.0954209999993</v>
      </c>
      <c r="S11" s="48">
        <v>1099.049436</v>
      </c>
      <c r="T11" s="48">
        <v>1054.8912040000005</v>
      </c>
      <c r="U11" s="48">
        <v>910.64532499999973</v>
      </c>
      <c r="V11" s="48">
        <v>701.65295000000026</v>
      </c>
      <c r="W11" s="48">
        <v>847.73773000000062</v>
      </c>
      <c r="X11" s="48">
        <v>891.69202300000006</v>
      </c>
      <c r="Y11" s="48">
        <v>936.01903699999991</v>
      </c>
      <c r="Z11" s="48">
        <v>883.0676739999999</v>
      </c>
      <c r="AA11" s="48">
        <v>911.92907999999989</v>
      </c>
      <c r="AB11" s="48">
        <v>902.11002700000017</v>
      </c>
      <c r="AC11" s="48">
        <v>855.77758199999971</v>
      </c>
      <c r="AD11" s="48">
        <v>867.50051799999994</v>
      </c>
      <c r="AE11" s="48">
        <v>890.33431700000062</v>
      </c>
      <c r="AF11" s="48">
        <v>832.52139299999942</v>
      </c>
      <c r="AG11" s="48">
        <v>780.4876610000008</v>
      </c>
      <c r="AH11" s="48">
        <v>938.12521400000026</v>
      </c>
      <c r="AI11" s="48">
        <f t="shared" ref="AI11:AI14" si="0">SUM(C11:AH11)</f>
        <v>27174.796170000005</v>
      </c>
      <c r="AJ11" s="30"/>
      <c r="AK11" s="33"/>
      <c r="AL11" s="34"/>
      <c r="AM11" s="34"/>
      <c r="AN11" s="37"/>
    </row>
    <row r="12" spans="1:40" s="44" customFormat="1" ht="12" customHeight="1" x14ac:dyDescent="0.25">
      <c r="A12" s="46"/>
      <c r="B12" s="47" t="s">
        <v>39</v>
      </c>
      <c r="C12" s="48">
        <v>181.70334600000004</v>
      </c>
      <c r="D12" s="48">
        <v>249.82588199999987</v>
      </c>
      <c r="E12" s="48">
        <v>372.56095099999982</v>
      </c>
      <c r="F12" s="48">
        <v>476.00111000000004</v>
      </c>
      <c r="G12" s="48">
        <v>613.73835700000029</v>
      </c>
      <c r="H12" s="48">
        <v>788.3966249999994</v>
      </c>
      <c r="I12" s="48">
        <v>959.70937600000025</v>
      </c>
      <c r="J12" s="48">
        <v>1207.5906439999997</v>
      </c>
      <c r="K12" s="48">
        <v>1420.0172339999999</v>
      </c>
      <c r="L12" s="48">
        <v>1602.7096099999997</v>
      </c>
      <c r="M12" s="48">
        <v>1752.3542739999998</v>
      </c>
      <c r="N12" s="48">
        <v>1608.4302179999995</v>
      </c>
      <c r="O12" s="48">
        <v>1620.0874659999999</v>
      </c>
      <c r="P12" s="48">
        <v>1596.5121370000013</v>
      </c>
      <c r="Q12" s="48">
        <v>1536.0354429999991</v>
      </c>
      <c r="R12" s="48">
        <v>1294.8987870000001</v>
      </c>
      <c r="S12" s="48">
        <v>1197.6089249999995</v>
      </c>
      <c r="T12" s="48">
        <v>997.89257499999997</v>
      </c>
      <c r="U12" s="48">
        <v>740.14910600000007</v>
      </c>
      <c r="V12" s="48">
        <v>519.40785399999993</v>
      </c>
      <c r="W12" s="48">
        <v>533.64558899999997</v>
      </c>
      <c r="X12" s="48">
        <v>539.82675900000004</v>
      </c>
      <c r="Y12" s="48">
        <v>1080.0381660000003</v>
      </c>
      <c r="Z12" s="48">
        <v>1136.6760360000001</v>
      </c>
      <c r="AA12" s="48">
        <v>1262.3675639999999</v>
      </c>
      <c r="AB12" s="48">
        <v>1259.7120290000003</v>
      </c>
      <c r="AC12" s="48">
        <v>1173.1596239999999</v>
      </c>
      <c r="AD12" s="48">
        <v>1166.1640500000003</v>
      </c>
      <c r="AE12" s="48">
        <v>1256.8214099999996</v>
      </c>
      <c r="AF12" s="48">
        <v>1281.6579970000007</v>
      </c>
      <c r="AG12" s="48">
        <v>1105.2481920000002</v>
      </c>
      <c r="AH12" s="48">
        <v>1242.5672539999998</v>
      </c>
      <c r="AI12" s="48">
        <f t="shared" si="0"/>
        <v>33773.514589999999</v>
      </c>
      <c r="AJ12" s="30"/>
      <c r="AK12" s="33"/>
      <c r="AL12" s="34"/>
      <c r="AM12" s="34"/>
      <c r="AN12" s="37"/>
    </row>
    <row r="13" spans="1:40" s="44" customFormat="1" ht="12" customHeight="1" x14ac:dyDescent="0.25">
      <c r="A13" s="46"/>
      <c r="B13" s="47" t="s">
        <v>40</v>
      </c>
      <c r="C13" s="48">
        <v>114.59190200000002</v>
      </c>
      <c r="D13" s="48">
        <v>125.35971699999993</v>
      </c>
      <c r="E13" s="48">
        <v>145.23835700000001</v>
      </c>
      <c r="F13" s="48">
        <v>173.69131000000002</v>
      </c>
      <c r="G13" s="48">
        <v>229.05564399999994</v>
      </c>
      <c r="H13" s="48">
        <v>275.73955400000006</v>
      </c>
      <c r="I13" s="48">
        <v>322.45893599999994</v>
      </c>
      <c r="J13" s="48">
        <v>327.03956100000005</v>
      </c>
      <c r="K13" s="48">
        <v>366.92024299999997</v>
      </c>
      <c r="L13" s="48">
        <v>401.57464899999974</v>
      </c>
      <c r="M13" s="48">
        <v>429.89855099999994</v>
      </c>
      <c r="N13" s="48">
        <v>460.14808499999992</v>
      </c>
      <c r="O13" s="48">
        <v>489.86699400000009</v>
      </c>
      <c r="P13" s="48">
        <v>458.01850700000023</v>
      </c>
      <c r="Q13" s="48">
        <v>485.07275399999997</v>
      </c>
      <c r="R13" s="48">
        <v>473.27275300000002</v>
      </c>
      <c r="S13" s="48">
        <v>436.42093800000009</v>
      </c>
      <c r="T13" s="48">
        <v>410.81871300000006</v>
      </c>
      <c r="U13" s="48">
        <v>356.12352299999998</v>
      </c>
      <c r="V13" s="48">
        <v>301.80391000000009</v>
      </c>
      <c r="W13" s="48">
        <v>315.85234800000012</v>
      </c>
      <c r="X13" s="48">
        <v>339.12595600000009</v>
      </c>
      <c r="Y13" s="48">
        <v>878.20976599999995</v>
      </c>
      <c r="Z13" s="48">
        <v>903.65623099999993</v>
      </c>
      <c r="AA13" s="48">
        <v>976.2995719999999</v>
      </c>
      <c r="AB13" s="48">
        <v>963.71447599999999</v>
      </c>
      <c r="AC13" s="48">
        <v>990.10718500000007</v>
      </c>
      <c r="AD13" s="48">
        <v>932.26890600000002</v>
      </c>
      <c r="AE13" s="48">
        <v>923.00259099999982</v>
      </c>
      <c r="AF13" s="48">
        <v>957.46849599999985</v>
      </c>
      <c r="AG13" s="48">
        <v>956.94257900000002</v>
      </c>
      <c r="AH13" s="48">
        <v>1036.07737</v>
      </c>
      <c r="AI13" s="48">
        <f t="shared" si="0"/>
        <v>16955.840076999997</v>
      </c>
      <c r="AJ13" s="30"/>
      <c r="AK13" s="33"/>
      <c r="AL13" s="34"/>
      <c r="AM13" s="34"/>
      <c r="AN13" s="37"/>
    </row>
    <row r="14" spans="1:40" s="44" customFormat="1" ht="12" customHeight="1" x14ac:dyDescent="0.25">
      <c r="A14" s="46"/>
      <c r="B14" s="47" t="s">
        <v>33</v>
      </c>
      <c r="C14" s="48">
        <v>756.57396999999992</v>
      </c>
      <c r="D14" s="48">
        <v>920.63536799999997</v>
      </c>
      <c r="E14" s="48">
        <v>1191.7641079999996</v>
      </c>
      <c r="F14" s="48">
        <v>1417.7223859999997</v>
      </c>
      <c r="G14" s="48">
        <v>1778.3275850000005</v>
      </c>
      <c r="H14" s="48">
        <v>2153.5619149999998</v>
      </c>
      <c r="I14" s="48">
        <v>2540.232927</v>
      </c>
      <c r="J14" s="48">
        <v>2977.1423039999995</v>
      </c>
      <c r="K14" s="48">
        <v>3357.0037670000006</v>
      </c>
      <c r="L14" s="48">
        <v>3659.4872099999998</v>
      </c>
      <c r="M14" s="48">
        <v>3893.752035</v>
      </c>
      <c r="N14" s="48">
        <v>3728.662934</v>
      </c>
      <c r="O14" s="48">
        <v>3776.7351210000006</v>
      </c>
      <c r="P14" s="48">
        <v>3708.819656000001</v>
      </c>
      <c r="Q14" s="48">
        <v>3743.481620999999</v>
      </c>
      <c r="R14" s="48">
        <v>3527.7846819999991</v>
      </c>
      <c r="S14" s="48">
        <v>3315.3244959999997</v>
      </c>
      <c r="T14" s="48">
        <v>3001.6248310000005</v>
      </c>
      <c r="U14" s="48">
        <v>2429.8060390000001</v>
      </c>
      <c r="V14" s="48">
        <v>1923.928218</v>
      </c>
      <c r="W14" s="48">
        <v>2168.5309220000004</v>
      </c>
      <c r="X14" s="48">
        <v>2283.1262240000005</v>
      </c>
      <c r="Y14" s="48">
        <v>3392.5371249999998</v>
      </c>
      <c r="Z14" s="48">
        <v>3385.2428669999999</v>
      </c>
      <c r="AA14" s="48">
        <v>3559.1446589999996</v>
      </c>
      <c r="AB14" s="48">
        <v>3513.4708020000007</v>
      </c>
      <c r="AC14" s="48">
        <v>3381.2942699999994</v>
      </c>
      <c r="AD14" s="48">
        <v>3270.0756619999997</v>
      </c>
      <c r="AE14" s="48">
        <v>3340.0060480000002</v>
      </c>
      <c r="AF14" s="48">
        <v>3321.6837339999993</v>
      </c>
      <c r="AG14" s="48">
        <v>3065.6254730000005</v>
      </c>
      <c r="AH14" s="48">
        <v>3444.898643</v>
      </c>
      <c r="AI14" s="48">
        <f t="shared" si="0"/>
        <v>91928.007602000012</v>
      </c>
      <c r="AJ14" s="30"/>
      <c r="AK14" s="33"/>
      <c r="AL14" s="34"/>
      <c r="AM14" s="34"/>
      <c r="AN14" s="37"/>
    </row>
    <row r="15" spans="1:40" s="44" customFormat="1" ht="12" customHeight="1" x14ac:dyDescent="0.25">
      <c r="A15" s="39"/>
      <c r="B15" s="42"/>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30"/>
      <c r="AK15" s="33"/>
      <c r="AL15" s="34"/>
      <c r="AM15" s="34"/>
      <c r="AN15" s="37"/>
    </row>
    <row r="16" spans="1:40" s="44" customFormat="1" ht="12" customHeight="1" x14ac:dyDescent="0.25">
      <c r="A16" s="94" t="s">
        <v>102</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0"/>
      <c r="AK16" s="33"/>
      <c r="AL16" s="34"/>
      <c r="AM16" s="34"/>
      <c r="AN16" s="37"/>
    </row>
    <row r="17" spans="1:40" s="44" customFormat="1" ht="12" customHeight="1"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77"/>
      <c r="AG17" s="87"/>
      <c r="AH17" s="88"/>
      <c r="AI17" s="39"/>
      <c r="AJ17" s="30"/>
      <c r="AK17" s="33"/>
      <c r="AL17" s="34"/>
      <c r="AM17" s="34"/>
      <c r="AN17" s="37"/>
    </row>
    <row r="18" spans="1:40" ht="12" customHeight="1" x14ac:dyDescent="0.25">
      <c r="A18" s="46"/>
      <c r="B18" s="47" t="s">
        <v>37</v>
      </c>
      <c r="C18" s="48">
        <v>1.7169309999999995</v>
      </c>
      <c r="D18" s="48">
        <v>1.9069120000000004</v>
      </c>
      <c r="E18" s="48">
        <v>2.2952889999999999</v>
      </c>
      <c r="F18" s="48">
        <v>2.4099169999999992</v>
      </c>
      <c r="G18" s="48">
        <v>3.3630910000000012</v>
      </c>
      <c r="H18" s="48">
        <v>3.6022249999999993</v>
      </c>
      <c r="I18" s="48">
        <v>4.7448610000000002</v>
      </c>
      <c r="J18" s="48">
        <v>5.9014480000000002</v>
      </c>
      <c r="K18" s="48">
        <v>6.514104999999998</v>
      </c>
      <c r="L18" s="48">
        <v>7.4172729999999998</v>
      </c>
      <c r="M18" s="48">
        <v>7.0682090000000022</v>
      </c>
      <c r="N18" s="48">
        <v>5.9850009999999951</v>
      </c>
      <c r="O18" s="48">
        <v>5.3193599999999996</v>
      </c>
      <c r="P18" s="48">
        <v>5.16655</v>
      </c>
      <c r="Q18" s="48">
        <v>5.2076500000000001</v>
      </c>
      <c r="R18" s="48">
        <v>4.8536270000000004</v>
      </c>
      <c r="S18" s="48">
        <v>5.4371789999999978</v>
      </c>
      <c r="T18" s="48">
        <v>4.503470000000001</v>
      </c>
      <c r="U18" s="48">
        <v>2.9790389999999989</v>
      </c>
      <c r="V18" s="48">
        <v>2.3525050000000012</v>
      </c>
      <c r="W18" s="48">
        <v>2.8628080000000007</v>
      </c>
      <c r="X18" s="48">
        <v>3.3365959999999997</v>
      </c>
      <c r="Y18" s="48">
        <v>2.9497939999999994</v>
      </c>
      <c r="Z18" s="48">
        <v>2.6296289999999996</v>
      </c>
      <c r="AA18" s="48">
        <v>2.3813719999999994</v>
      </c>
      <c r="AB18" s="48">
        <v>2.3767559999999999</v>
      </c>
      <c r="AC18" s="48">
        <v>2.2351639999999993</v>
      </c>
      <c r="AD18" s="48">
        <v>2.0737889999999988</v>
      </c>
      <c r="AE18" s="48">
        <v>2.1036669999999997</v>
      </c>
      <c r="AF18" s="48">
        <v>1.821941</v>
      </c>
      <c r="AG18" s="48">
        <v>2.436834999999999</v>
      </c>
      <c r="AH18" s="48">
        <v>3.868779</v>
      </c>
      <c r="AI18" s="48">
        <f>SUM(C18:AH18)</f>
        <v>119.82177200000002</v>
      </c>
      <c r="AJ18" s="32"/>
      <c r="AK18" s="33"/>
      <c r="AL18" s="34"/>
      <c r="AM18" s="35"/>
      <c r="AN18" s="35"/>
    </row>
    <row r="19" spans="1:40" ht="12" customHeight="1" x14ac:dyDescent="0.25">
      <c r="A19" s="46"/>
      <c r="B19" s="47" t="s">
        <v>38</v>
      </c>
      <c r="C19" s="48">
        <v>3.2698039999999988</v>
      </c>
      <c r="D19" s="48">
        <v>3.8261950000000007</v>
      </c>
      <c r="E19" s="48">
        <v>4.698900000000001</v>
      </c>
      <c r="F19" s="48">
        <v>5.9937360000000037</v>
      </c>
      <c r="G19" s="48">
        <v>6.9660310000000036</v>
      </c>
      <c r="H19" s="48">
        <v>7.379468000000001</v>
      </c>
      <c r="I19" s="48">
        <v>9.1716270000000044</v>
      </c>
      <c r="J19" s="48">
        <v>12.106403999999994</v>
      </c>
      <c r="K19" s="48">
        <v>12.328835999999995</v>
      </c>
      <c r="L19" s="48">
        <v>13.633937000000003</v>
      </c>
      <c r="M19" s="48">
        <v>14.053652000000007</v>
      </c>
      <c r="N19" s="48">
        <v>13.552046000000001</v>
      </c>
      <c r="O19" s="48">
        <v>14.526848000000003</v>
      </c>
      <c r="P19" s="48">
        <v>13.578071000000005</v>
      </c>
      <c r="Q19" s="48">
        <v>16.890825</v>
      </c>
      <c r="R19" s="48">
        <v>16.303680999999997</v>
      </c>
      <c r="S19" s="48">
        <v>13.107190000000001</v>
      </c>
      <c r="T19" s="48">
        <v>33.242155999999994</v>
      </c>
      <c r="U19" s="48">
        <v>12.469568999999993</v>
      </c>
      <c r="V19" s="48">
        <v>8.1068120000000032</v>
      </c>
      <c r="W19" s="48">
        <v>8.5388990000000007</v>
      </c>
      <c r="X19" s="48">
        <v>8.3755810000000057</v>
      </c>
      <c r="Y19" s="48">
        <v>8.717198999999999</v>
      </c>
      <c r="Z19" s="48">
        <v>7.9048939999999996</v>
      </c>
      <c r="AA19" s="48">
        <v>8.4763090000000041</v>
      </c>
      <c r="AB19" s="48">
        <v>8.8771069999999987</v>
      </c>
      <c r="AC19" s="48">
        <v>8.5571490000000008</v>
      </c>
      <c r="AD19" s="48">
        <v>8.0156400000000083</v>
      </c>
      <c r="AE19" s="48">
        <v>7.7517450000000041</v>
      </c>
      <c r="AF19" s="48">
        <v>8.1660669999999982</v>
      </c>
      <c r="AG19" s="48">
        <v>8.1952989999999986</v>
      </c>
      <c r="AH19" s="48">
        <v>9.7489579999999947</v>
      </c>
      <c r="AI19" s="48">
        <f t="shared" ref="AI19:AI22" si="1">SUM(C19:AH19)</f>
        <v>336.53063500000013</v>
      </c>
      <c r="AJ19" s="32"/>
      <c r="AK19" s="33"/>
      <c r="AL19" s="34"/>
      <c r="AM19" s="35"/>
      <c r="AN19" s="35"/>
    </row>
    <row r="20" spans="1:40" ht="12" customHeight="1" x14ac:dyDescent="0.25">
      <c r="A20" s="46"/>
      <c r="B20" s="47" t="s">
        <v>39</v>
      </c>
      <c r="C20" s="48">
        <v>1.5786030000000006</v>
      </c>
      <c r="D20" s="48">
        <v>1.571029</v>
      </c>
      <c r="E20" s="48">
        <v>2.2601920000000004</v>
      </c>
      <c r="F20" s="48">
        <v>3.4513649999999987</v>
      </c>
      <c r="G20" s="48">
        <v>5.042296999999996</v>
      </c>
      <c r="H20" s="48">
        <v>5.142311000000003</v>
      </c>
      <c r="I20" s="48">
        <v>7.7232179999999957</v>
      </c>
      <c r="J20" s="48">
        <v>9.0226819999999961</v>
      </c>
      <c r="K20" s="48">
        <v>9.8229400000000027</v>
      </c>
      <c r="L20" s="48">
        <v>15.761036999999993</v>
      </c>
      <c r="M20" s="48">
        <v>16.098035000000007</v>
      </c>
      <c r="N20" s="48">
        <v>11.37905299999999</v>
      </c>
      <c r="O20" s="48">
        <v>12.548753999999997</v>
      </c>
      <c r="P20" s="48">
        <v>11.683932999999993</v>
      </c>
      <c r="Q20" s="48">
        <v>20.234601999999992</v>
      </c>
      <c r="R20" s="48">
        <v>15.456950999999997</v>
      </c>
      <c r="S20" s="48">
        <v>7.7201729999999973</v>
      </c>
      <c r="T20" s="48">
        <v>6.3004289999999994</v>
      </c>
      <c r="U20" s="48">
        <v>4.8418669999999988</v>
      </c>
      <c r="V20" s="48">
        <v>3.8082119999999997</v>
      </c>
      <c r="W20" s="48">
        <v>3.8571669999999991</v>
      </c>
      <c r="X20" s="48">
        <v>4.295223</v>
      </c>
      <c r="Y20" s="48">
        <v>10.025914000000004</v>
      </c>
      <c r="Z20" s="48">
        <v>9.0199950000000015</v>
      </c>
      <c r="AA20" s="48">
        <v>8.2108909999999984</v>
      </c>
      <c r="AB20" s="48">
        <v>6.4724149999999998</v>
      </c>
      <c r="AC20" s="48">
        <v>6.1328979999999991</v>
      </c>
      <c r="AD20" s="48">
        <v>6.9720420000000001</v>
      </c>
      <c r="AE20" s="48">
        <v>7.4193689999999997</v>
      </c>
      <c r="AF20" s="48">
        <v>7.9585320000000017</v>
      </c>
      <c r="AG20" s="48">
        <v>7.1798810000000008</v>
      </c>
      <c r="AH20" s="48">
        <v>7.7630320000000008</v>
      </c>
      <c r="AI20" s="48">
        <f t="shared" si="1"/>
        <v>256.75504199999995</v>
      </c>
      <c r="AJ20" s="32"/>
      <c r="AK20" s="33"/>
      <c r="AL20" s="34"/>
      <c r="AM20" s="35"/>
      <c r="AN20" s="35"/>
    </row>
    <row r="21" spans="1:40" ht="12" customHeight="1" x14ac:dyDescent="0.25">
      <c r="A21" s="46"/>
      <c r="B21" s="47" t="s">
        <v>40</v>
      </c>
      <c r="C21" s="48">
        <v>1.7456260000000003</v>
      </c>
      <c r="D21" s="48">
        <v>1.8496509999999995</v>
      </c>
      <c r="E21" s="48">
        <v>2.0125669999999998</v>
      </c>
      <c r="F21" s="48">
        <v>2.4489439999999996</v>
      </c>
      <c r="G21" s="48">
        <v>3.2384909999999998</v>
      </c>
      <c r="H21" s="48">
        <v>3.4362119999999994</v>
      </c>
      <c r="I21" s="48">
        <v>4.2331790000000007</v>
      </c>
      <c r="J21" s="48">
        <v>5.2679529999999986</v>
      </c>
      <c r="K21" s="48">
        <v>6.3410940000000009</v>
      </c>
      <c r="L21" s="48">
        <v>8.0032029999999974</v>
      </c>
      <c r="M21" s="48">
        <v>9.5703060000000022</v>
      </c>
      <c r="N21" s="48">
        <v>7.9381119999999985</v>
      </c>
      <c r="O21" s="48">
        <v>8.5813479999999984</v>
      </c>
      <c r="P21" s="48">
        <v>6.8975969999999993</v>
      </c>
      <c r="Q21" s="48">
        <v>7.7789550000000016</v>
      </c>
      <c r="R21" s="48">
        <v>7.2725350000000013</v>
      </c>
      <c r="S21" s="48">
        <v>5.459143000000001</v>
      </c>
      <c r="T21" s="48">
        <v>4.8594269999999993</v>
      </c>
      <c r="U21" s="48">
        <v>3.7409690000000015</v>
      </c>
      <c r="V21" s="48">
        <v>3.7802870000000004</v>
      </c>
      <c r="W21" s="48">
        <v>4.0855019999999991</v>
      </c>
      <c r="X21" s="48">
        <v>4.2262219999999999</v>
      </c>
      <c r="Y21" s="48">
        <v>9.5929660000000005</v>
      </c>
      <c r="Z21" s="48">
        <v>8.3678709999999992</v>
      </c>
      <c r="AA21" s="48">
        <v>8.6805839999999996</v>
      </c>
      <c r="AB21" s="48">
        <v>7.3778699999999997</v>
      </c>
      <c r="AC21" s="48">
        <v>8.7404919999999962</v>
      </c>
      <c r="AD21" s="48">
        <v>8.1432129999999994</v>
      </c>
      <c r="AE21" s="48">
        <v>7.8314909999999998</v>
      </c>
      <c r="AF21" s="48">
        <v>8.419435</v>
      </c>
      <c r="AG21" s="48">
        <v>8.2171989999999973</v>
      </c>
      <c r="AH21" s="48">
        <v>9.0138219999999993</v>
      </c>
      <c r="AI21" s="48">
        <f t="shared" si="1"/>
        <v>197.152266</v>
      </c>
      <c r="AJ21" s="32"/>
      <c r="AK21" s="33"/>
      <c r="AL21" s="34"/>
      <c r="AM21" s="35"/>
      <c r="AN21" s="35"/>
    </row>
    <row r="22" spans="1:40" ht="12" customHeight="1" x14ac:dyDescent="0.25">
      <c r="A22" s="46"/>
      <c r="B22" s="47" t="s">
        <v>33</v>
      </c>
      <c r="C22" s="48">
        <v>8.3109639999999985</v>
      </c>
      <c r="D22" s="48">
        <v>9.1537870000000012</v>
      </c>
      <c r="E22" s="48">
        <v>11.266947999999999</v>
      </c>
      <c r="F22" s="48">
        <v>14.303962</v>
      </c>
      <c r="G22" s="48">
        <v>18.609909999999999</v>
      </c>
      <c r="H22" s="48">
        <v>19.560216000000004</v>
      </c>
      <c r="I22" s="48">
        <v>25.872885</v>
      </c>
      <c r="J22" s="48">
        <v>32.298486999999987</v>
      </c>
      <c r="K22" s="48">
        <v>35.006974999999997</v>
      </c>
      <c r="L22" s="48">
        <v>44.815449999999998</v>
      </c>
      <c r="M22" s="48">
        <v>46.790202000000022</v>
      </c>
      <c r="N22" s="48">
        <v>38.854211999999983</v>
      </c>
      <c r="O22" s="48">
        <v>40.976309999999998</v>
      </c>
      <c r="P22" s="48">
        <v>37.326150999999996</v>
      </c>
      <c r="Q22" s="48">
        <v>50.112031999999992</v>
      </c>
      <c r="R22" s="48">
        <v>43.886793999999995</v>
      </c>
      <c r="S22" s="48">
        <v>31.723685</v>
      </c>
      <c r="T22" s="48">
        <v>48.905481999999992</v>
      </c>
      <c r="U22" s="48">
        <v>24.031443999999993</v>
      </c>
      <c r="V22" s="48">
        <v>18.047816000000005</v>
      </c>
      <c r="W22" s="48">
        <v>19.344376</v>
      </c>
      <c r="X22" s="48">
        <v>20.233622000000004</v>
      </c>
      <c r="Y22" s="48">
        <v>31.285873000000002</v>
      </c>
      <c r="Z22" s="48">
        <v>27.922389000000003</v>
      </c>
      <c r="AA22" s="48">
        <v>27.749156000000003</v>
      </c>
      <c r="AB22" s="48">
        <v>25.104148000000002</v>
      </c>
      <c r="AC22" s="48">
        <v>25.665702999999993</v>
      </c>
      <c r="AD22" s="48">
        <v>25.204684000000007</v>
      </c>
      <c r="AE22" s="48">
        <v>25.106272000000004</v>
      </c>
      <c r="AF22" s="48">
        <v>26.365974999999999</v>
      </c>
      <c r="AG22" s="48">
        <v>26.029213999999996</v>
      </c>
      <c r="AH22" s="48">
        <v>30.394590999999991</v>
      </c>
      <c r="AI22" s="48">
        <f t="shared" si="1"/>
        <v>910.25971499999991</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103</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C18/C10*100</f>
        <v>0.80889465972808494</v>
      </c>
      <c r="D26" s="49">
        <f t="shared" ref="D26:AI30" si="2">D18/D10*100</f>
        <v>0.7246060952398945</v>
      </c>
      <c r="E26" s="49">
        <f t="shared" si="2"/>
        <v>0.73042313959263927</v>
      </c>
      <c r="F26" s="49">
        <f t="shared" si="2"/>
        <v>0.7095812368693688</v>
      </c>
      <c r="G26" s="49">
        <f t="shared" si="2"/>
        <v>0.84427475524966389</v>
      </c>
      <c r="H26" s="49">
        <f t="shared" si="2"/>
        <v>0.79640420623991337</v>
      </c>
      <c r="I26" s="49">
        <f t="shared" si="2"/>
        <v>0.90255553770470109</v>
      </c>
      <c r="J26" s="49">
        <f t="shared" si="2"/>
        <v>1.0391098931755867</v>
      </c>
      <c r="K26" s="49">
        <f t="shared" si="2"/>
        <v>1.0779115708938611</v>
      </c>
      <c r="L26" s="49">
        <f t="shared" si="2"/>
        <v>1.231873011013308</v>
      </c>
      <c r="M26" s="49">
        <f t="shared" si="2"/>
        <v>1.1971245424193222</v>
      </c>
      <c r="N26" s="49">
        <f t="shared" si="2"/>
        <v>1.0884991332329215</v>
      </c>
      <c r="O26" s="49">
        <f t="shared" si="2"/>
        <v>0.94844422302699705</v>
      </c>
      <c r="P26" s="49">
        <f t="shared" si="2"/>
        <v>0.9489972573041574</v>
      </c>
      <c r="Q26" s="49">
        <f t="shared" si="2"/>
        <v>0.88894466750504408</v>
      </c>
      <c r="R26" s="49">
        <f t="shared" si="2"/>
        <v>0.82192740833936861</v>
      </c>
      <c r="S26" s="49">
        <f t="shared" si="2"/>
        <v>0.9338297727512207</v>
      </c>
      <c r="T26" s="49">
        <f t="shared" si="2"/>
        <v>0.83704145228809912</v>
      </c>
      <c r="U26" s="49">
        <f t="shared" si="2"/>
        <v>0.70445091873420806</v>
      </c>
      <c r="V26" s="49">
        <f t="shared" si="2"/>
        <v>0.58656670989440163</v>
      </c>
      <c r="W26" s="49">
        <f t="shared" si="2"/>
        <v>0.60743408078657657</v>
      </c>
      <c r="X26" s="49">
        <f t="shared" si="2"/>
        <v>0.65106664165425054</v>
      </c>
      <c r="Y26" s="49">
        <f t="shared" si="2"/>
        <v>0.5920069593732602</v>
      </c>
      <c r="Z26" s="49">
        <f t="shared" si="2"/>
        <v>0.56937734713728183</v>
      </c>
      <c r="AA26" s="49">
        <f t="shared" si="2"/>
        <v>0.58288607894657885</v>
      </c>
      <c r="AB26" s="49">
        <f t="shared" si="2"/>
        <v>0.61266977006182</v>
      </c>
      <c r="AC26" s="49">
        <f t="shared" si="2"/>
        <v>0.61702270437473339</v>
      </c>
      <c r="AD26" s="49">
        <f t="shared" si="2"/>
        <v>0.6818485175098431</v>
      </c>
      <c r="AE26" s="49">
        <f t="shared" si="2"/>
        <v>0.77957557767856656</v>
      </c>
      <c r="AF26" s="49">
        <f t="shared" ref="AF26:AG26" si="3">AF18/AF10*100</f>
        <v>0.72867191427686784</v>
      </c>
      <c r="AG26" s="49">
        <f t="shared" si="3"/>
        <v>1.0930106939611721</v>
      </c>
      <c r="AH26" s="49">
        <f t="shared" ref="AH26" si="4">AH18/AH10*100</f>
        <v>1.6958748370246364</v>
      </c>
      <c r="AI26" s="49">
        <f t="shared" si="2"/>
        <v>0.85441383214241662</v>
      </c>
      <c r="AJ26" s="32"/>
      <c r="AK26" s="33"/>
      <c r="AL26" s="34"/>
      <c r="AM26" s="35"/>
      <c r="AN26" s="35"/>
    </row>
    <row r="27" spans="1:40" ht="12" customHeight="1" x14ac:dyDescent="0.25">
      <c r="A27" s="46"/>
      <c r="B27" s="47" t="s">
        <v>38</v>
      </c>
      <c r="C27" s="49">
        <f t="shared" ref="C27:R30" si="5">C19/C11*100</f>
        <v>1.3183508999471627</v>
      </c>
      <c r="D27" s="49">
        <f t="shared" si="5"/>
        <v>1.3554395604983429</v>
      </c>
      <c r="E27" s="49">
        <f t="shared" si="5"/>
        <v>1.306252196598493</v>
      </c>
      <c r="F27" s="49">
        <f t="shared" si="5"/>
        <v>1.3990826146891022</v>
      </c>
      <c r="G27" s="49">
        <f t="shared" si="5"/>
        <v>1.2967469952620105</v>
      </c>
      <c r="H27" s="49">
        <f t="shared" si="5"/>
        <v>1.1582638551069184</v>
      </c>
      <c r="I27" s="49">
        <f t="shared" si="5"/>
        <v>1.2523546867603768</v>
      </c>
      <c r="J27" s="49">
        <f t="shared" si="5"/>
        <v>1.3842548978914646</v>
      </c>
      <c r="K27" s="49">
        <f t="shared" si="5"/>
        <v>1.2766208670810564</v>
      </c>
      <c r="L27" s="49">
        <f t="shared" si="5"/>
        <v>1.2946607953480815</v>
      </c>
      <c r="M27" s="49">
        <f t="shared" si="5"/>
        <v>1.2535960930812926</v>
      </c>
      <c r="N27" s="49">
        <f t="shared" si="5"/>
        <v>1.2206357650975612</v>
      </c>
      <c r="O27" s="49">
        <f t="shared" si="5"/>
        <v>1.3135419026050685</v>
      </c>
      <c r="P27" s="49">
        <f t="shared" si="5"/>
        <v>1.2233962311642617</v>
      </c>
      <c r="Q27" s="49">
        <f t="shared" si="5"/>
        <v>1.486149446927769</v>
      </c>
      <c r="R27" s="49">
        <f t="shared" si="5"/>
        <v>1.394555201153252</v>
      </c>
      <c r="S27" s="49">
        <f t="shared" si="2"/>
        <v>1.1925933056936668</v>
      </c>
      <c r="T27" s="49">
        <f t="shared" si="2"/>
        <v>3.1512402296986051</v>
      </c>
      <c r="U27" s="49">
        <f t="shared" si="2"/>
        <v>1.3693112628673514</v>
      </c>
      <c r="V27" s="49">
        <f t="shared" si="2"/>
        <v>1.155387716961783</v>
      </c>
      <c r="W27" s="49">
        <f t="shared" si="2"/>
        <v>1.0072571619526707</v>
      </c>
      <c r="X27" s="49">
        <f t="shared" si="2"/>
        <v>0.93929078470628025</v>
      </c>
      <c r="Y27" s="49">
        <f t="shared" si="2"/>
        <v>0.93130573796225047</v>
      </c>
      <c r="Z27" s="49">
        <f t="shared" si="2"/>
        <v>0.89516287740366329</v>
      </c>
      <c r="AA27" s="49">
        <f t="shared" si="2"/>
        <v>0.92949212673424186</v>
      </c>
      <c r="AB27" s="49">
        <f t="shared" si="2"/>
        <v>0.98403816988057902</v>
      </c>
      <c r="AC27" s="49">
        <f t="shared" si="2"/>
        <v>0.99992675433276357</v>
      </c>
      <c r="AD27" s="49">
        <f t="shared" si="2"/>
        <v>0.92399253184077168</v>
      </c>
      <c r="AE27" s="49">
        <f t="shared" si="2"/>
        <v>0.87065553376844618</v>
      </c>
      <c r="AF27" s="49">
        <f t="shared" ref="AF27:AG27" si="6">AF19/AF11*100</f>
        <v>0.98088374288779423</v>
      </c>
      <c r="AG27" s="49">
        <f t="shared" si="6"/>
        <v>1.0500228779401537</v>
      </c>
      <c r="AH27" s="49">
        <f t="shared" ref="AH27" si="7">AH19/AH11*100</f>
        <v>1.0391958189069623</v>
      </c>
      <c r="AI27" s="49">
        <f t="shared" si="2"/>
        <v>1.2383924902131109</v>
      </c>
      <c r="AJ27" s="32"/>
      <c r="AK27" s="33"/>
      <c r="AL27" s="34"/>
      <c r="AM27" s="35"/>
      <c r="AN27" s="35"/>
    </row>
    <row r="28" spans="1:40" ht="12" customHeight="1" x14ac:dyDescent="0.25">
      <c r="A28" s="46"/>
      <c r="B28" s="47" t="s">
        <v>39</v>
      </c>
      <c r="C28" s="49">
        <f t="shared" si="5"/>
        <v>0.86878036907476663</v>
      </c>
      <c r="D28" s="49">
        <f t="shared" si="2"/>
        <v>0.62884957612198122</v>
      </c>
      <c r="E28" s="49">
        <f t="shared" si="2"/>
        <v>0.60666368655474079</v>
      </c>
      <c r="F28" s="49">
        <f t="shared" si="2"/>
        <v>0.72507498984613672</v>
      </c>
      <c r="G28" s="49">
        <f t="shared" si="2"/>
        <v>0.82157110476964912</v>
      </c>
      <c r="H28" s="49">
        <f t="shared" si="2"/>
        <v>0.65224924066614398</v>
      </c>
      <c r="I28" s="49">
        <f t="shared" si="2"/>
        <v>0.80474549828718089</v>
      </c>
      <c r="J28" s="49">
        <f t="shared" si="2"/>
        <v>0.74716395368164168</v>
      </c>
      <c r="K28" s="49">
        <f t="shared" si="2"/>
        <v>0.69174794254644956</v>
      </c>
      <c r="L28" s="49">
        <f t="shared" si="2"/>
        <v>0.98339941943693698</v>
      </c>
      <c r="M28" s="49">
        <f t="shared" si="2"/>
        <v>0.91865185247352599</v>
      </c>
      <c r="N28" s="49">
        <f t="shared" si="2"/>
        <v>0.70746326900953527</v>
      </c>
      <c r="O28" s="49">
        <f t="shared" si="2"/>
        <v>0.77457262421657413</v>
      </c>
      <c r="P28" s="49">
        <f t="shared" si="2"/>
        <v>0.7318411635726878</v>
      </c>
      <c r="Q28" s="49">
        <f t="shared" si="2"/>
        <v>1.3173265039041162</v>
      </c>
      <c r="R28" s="49">
        <f t="shared" si="2"/>
        <v>1.1936802439834238</v>
      </c>
      <c r="S28" s="49">
        <f t="shared" si="2"/>
        <v>0.64463221998783948</v>
      </c>
      <c r="T28" s="49">
        <f t="shared" si="2"/>
        <v>0.63137347223973483</v>
      </c>
      <c r="U28" s="49">
        <f t="shared" si="2"/>
        <v>0.65417453871787801</v>
      </c>
      <c r="V28" s="49">
        <f t="shared" si="2"/>
        <v>0.73318336845942267</v>
      </c>
      <c r="W28" s="49">
        <f t="shared" si="2"/>
        <v>0.72279563056596341</v>
      </c>
      <c r="X28" s="49">
        <f t="shared" si="2"/>
        <v>0.79566692987888732</v>
      </c>
      <c r="Y28" s="49">
        <f t="shared" si="2"/>
        <v>0.92829256554254036</v>
      </c>
      <c r="Z28" s="49">
        <f t="shared" si="2"/>
        <v>0.79354140619887237</v>
      </c>
      <c r="AA28" s="49">
        <f t="shared" si="2"/>
        <v>0.65043583455064113</v>
      </c>
      <c r="AB28" s="49">
        <f t="shared" si="2"/>
        <v>0.51380115859797015</v>
      </c>
      <c r="AC28" s="49">
        <f t="shared" si="2"/>
        <v>0.52276756500443622</v>
      </c>
      <c r="AD28" s="49">
        <f t="shared" si="2"/>
        <v>0.59786116713167403</v>
      </c>
      <c r="AE28" s="49">
        <f t="shared" si="2"/>
        <v>0.59032802440881416</v>
      </c>
      <c r="AF28" s="49">
        <f t="shared" ref="AF28:AG28" si="8">AF20/AF12*100</f>
        <v>0.62095598191004753</v>
      </c>
      <c r="AG28" s="49">
        <f t="shared" si="8"/>
        <v>0.64961707713881511</v>
      </c>
      <c r="AH28" s="49">
        <f t="shared" ref="AH28" si="9">AH20/AH12*100</f>
        <v>0.62475749099372302</v>
      </c>
      <c r="AI28" s="49">
        <f t="shared" si="2"/>
        <v>0.76022600880283442</v>
      </c>
      <c r="AJ28" s="32"/>
      <c r="AK28" s="33"/>
      <c r="AL28" s="34"/>
      <c r="AM28" s="35"/>
      <c r="AN28" s="35"/>
    </row>
    <row r="29" spans="1:40" ht="12" customHeight="1" x14ac:dyDescent="0.25">
      <c r="A29" s="46"/>
      <c r="B29" s="47" t="s">
        <v>40</v>
      </c>
      <c r="C29" s="49">
        <f t="shared" si="5"/>
        <v>1.5233415010425431</v>
      </c>
      <c r="D29" s="49">
        <f t="shared" si="2"/>
        <v>1.4754747731282774</v>
      </c>
      <c r="E29" s="49">
        <f t="shared" si="2"/>
        <v>1.3856993714132966</v>
      </c>
      <c r="F29" s="49">
        <f t="shared" si="2"/>
        <v>1.40994042822292</v>
      </c>
      <c r="G29" s="49">
        <f t="shared" si="2"/>
        <v>1.4138446638756479</v>
      </c>
      <c r="H29" s="49">
        <f t="shared" si="2"/>
        <v>1.2461802995445475</v>
      </c>
      <c r="I29" s="49">
        <f t="shared" si="2"/>
        <v>1.3127808000954273</v>
      </c>
      <c r="J29" s="49">
        <f t="shared" si="2"/>
        <v>1.6107999239884003</v>
      </c>
      <c r="K29" s="49">
        <f t="shared" si="2"/>
        <v>1.7281941023897123</v>
      </c>
      <c r="L29" s="49">
        <f t="shared" si="2"/>
        <v>1.9929552375702886</v>
      </c>
      <c r="M29" s="49">
        <f t="shared" si="2"/>
        <v>2.2261777756026917</v>
      </c>
      <c r="N29" s="49">
        <f t="shared" si="2"/>
        <v>1.7251211639835469</v>
      </c>
      <c r="O29" s="49">
        <f t="shared" si="2"/>
        <v>1.7517710123576926</v>
      </c>
      <c r="P29" s="49">
        <f t="shared" si="2"/>
        <v>1.5059646923830516</v>
      </c>
      <c r="Q29" s="49">
        <f t="shared" si="2"/>
        <v>1.6036676840439488</v>
      </c>
      <c r="R29" s="49">
        <f t="shared" si="2"/>
        <v>1.5366477266862648</v>
      </c>
      <c r="S29" s="49">
        <f t="shared" si="2"/>
        <v>1.2508893420691012</v>
      </c>
      <c r="T29" s="49">
        <f t="shared" si="2"/>
        <v>1.1828640824353098</v>
      </c>
      <c r="U29" s="49">
        <f t="shared" si="2"/>
        <v>1.0504695024035247</v>
      </c>
      <c r="V29" s="49">
        <f t="shared" si="2"/>
        <v>1.2525639578360663</v>
      </c>
      <c r="W29" s="49">
        <f t="shared" si="2"/>
        <v>1.2934847645963985</v>
      </c>
      <c r="X29" s="49">
        <f t="shared" si="2"/>
        <v>1.246210124948383</v>
      </c>
      <c r="Y29" s="49">
        <f t="shared" si="2"/>
        <v>1.0923319657094317</v>
      </c>
      <c r="Z29" s="49">
        <f t="shared" si="2"/>
        <v>0.92600158256419973</v>
      </c>
      <c r="AA29" s="49">
        <f t="shared" si="2"/>
        <v>0.8891311897451083</v>
      </c>
      <c r="AB29" s="49">
        <f t="shared" si="2"/>
        <v>0.76556596209103733</v>
      </c>
      <c r="AC29" s="49">
        <f t="shared" si="2"/>
        <v>0.88278240299811528</v>
      </c>
      <c r="AD29" s="49">
        <f t="shared" si="2"/>
        <v>0.87348327801034698</v>
      </c>
      <c r="AE29" s="49">
        <f t="shared" si="2"/>
        <v>0.84847985004193793</v>
      </c>
      <c r="AF29" s="49">
        <f t="shared" ref="AF29:AG29" si="10">AF21/AF13*100</f>
        <v>0.87934329277399026</v>
      </c>
      <c r="AG29" s="49">
        <f t="shared" si="10"/>
        <v>0.85869300628120515</v>
      </c>
      <c r="AH29" s="49">
        <f t="shared" ref="AH29" si="11">AH21/AH13*100</f>
        <v>0.86999506610206145</v>
      </c>
      <c r="AI29" s="49">
        <f t="shared" si="2"/>
        <v>1.1627395935836298</v>
      </c>
      <c r="AJ29" s="32"/>
      <c r="AK29" s="33"/>
      <c r="AL29" s="34"/>
      <c r="AM29" s="35"/>
      <c r="AN29" s="35"/>
    </row>
    <row r="30" spans="1:40" ht="12" customHeight="1" x14ac:dyDescent="0.25">
      <c r="A30" s="46"/>
      <c r="B30" s="47" t="s">
        <v>33</v>
      </c>
      <c r="C30" s="49">
        <f t="shared" si="5"/>
        <v>1.0984998598352518</v>
      </c>
      <c r="D30" s="49">
        <f t="shared" si="2"/>
        <v>0.99429017374009909</v>
      </c>
      <c r="E30" s="49">
        <f t="shared" si="2"/>
        <v>0.94540084941037694</v>
      </c>
      <c r="F30" s="49">
        <f t="shared" si="2"/>
        <v>1.0089395597651234</v>
      </c>
      <c r="G30" s="49">
        <f t="shared" si="2"/>
        <v>1.0464837950539914</v>
      </c>
      <c r="H30" s="49">
        <f t="shared" si="2"/>
        <v>0.90827274868482277</v>
      </c>
      <c r="I30" s="49">
        <f t="shared" si="2"/>
        <v>1.0185241174145288</v>
      </c>
      <c r="J30" s="49">
        <f t="shared" si="2"/>
        <v>1.0848822025270577</v>
      </c>
      <c r="K30" s="49">
        <f t="shared" si="2"/>
        <v>1.0428041619769797</v>
      </c>
      <c r="L30" s="49">
        <f t="shared" si="2"/>
        <v>1.2246374267284297</v>
      </c>
      <c r="M30" s="49">
        <f t="shared" si="2"/>
        <v>1.201673901661281</v>
      </c>
      <c r="N30" s="49">
        <f t="shared" si="2"/>
        <v>1.0420414150527231</v>
      </c>
      <c r="O30" s="49">
        <f t="shared" si="2"/>
        <v>1.0849664773194454</v>
      </c>
      <c r="P30" s="49">
        <f t="shared" si="2"/>
        <v>1.0064159075412316</v>
      </c>
      <c r="Q30" s="49">
        <f t="shared" si="2"/>
        <v>1.3386477368790588</v>
      </c>
      <c r="R30" s="49">
        <f t="shared" si="2"/>
        <v>1.2440326708125327</v>
      </c>
      <c r="S30" s="49">
        <f t="shared" si="2"/>
        <v>0.95688024017785323</v>
      </c>
      <c r="T30" s="49">
        <f t="shared" si="2"/>
        <v>1.6293002874615405</v>
      </c>
      <c r="U30" s="49">
        <f t="shared" si="2"/>
        <v>0.98902725626158483</v>
      </c>
      <c r="V30" s="49">
        <f t="shared" si="2"/>
        <v>0.93807117288198139</v>
      </c>
      <c r="W30" s="49">
        <f t="shared" si="2"/>
        <v>0.89204981140683948</v>
      </c>
      <c r="X30" s="49">
        <f t="shared" si="2"/>
        <v>0.88622441402083418</v>
      </c>
      <c r="Y30" s="49">
        <f t="shared" si="2"/>
        <v>0.92219692363720274</v>
      </c>
      <c r="Z30" s="49">
        <f t="shared" si="2"/>
        <v>0.82482675828646834</v>
      </c>
      <c r="AA30" s="49">
        <f t="shared" si="2"/>
        <v>0.77965799816061943</v>
      </c>
      <c r="AB30" s="49">
        <f t="shared" si="2"/>
        <v>0.71451135969906931</v>
      </c>
      <c r="AC30" s="49">
        <f t="shared" si="2"/>
        <v>0.75904967005430135</v>
      </c>
      <c r="AD30" s="49">
        <f t="shared" si="2"/>
        <v>0.77076760922970988</v>
      </c>
      <c r="AE30" s="49">
        <f t="shared" si="2"/>
        <v>0.75168342928701193</v>
      </c>
      <c r="AF30" s="49">
        <f t="shared" ref="AF30:AG30" si="12">AF22/AF14*100</f>
        <v>0.79375332245282348</v>
      </c>
      <c r="AG30" s="49">
        <f t="shared" si="12"/>
        <v>0.84906699233967353</v>
      </c>
      <c r="AH30" s="49">
        <f t="shared" ref="AH30" si="13">AH22/AH14*100</f>
        <v>0.88230726502683909</v>
      </c>
      <c r="AI30" s="49">
        <f t="shared" si="2"/>
        <v>0.99018758128746398</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688351B8-4A0D-4A42-80B4-4F27410593EB}"/>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A4707-EBCD-45C8-9471-3F02C3D4AA89}">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104</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1213</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7"/>
      <c r="AH9" s="88"/>
      <c r="AI9" s="39"/>
      <c r="AJ9" s="30"/>
      <c r="AK9" s="33"/>
      <c r="AL9" s="34"/>
      <c r="AM9" s="34"/>
      <c r="AN9" s="37"/>
    </row>
    <row r="10" spans="1:40" ht="12" customHeight="1" x14ac:dyDescent="0.25">
      <c r="A10" s="46"/>
      <c r="B10" s="47" t="s">
        <v>37</v>
      </c>
      <c r="C10" s="48">
        <v>17.858134</v>
      </c>
      <c r="D10" s="48">
        <v>15.32859</v>
      </c>
      <c r="E10" s="48">
        <v>16.850152999999999</v>
      </c>
      <c r="F10" s="48">
        <v>20.795649999999998</v>
      </c>
      <c r="G10" s="48">
        <v>20.444230000000001</v>
      </c>
      <c r="H10" s="48">
        <v>31.002758</v>
      </c>
      <c r="I10" s="48">
        <v>34.477410999999996</v>
      </c>
      <c r="J10" s="48">
        <v>35.224178000000002</v>
      </c>
      <c r="K10" s="48">
        <v>32.477961999999998</v>
      </c>
      <c r="L10" s="48">
        <v>73.483350000000002</v>
      </c>
      <c r="M10" s="48">
        <v>48.554316</v>
      </c>
      <c r="N10" s="48">
        <v>49.611341000000003</v>
      </c>
      <c r="O10" s="48">
        <v>74.027861000000001</v>
      </c>
      <c r="P10" s="48">
        <v>103.217331</v>
      </c>
      <c r="Q10" s="48">
        <v>151.10368600000001</v>
      </c>
      <c r="R10" s="48">
        <v>331.69979899999998</v>
      </c>
      <c r="S10" s="48">
        <v>422.71438000000001</v>
      </c>
      <c r="T10" s="48">
        <v>453.85745500000002</v>
      </c>
      <c r="U10" s="48">
        <v>576.17554600000005</v>
      </c>
      <c r="V10" s="48">
        <v>403.693577</v>
      </c>
      <c r="W10" s="48">
        <v>629.08325600000001</v>
      </c>
      <c r="X10" s="48">
        <v>782.51884900000005</v>
      </c>
      <c r="Y10" s="48">
        <v>799.97472000000005</v>
      </c>
      <c r="Z10" s="48">
        <v>799.50415799999996</v>
      </c>
      <c r="AA10" s="48">
        <v>875.30721500000004</v>
      </c>
      <c r="AB10" s="48">
        <v>917.12822600000004</v>
      </c>
      <c r="AC10" s="48">
        <v>850.24016300000005</v>
      </c>
      <c r="AD10" s="48">
        <v>915.40805100000011</v>
      </c>
      <c r="AE10" s="48">
        <v>1155.0965370000001</v>
      </c>
      <c r="AF10" s="48">
        <v>627.45485599999961</v>
      </c>
      <c r="AG10" s="48">
        <v>499.65239799999983</v>
      </c>
      <c r="AH10" s="48">
        <v>595.61446799999987</v>
      </c>
      <c r="AI10" s="48">
        <f>SUM(C10:AH10)</f>
        <v>12359.580604999999</v>
      </c>
      <c r="AJ10" s="32"/>
      <c r="AK10" s="33"/>
      <c r="AL10" s="34"/>
      <c r="AM10" s="35"/>
      <c r="AN10" s="35"/>
    </row>
    <row r="11" spans="1:40" ht="12" customHeight="1" x14ac:dyDescent="0.25">
      <c r="A11" s="46"/>
      <c r="B11" s="47" t="s">
        <v>38</v>
      </c>
      <c r="C11" s="48">
        <v>209.11814699999999</v>
      </c>
      <c r="D11" s="48">
        <v>246.73127099999999</v>
      </c>
      <c r="E11" s="48">
        <v>277.555995</v>
      </c>
      <c r="F11" s="48">
        <v>298.94390099999998</v>
      </c>
      <c r="G11" s="48">
        <v>259.59736199999998</v>
      </c>
      <c r="H11" s="48">
        <v>246.03972200000001</v>
      </c>
      <c r="I11" s="48">
        <v>222.764869</v>
      </c>
      <c r="J11" s="48">
        <v>366.11883699999998</v>
      </c>
      <c r="K11" s="48">
        <v>304.03788800000001</v>
      </c>
      <c r="L11" s="48">
        <v>330.57610099999999</v>
      </c>
      <c r="M11" s="48">
        <v>401.33538600000003</v>
      </c>
      <c r="N11" s="48">
        <v>344.81464299999999</v>
      </c>
      <c r="O11" s="48">
        <v>494.98018200000001</v>
      </c>
      <c r="P11" s="48">
        <v>578.63419499999998</v>
      </c>
      <c r="Q11" s="48">
        <v>717.13251400000001</v>
      </c>
      <c r="R11" s="48">
        <v>1067.643748</v>
      </c>
      <c r="S11" s="48">
        <v>1183.1816879999999</v>
      </c>
      <c r="T11" s="48">
        <v>1309.6832730000001</v>
      </c>
      <c r="U11" s="48">
        <v>1453.5861620000001</v>
      </c>
      <c r="V11" s="48">
        <v>1189.192595</v>
      </c>
      <c r="W11" s="48">
        <v>1532.460024</v>
      </c>
      <c r="X11" s="48">
        <v>1888.8692779999999</v>
      </c>
      <c r="Y11" s="48">
        <v>2108.9368989999998</v>
      </c>
      <c r="Z11" s="48">
        <v>2277.562891</v>
      </c>
      <c r="AA11" s="48">
        <v>2406.0404119999998</v>
      </c>
      <c r="AB11" s="48">
        <v>2568.4755399999999</v>
      </c>
      <c r="AC11" s="48">
        <v>2448.7660729999998</v>
      </c>
      <c r="AD11" s="48">
        <v>2492.1695089999994</v>
      </c>
      <c r="AE11" s="48">
        <v>2687.0907839999991</v>
      </c>
      <c r="AF11" s="48">
        <v>1869.7100590000002</v>
      </c>
      <c r="AG11" s="48">
        <v>1961.5809510000004</v>
      </c>
      <c r="AH11" s="48">
        <v>1963.4776690000006</v>
      </c>
      <c r="AI11" s="48">
        <f t="shared" ref="AI11:AI14" si="0">SUM(C11:AH11)</f>
        <v>37706.808568</v>
      </c>
      <c r="AJ11" s="32"/>
      <c r="AK11" s="33"/>
      <c r="AL11" s="34"/>
      <c r="AM11" s="35"/>
      <c r="AN11" s="35"/>
    </row>
    <row r="12" spans="1:40" ht="12" customHeight="1" x14ac:dyDescent="0.25">
      <c r="A12" s="46"/>
      <c r="B12" s="47" t="s">
        <v>39</v>
      </c>
      <c r="C12" s="48">
        <v>3300.862599</v>
      </c>
      <c r="D12" s="48">
        <v>3552.1875</v>
      </c>
      <c r="E12" s="48">
        <v>4671.1182150000004</v>
      </c>
      <c r="F12" s="48">
        <v>5552.5648789999996</v>
      </c>
      <c r="G12" s="48">
        <v>5345.9573979999996</v>
      </c>
      <c r="H12" s="48">
        <v>4878.9204209999998</v>
      </c>
      <c r="I12" s="48">
        <v>5280.2590380000001</v>
      </c>
      <c r="J12" s="48">
        <v>6280.823026</v>
      </c>
      <c r="K12" s="48">
        <v>6013.1532559999996</v>
      </c>
      <c r="L12" s="48">
        <v>6160.8745259999996</v>
      </c>
      <c r="M12" s="48">
        <v>6642.074063</v>
      </c>
      <c r="N12" s="48">
        <v>6920.019346</v>
      </c>
      <c r="O12" s="48">
        <v>7757.6182840000001</v>
      </c>
      <c r="P12" s="48">
        <v>9644.9489219999996</v>
      </c>
      <c r="Q12" s="48">
        <v>11949.406413999999</v>
      </c>
      <c r="R12" s="48">
        <v>18406.065015</v>
      </c>
      <c r="S12" s="48">
        <v>21844.270247</v>
      </c>
      <c r="T12" s="48">
        <v>26336.158061999999</v>
      </c>
      <c r="U12" s="48">
        <v>26382.375682999998</v>
      </c>
      <c r="V12" s="48">
        <v>26628.644285999999</v>
      </c>
      <c r="W12" s="48">
        <v>31713.025658999999</v>
      </c>
      <c r="X12" s="48">
        <v>33664.635675999998</v>
      </c>
      <c r="Y12" s="48">
        <v>32033.261505999999</v>
      </c>
      <c r="Z12" s="48">
        <v>32564.740082</v>
      </c>
      <c r="AA12" s="48">
        <v>32662.143768000002</v>
      </c>
      <c r="AB12" s="48">
        <v>33386.343108000001</v>
      </c>
      <c r="AC12" s="48">
        <v>30493.904796999999</v>
      </c>
      <c r="AD12" s="48">
        <v>29590.098058</v>
      </c>
      <c r="AE12" s="48">
        <v>30092.04819199998</v>
      </c>
      <c r="AF12" s="48">
        <v>27641.875858999989</v>
      </c>
      <c r="AG12" s="48">
        <v>20511.655390000007</v>
      </c>
      <c r="AH12" s="48">
        <v>22808.411942999992</v>
      </c>
      <c r="AI12" s="48">
        <f t="shared" si="0"/>
        <v>570710.44521799986</v>
      </c>
      <c r="AJ12" s="32"/>
      <c r="AK12" s="33"/>
      <c r="AL12" s="34"/>
      <c r="AM12" s="35"/>
      <c r="AN12" s="35"/>
    </row>
    <row r="13" spans="1:40" ht="12" customHeight="1" x14ac:dyDescent="0.25">
      <c r="A13" s="46"/>
      <c r="B13" s="47" t="s">
        <v>40</v>
      </c>
      <c r="C13" s="48">
        <v>953.63957000000005</v>
      </c>
      <c r="D13" s="48">
        <v>1178.9570490000001</v>
      </c>
      <c r="E13" s="48">
        <v>1560.641431</v>
      </c>
      <c r="F13" s="48">
        <v>1809.4910600000001</v>
      </c>
      <c r="G13" s="48">
        <v>2077.0949989999999</v>
      </c>
      <c r="H13" s="48">
        <v>2191.7706119999998</v>
      </c>
      <c r="I13" s="48">
        <v>2099.363914</v>
      </c>
      <c r="J13" s="48">
        <v>2517.691769</v>
      </c>
      <c r="K13" s="48">
        <v>2663.2340589999999</v>
      </c>
      <c r="L13" s="48">
        <v>2901.1045199999999</v>
      </c>
      <c r="M13" s="48">
        <v>3308.5607799999998</v>
      </c>
      <c r="N13" s="48">
        <v>3368.6294229999999</v>
      </c>
      <c r="O13" s="48">
        <v>4538.7888970000004</v>
      </c>
      <c r="P13" s="48">
        <v>5920.5152500000004</v>
      </c>
      <c r="Q13" s="48">
        <v>7530.7582890000003</v>
      </c>
      <c r="R13" s="48">
        <v>9129.0412020000003</v>
      </c>
      <c r="S13" s="48">
        <v>10451.240161</v>
      </c>
      <c r="T13" s="48">
        <v>11581.214884999999</v>
      </c>
      <c r="U13" s="48">
        <v>11849.62875</v>
      </c>
      <c r="V13" s="48">
        <v>10305.09845</v>
      </c>
      <c r="W13" s="48">
        <v>12924.235212</v>
      </c>
      <c r="X13" s="48">
        <v>13711.217001000001</v>
      </c>
      <c r="Y13" s="48">
        <v>14186.465453999999</v>
      </c>
      <c r="Z13" s="48">
        <v>14708.422543999999</v>
      </c>
      <c r="AA13" s="48">
        <v>14935.724372999999</v>
      </c>
      <c r="AB13" s="48">
        <v>15831.101468999999</v>
      </c>
      <c r="AC13" s="48">
        <v>15130.217778</v>
      </c>
      <c r="AD13" s="48">
        <v>15698.199615000001</v>
      </c>
      <c r="AE13" s="48">
        <v>16859.184836999997</v>
      </c>
      <c r="AF13" s="48">
        <v>15461.744927999996</v>
      </c>
      <c r="AG13" s="48">
        <v>26134.245664999995</v>
      </c>
      <c r="AH13" s="48">
        <v>16980.433208999995</v>
      </c>
      <c r="AI13" s="48">
        <f t="shared" si="0"/>
        <v>290497.65715499996</v>
      </c>
      <c r="AJ13" s="32"/>
      <c r="AK13" s="33"/>
      <c r="AL13" s="34"/>
      <c r="AM13" s="35"/>
      <c r="AN13" s="35"/>
    </row>
    <row r="14" spans="1:40" ht="12" customHeight="1" x14ac:dyDescent="0.25">
      <c r="A14" s="46"/>
      <c r="B14" s="47" t="s">
        <v>33</v>
      </c>
      <c r="C14" s="48">
        <v>4481.4784500000005</v>
      </c>
      <c r="D14" s="48">
        <v>4993.2044100000003</v>
      </c>
      <c r="E14" s="48">
        <v>6526.1657940000005</v>
      </c>
      <c r="F14" s="48">
        <v>7681.7954899999995</v>
      </c>
      <c r="G14" s="48">
        <v>7703.0939889999991</v>
      </c>
      <c r="H14" s="48">
        <v>7347.7335129999992</v>
      </c>
      <c r="I14" s="48">
        <v>7636.8652320000001</v>
      </c>
      <c r="J14" s="48">
        <v>9199.8578100000013</v>
      </c>
      <c r="K14" s="48">
        <v>9012.9031649999997</v>
      </c>
      <c r="L14" s="48">
        <v>9466.0384969999996</v>
      </c>
      <c r="M14" s="48">
        <v>10400.524545</v>
      </c>
      <c r="N14" s="48">
        <v>10683.074753000001</v>
      </c>
      <c r="O14" s="48">
        <v>12865.415224</v>
      </c>
      <c r="P14" s="48">
        <v>16247.315698</v>
      </c>
      <c r="Q14" s="48">
        <v>20348.400902999998</v>
      </c>
      <c r="R14" s="48">
        <v>28934.449764000001</v>
      </c>
      <c r="S14" s="48">
        <v>33901.406476000004</v>
      </c>
      <c r="T14" s="48">
        <v>39680.913674999996</v>
      </c>
      <c r="U14" s="48">
        <v>40261.766141</v>
      </c>
      <c r="V14" s="48">
        <v>38526.628907999999</v>
      </c>
      <c r="W14" s="48">
        <v>46798.804150999997</v>
      </c>
      <c r="X14" s="48">
        <v>50047.240804000001</v>
      </c>
      <c r="Y14" s="48">
        <v>49128.638578999999</v>
      </c>
      <c r="Z14" s="48">
        <v>50350.229675000002</v>
      </c>
      <c r="AA14" s="48">
        <v>50879.215768000002</v>
      </c>
      <c r="AB14" s="48">
        <v>52703.048343000002</v>
      </c>
      <c r="AC14" s="48">
        <v>48923.128810999995</v>
      </c>
      <c r="AD14" s="48">
        <v>48695.875232999999</v>
      </c>
      <c r="AE14" s="48">
        <v>50793.420349999971</v>
      </c>
      <c r="AF14" s="48">
        <v>45600.785701999986</v>
      </c>
      <c r="AG14" s="48">
        <v>49107.134404000004</v>
      </c>
      <c r="AH14" s="48">
        <v>42347.937288999987</v>
      </c>
      <c r="AI14" s="48">
        <f t="shared" si="0"/>
        <v>911274.49154600012</v>
      </c>
      <c r="AJ14" s="32"/>
      <c r="AK14" s="33"/>
      <c r="AL14" s="34"/>
      <c r="AM14" s="35"/>
      <c r="AN14" s="35"/>
    </row>
    <row r="15" spans="1:40" ht="12" customHeight="1" x14ac:dyDescent="0.25">
      <c r="A15" s="46"/>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32"/>
      <c r="AK15" s="33"/>
      <c r="AL15" s="34"/>
      <c r="AM15" s="35"/>
      <c r="AN15" s="35"/>
    </row>
    <row r="16" spans="1:40" ht="12" customHeight="1" x14ac:dyDescent="0.25">
      <c r="A16" s="94" t="s">
        <v>34</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2"/>
      <c r="AK16" s="33"/>
      <c r="AL16" s="34"/>
      <c r="AM16" s="35"/>
      <c r="AN16" s="35"/>
    </row>
    <row r="17" spans="1:40" ht="12" customHeight="1" x14ac:dyDescent="0.25">
      <c r="A17" s="46"/>
      <c r="B17" s="47"/>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32"/>
      <c r="AK17" s="33"/>
      <c r="AL17" s="34"/>
      <c r="AM17" s="35"/>
      <c r="AN17" s="35"/>
    </row>
    <row r="18" spans="1:40" ht="12" customHeight="1" x14ac:dyDescent="0.25">
      <c r="A18" s="46"/>
      <c r="B18" s="47" t="s">
        <v>37</v>
      </c>
      <c r="C18" s="48">
        <v>0.75649299999999997</v>
      </c>
      <c r="D18" s="48">
        <v>0.67274800000000001</v>
      </c>
      <c r="E18" s="48">
        <v>1.1103130000000001</v>
      </c>
      <c r="F18" s="48">
        <v>1.413988</v>
      </c>
      <c r="G18" s="48">
        <v>1.4335599999999999</v>
      </c>
      <c r="H18" s="48">
        <v>1.955136</v>
      </c>
      <c r="I18" s="48">
        <v>1.7634430000000001</v>
      </c>
      <c r="J18" s="48">
        <v>2.1681940000000002</v>
      </c>
      <c r="K18" s="48">
        <v>2.1089509999999998</v>
      </c>
      <c r="L18" s="48">
        <v>2.974685</v>
      </c>
      <c r="M18" s="48">
        <v>3.3546049999999998</v>
      </c>
      <c r="N18" s="48">
        <v>3.1200359999999998</v>
      </c>
      <c r="O18" s="48">
        <v>4.2793700000000001</v>
      </c>
      <c r="P18" s="48">
        <v>5.6155400000000002</v>
      </c>
      <c r="Q18" s="48">
        <v>8.0980840000000001</v>
      </c>
      <c r="R18" s="48">
        <v>18.525234999999999</v>
      </c>
      <c r="S18" s="48">
        <v>23.511921000000001</v>
      </c>
      <c r="T18" s="48">
        <v>24.919498999999998</v>
      </c>
      <c r="U18" s="48">
        <v>31.719185</v>
      </c>
      <c r="V18" s="48">
        <v>20.941344000000001</v>
      </c>
      <c r="W18" s="48">
        <v>35.924885000000003</v>
      </c>
      <c r="X18" s="48">
        <v>42.585534000000003</v>
      </c>
      <c r="Y18" s="48">
        <v>43.435014000000002</v>
      </c>
      <c r="Z18" s="48">
        <v>47.999538999999999</v>
      </c>
      <c r="AA18" s="48">
        <v>53.006332</v>
      </c>
      <c r="AB18" s="48">
        <v>55.098610000000001</v>
      </c>
      <c r="AC18" s="48">
        <v>50.138702000000002</v>
      </c>
      <c r="AD18" s="48">
        <v>55.856818999999987</v>
      </c>
      <c r="AE18" s="48">
        <v>100.21399100000001</v>
      </c>
      <c r="AF18" s="48">
        <v>124.46257799999999</v>
      </c>
      <c r="AG18" s="48">
        <v>132.30792</v>
      </c>
      <c r="AH18" s="48">
        <v>156.48456899999994</v>
      </c>
      <c r="AI18" s="48">
        <f>SUM(C18:AH18)</f>
        <v>1057.956823</v>
      </c>
      <c r="AJ18" s="32"/>
      <c r="AK18" s="33"/>
      <c r="AL18" s="34"/>
      <c r="AM18" s="35"/>
      <c r="AN18" s="35"/>
    </row>
    <row r="19" spans="1:40" ht="12" customHeight="1" x14ac:dyDescent="0.25">
      <c r="A19" s="46"/>
      <c r="B19" s="47" t="s">
        <v>38</v>
      </c>
      <c r="C19" s="48">
        <v>20.464462999999999</v>
      </c>
      <c r="D19" s="48">
        <v>23.98779</v>
      </c>
      <c r="E19" s="48">
        <v>27.566908000000002</v>
      </c>
      <c r="F19" s="48">
        <v>29.225397999999998</v>
      </c>
      <c r="G19" s="48">
        <v>25.510261</v>
      </c>
      <c r="H19" s="48">
        <v>24.790436</v>
      </c>
      <c r="I19" s="48">
        <v>21.981390999999999</v>
      </c>
      <c r="J19" s="48">
        <v>39.560057</v>
      </c>
      <c r="K19" s="48">
        <v>31.972366000000001</v>
      </c>
      <c r="L19" s="48">
        <v>30.539936000000001</v>
      </c>
      <c r="M19" s="48">
        <v>37.024140000000003</v>
      </c>
      <c r="N19" s="48">
        <v>31.055495000000001</v>
      </c>
      <c r="O19" s="48">
        <v>42.930284999999998</v>
      </c>
      <c r="P19" s="48">
        <v>45.733246000000001</v>
      </c>
      <c r="Q19" s="48">
        <v>49.831536</v>
      </c>
      <c r="R19" s="48">
        <v>82.350026999999997</v>
      </c>
      <c r="S19" s="48">
        <v>87.947958</v>
      </c>
      <c r="T19" s="48">
        <v>96.136077</v>
      </c>
      <c r="U19" s="48">
        <v>99.124836999999999</v>
      </c>
      <c r="V19" s="48">
        <v>88.365233000000003</v>
      </c>
      <c r="W19" s="48">
        <v>111.84244200000001</v>
      </c>
      <c r="X19" s="48">
        <v>137.47087099999999</v>
      </c>
      <c r="Y19" s="48">
        <v>154.24933300000001</v>
      </c>
      <c r="Z19" s="48">
        <v>163.59130300000001</v>
      </c>
      <c r="AA19" s="48">
        <v>169.34927200000001</v>
      </c>
      <c r="AB19" s="48">
        <v>176.29288299999999</v>
      </c>
      <c r="AC19" s="48">
        <v>165.64582999999999</v>
      </c>
      <c r="AD19" s="48">
        <v>162.54731299999995</v>
      </c>
      <c r="AE19" s="48">
        <v>236.7803670000001</v>
      </c>
      <c r="AF19" s="48">
        <v>390.99632699999984</v>
      </c>
      <c r="AG19" s="48">
        <v>443.37321099999969</v>
      </c>
      <c r="AH19" s="48">
        <v>459.07763699999998</v>
      </c>
      <c r="AI19" s="48">
        <f t="shared" ref="AI19:AI22" si="1">SUM(C19:AH19)</f>
        <v>3707.3146289999995</v>
      </c>
      <c r="AJ19" s="32"/>
      <c r="AK19" s="33"/>
      <c r="AL19" s="34"/>
      <c r="AM19" s="35"/>
      <c r="AN19" s="35"/>
    </row>
    <row r="20" spans="1:40" ht="12" customHeight="1" x14ac:dyDescent="0.25">
      <c r="A20" s="46"/>
      <c r="B20" s="47" t="s">
        <v>39</v>
      </c>
      <c r="C20" s="48">
        <v>466.62826899999999</v>
      </c>
      <c r="D20" s="48">
        <v>473.57200999999998</v>
      </c>
      <c r="E20" s="48">
        <v>576.22348599999998</v>
      </c>
      <c r="F20" s="48">
        <v>655.14214800000002</v>
      </c>
      <c r="G20" s="48">
        <v>662.83879300000001</v>
      </c>
      <c r="H20" s="48">
        <v>631.47237800000005</v>
      </c>
      <c r="I20" s="48">
        <v>677.61978799999997</v>
      </c>
      <c r="J20" s="48">
        <v>791.164219</v>
      </c>
      <c r="K20" s="48">
        <v>747.39537800000005</v>
      </c>
      <c r="L20" s="48">
        <v>758.34993299999996</v>
      </c>
      <c r="M20" s="48">
        <v>765.28321800000003</v>
      </c>
      <c r="N20" s="48">
        <v>802.71224199999995</v>
      </c>
      <c r="O20" s="48">
        <v>876.32870100000002</v>
      </c>
      <c r="P20" s="48">
        <v>1022.458782</v>
      </c>
      <c r="Q20" s="48">
        <v>1177.619911</v>
      </c>
      <c r="R20" s="48">
        <v>2222.3840650000002</v>
      </c>
      <c r="S20" s="48">
        <v>2763.0622960000001</v>
      </c>
      <c r="T20" s="48">
        <v>3561.3700260000001</v>
      </c>
      <c r="U20" s="48">
        <v>3588.315599</v>
      </c>
      <c r="V20" s="48">
        <v>3819.772704</v>
      </c>
      <c r="W20" s="48">
        <v>4626.0763390000002</v>
      </c>
      <c r="X20" s="48">
        <v>4929.6060090000001</v>
      </c>
      <c r="Y20" s="48">
        <v>4790.9388429999999</v>
      </c>
      <c r="Z20" s="48">
        <v>4923.7462189999997</v>
      </c>
      <c r="AA20" s="48">
        <v>4935.8287680000003</v>
      </c>
      <c r="AB20" s="48">
        <v>5063.4892010000003</v>
      </c>
      <c r="AC20" s="48">
        <v>4679.778585</v>
      </c>
      <c r="AD20" s="48">
        <v>4555.3371609999986</v>
      </c>
      <c r="AE20" s="48">
        <v>4716.4033580000023</v>
      </c>
      <c r="AF20" s="48">
        <v>5396.1466980000023</v>
      </c>
      <c r="AG20" s="48">
        <v>3962.2881039999988</v>
      </c>
      <c r="AH20" s="48">
        <v>4897.5825969999987</v>
      </c>
      <c r="AI20" s="48">
        <f t="shared" si="1"/>
        <v>84516.935827999987</v>
      </c>
      <c r="AJ20" s="32"/>
      <c r="AK20" s="33"/>
      <c r="AL20" s="34"/>
      <c r="AM20" s="35"/>
      <c r="AN20" s="35"/>
    </row>
    <row r="21" spans="1:40" ht="12" customHeight="1" x14ac:dyDescent="0.25">
      <c r="A21" s="46"/>
      <c r="B21" s="47" t="s">
        <v>40</v>
      </c>
      <c r="C21" s="48">
        <v>119.85145900000001</v>
      </c>
      <c r="D21" s="48">
        <v>149.83216300000001</v>
      </c>
      <c r="E21" s="48">
        <v>184.68383299999999</v>
      </c>
      <c r="F21" s="48">
        <v>218.516583</v>
      </c>
      <c r="G21" s="48">
        <v>247.446404</v>
      </c>
      <c r="H21" s="48">
        <v>266.33219100000002</v>
      </c>
      <c r="I21" s="48">
        <v>259.30101500000001</v>
      </c>
      <c r="J21" s="48">
        <v>308.76044300000001</v>
      </c>
      <c r="K21" s="48">
        <v>318.71037699999999</v>
      </c>
      <c r="L21" s="48">
        <v>337.37480099999999</v>
      </c>
      <c r="M21" s="48">
        <v>380.152939</v>
      </c>
      <c r="N21" s="48">
        <v>373.11550699999998</v>
      </c>
      <c r="O21" s="48">
        <v>488.86981300000002</v>
      </c>
      <c r="P21" s="48">
        <v>623.79743900000005</v>
      </c>
      <c r="Q21" s="48">
        <v>798.70810100000006</v>
      </c>
      <c r="R21" s="48">
        <v>958.00898600000005</v>
      </c>
      <c r="S21" s="48">
        <v>1082.778724</v>
      </c>
      <c r="T21" s="48">
        <v>1189.10862</v>
      </c>
      <c r="U21" s="48">
        <v>1219.7282130000001</v>
      </c>
      <c r="V21" s="48">
        <v>1057.561033</v>
      </c>
      <c r="W21" s="48">
        <v>1335.762997</v>
      </c>
      <c r="X21" s="48">
        <v>1396.593462</v>
      </c>
      <c r="Y21" s="48">
        <v>1434.108115</v>
      </c>
      <c r="Z21" s="48">
        <v>1502.756447</v>
      </c>
      <c r="AA21" s="48">
        <v>1530.4768650000001</v>
      </c>
      <c r="AB21" s="48">
        <v>1606.422904</v>
      </c>
      <c r="AC21" s="48">
        <v>1517.807699</v>
      </c>
      <c r="AD21" s="48">
        <v>1565.1073989999998</v>
      </c>
      <c r="AE21" s="48">
        <v>1840.6432900000002</v>
      </c>
      <c r="AF21" s="48">
        <v>2429.5992349999988</v>
      </c>
      <c r="AG21" s="48">
        <v>3099.3588620000005</v>
      </c>
      <c r="AH21" s="48">
        <v>2768.9275349999998</v>
      </c>
      <c r="AI21" s="48">
        <f t="shared" si="1"/>
        <v>32610.203453999999</v>
      </c>
      <c r="AJ21" s="32"/>
      <c r="AK21" s="33"/>
      <c r="AL21" s="34"/>
      <c r="AM21" s="35"/>
      <c r="AN21" s="35"/>
    </row>
    <row r="22" spans="1:40" ht="12" customHeight="1" x14ac:dyDescent="0.25">
      <c r="A22" s="46"/>
      <c r="B22" s="47" t="s">
        <v>33</v>
      </c>
      <c r="C22" s="48">
        <v>607.70068400000002</v>
      </c>
      <c r="D22" s="48">
        <v>648.06471099999999</v>
      </c>
      <c r="E22" s="48">
        <v>789.58454000000006</v>
      </c>
      <c r="F22" s="48">
        <v>904.29811699999993</v>
      </c>
      <c r="G22" s="48">
        <v>937.229018</v>
      </c>
      <c r="H22" s="48">
        <v>924.55014100000017</v>
      </c>
      <c r="I22" s="48">
        <v>960.66563699999995</v>
      </c>
      <c r="J22" s="48">
        <v>1141.6529129999999</v>
      </c>
      <c r="K22" s="48">
        <v>1100.1870720000002</v>
      </c>
      <c r="L22" s="48">
        <v>1129.2393549999999</v>
      </c>
      <c r="M22" s="48">
        <v>1185.8149020000001</v>
      </c>
      <c r="N22" s="48">
        <v>1210.0032799999999</v>
      </c>
      <c r="O22" s="48">
        <v>1412.408169</v>
      </c>
      <c r="P22" s="48">
        <v>1697.6050070000001</v>
      </c>
      <c r="Q22" s="48">
        <v>2034.2576320000003</v>
      </c>
      <c r="R22" s="48">
        <v>3281.2683130000005</v>
      </c>
      <c r="S22" s="48">
        <v>3957.3008989999998</v>
      </c>
      <c r="T22" s="48">
        <v>4871.5342220000002</v>
      </c>
      <c r="U22" s="48">
        <v>4938.8878340000001</v>
      </c>
      <c r="V22" s="48">
        <v>4986.6403140000002</v>
      </c>
      <c r="W22" s="48">
        <v>6109.6066630000005</v>
      </c>
      <c r="X22" s="48">
        <v>6506.2558760000002</v>
      </c>
      <c r="Y22" s="48">
        <v>6422.7313050000002</v>
      </c>
      <c r="Z22" s="48">
        <v>6638.093507999999</v>
      </c>
      <c r="AA22" s="48">
        <v>6688.6612370000003</v>
      </c>
      <c r="AB22" s="48">
        <v>6901.3035980000004</v>
      </c>
      <c r="AC22" s="48">
        <v>6413.3708159999996</v>
      </c>
      <c r="AD22" s="48">
        <v>6338.8486919999978</v>
      </c>
      <c r="AE22" s="48">
        <v>6894.0410060000022</v>
      </c>
      <c r="AF22" s="48">
        <v>8341.2048380000015</v>
      </c>
      <c r="AG22" s="48">
        <v>7637.3280969999996</v>
      </c>
      <c r="AH22" s="48">
        <v>8282.0723379999981</v>
      </c>
      <c r="AI22" s="48">
        <f t="shared" si="1"/>
        <v>121892.410734</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35</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 t="shared" ref="C26:AI26" si="2">IF(C10&gt;0,C18/C10*100,"--")</f>
        <v>4.2361256780803638</v>
      </c>
      <c r="D26" s="49">
        <f t="shared" si="2"/>
        <v>4.3888446360689404</v>
      </c>
      <c r="E26" s="49">
        <f t="shared" si="2"/>
        <v>6.5893348268113661</v>
      </c>
      <c r="F26" s="49">
        <f t="shared" si="2"/>
        <v>6.7994412292955495</v>
      </c>
      <c r="G26" s="49">
        <f t="shared" si="2"/>
        <v>7.0120518111956267</v>
      </c>
      <c r="H26" s="49">
        <f t="shared" si="2"/>
        <v>6.3063292627062406</v>
      </c>
      <c r="I26" s="49">
        <f t="shared" si="2"/>
        <v>5.1147779048722661</v>
      </c>
      <c r="J26" s="49">
        <f t="shared" si="2"/>
        <v>6.1554140454320896</v>
      </c>
      <c r="K26" s="49">
        <f t="shared" si="2"/>
        <v>6.4934831809951614</v>
      </c>
      <c r="L26" s="49">
        <f t="shared" si="2"/>
        <v>4.0481074964600818</v>
      </c>
      <c r="M26" s="49">
        <f t="shared" si="2"/>
        <v>6.9089738592960508</v>
      </c>
      <c r="N26" s="49">
        <f t="shared" si="2"/>
        <v>6.288957196299128</v>
      </c>
      <c r="O26" s="49">
        <f t="shared" si="2"/>
        <v>5.7807559778067885</v>
      </c>
      <c r="P26" s="49">
        <f t="shared" si="2"/>
        <v>5.4405010724410223</v>
      </c>
      <c r="Q26" s="49">
        <f t="shared" si="2"/>
        <v>5.3592895146184585</v>
      </c>
      <c r="R26" s="49">
        <f t="shared" si="2"/>
        <v>5.5849400740818655</v>
      </c>
      <c r="S26" s="49">
        <f t="shared" si="2"/>
        <v>5.5621294454189139</v>
      </c>
      <c r="T26" s="49">
        <f t="shared" si="2"/>
        <v>5.4906003471949134</v>
      </c>
      <c r="U26" s="49">
        <f t="shared" si="2"/>
        <v>5.5051251689185703</v>
      </c>
      <c r="V26" s="49">
        <f t="shared" si="2"/>
        <v>5.1874355186978862</v>
      </c>
      <c r="W26" s="49">
        <f t="shared" si="2"/>
        <v>5.710672579083873</v>
      </c>
      <c r="X26" s="49">
        <f t="shared" si="2"/>
        <v>5.4421096762616132</v>
      </c>
      <c r="Y26" s="49">
        <f t="shared" si="2"/>
        <v>5.4295483237270297</v>
      </c>
      <c r="Z26" s="49">
        <f t="shared" si="2"/>
        <v>6.003663460622052</v>
      </c>
      <c r="AA26" s="49">
        <f t="shared" si="2"/>
        <v>6.055740326554945</v>
      </c>
      <c r="AB26" s="49">
        <f t="shared" si="2"/>
        <v>6.0077324454737697</v>
      </c>
      <c r="AC26" s="49">
        <f t="shared" si="2"/>
        <v>5.8970046560832721</v>
      </c>
      <c r="AD26" s="49">
        <f t="shared" si="2"/>
        <v>6.1018492178413206</v>
      </c>
      <c r="AE26" s="49">
        <f t="shared" si="2"/>
        <v>8.6758108772686935</v>
      </c>
      <c r="AF26" s="49">
        <f t="shared" ref="AF26:AG26" si="3">IF(AF10&gt;0,AF18/AF10*100,"--")</f>
        <v>19.83610084611411</v>
      </c>
      <c r="AG26" s="49">
        <f t="shared" si="3"/>
        <v>26.479992997051532</v>
      </c>
      <c r="AH26" s="49">
        <f t="shared" ref="AH26" si="4">IF(AH10&gt;0,AH18/AH10*100,"--")</f>
        <v>26.272795139690924</v>
      </c>
      <c r="AI26" s="49">
        <f t="shared" si="2"/>
        <v>8.5598116700821496</v>
      </c>
      <c r="AJ26" s="32"/>
      <c r="AK26" s="33"/>
      <c r="AL26" s="34"/>
      <c r="AM26" s="35"/>
      <c r="AN26" s="35"/>
    </row>
    <row r="27" spans="1:40" ht="12" customHeight="1" x14ac:dyDescent="0.25">
      <c r="A27" s="46"/>
      <c r="B27" s="47" t="s">
        <v>38</v>
      </c>
      <c r="C27" s="49">
        <f t="shared" ref="C27:AI30" si="5">IF(C11&gt;0,C19/C11*100,"--")</f>
        <v>9.7860770543266149</v>
      </c>
      <c r="D27" s="49">
        <f t="shared" si="5"/>
        <v>9.7222333848391678</v>
      </c>
      <c r="E27" s="49">
        <f t="shared" si="5"/>
        <v>9.9320167809742337</v>
      </c>
      <c r="F27" s="49">
        <f t="shared" si="5"/>
        <v>9.7762148357059147</v>
      </c>
      <c r="G27" s="49">
        <f t="shared" si="5"/>
        <v>9.8268567921734142</v>
      </c>
      <c r="H27" s="49">
        <f t="shared" si="5"/>
        <v>10.075786055391495</v>
      </c>
      <c r="I27" s="49">
        <f t="shared" si="5"/>
        <v>9.8675303240925292</v>
      </c>
      <c r="J27" s="49">
        <f t="shared" si="5"/>
        <v>10.805250372845471</v>
      </c>
      <c r="K27" s="49">
        <f t="shared" si="5"/>
        <v>10.515915042798877</v>
      </c>
      <c r="L27" s="49">
        <f t="shared" si="5"/>
        <v>9.2383980292634647</v>
      </c>
      <c r="M27" s="49">
        <f t="shared" si="5"/>
        <v>9.2252368695941502</v>
      </c>
      <c r="N27" s="49">
        <f t="shared" si="5"/>
        <v>9.0064316091123775</v>
      </c>
      <c r="O27" s="49">
        <f t="shared" si="5"/>
        <v>8.6731320891550343</v>
      </c>
      <c r="P27" s="49">
        <f t="shared" si="5"/>
        <v>7.903654224928756</v>
      </c>
      <c r="Q27" s="49">
        <f t="shared" si="5"/>
        <v>6.9487207771477504</v>
      </c>
      <c r="R27" s="49">
        <f t="shared" si="5"/>
        <v>7.7132495885696883</v>
      </c>
      <c r="S27" s="49">
        <f t="shared" si="5"/>
        <v>7.4331743714410843</v>
      </c>
      <c r="T27" s="49">
        <f t="shared" si="5"/>
        <v>7.3404065686650934</v>
      </c>
      <c r="U27" s="49">
        <f t="shared" si="5"/>
        <v>6.8193299847883386</v>
      </c>
      <c r="V27" s="49">
        <f t="shared" si="5"/>
        <v>7.4306914936684416</v>
      </c>
      <c r="W27" s="49">
        <f t="shared" si="5"/>
        <v>7.2982290075059089</v>
      </c>
      <c r="X27" s="49">
        <f t="shared" si="5"/>
        <v>7.2779452025160198</v>
      </c>
      <c r="Y27" s="49">
        <f t="shared" si="5"/>
        <v>7.3140800501494772</v>
      </c>
      <c r="Z27" s="49">
        <f t="shared" si="5"/>
        <v>7.1827348279358674</v>
      </c>
      <c r="AA27" s="49">
        <f t="shared" si="5"/>
        <v>7.0385048877558098</v>
      </c>
      <c r="AB27" s="49">
        <f t="shared" si="5"/>
        <v>6.863716638703127</v>
      </c>
      <c r="AC27" s="49">
        <f t="shared" si="5"/>
        <v>6.7644611637838556</v>
      </c>
      <c r="AD27" s="49">
        <f t="shared" si="5"/>
        <v>6.522321712587809</v>
      </c>
      <c r="AE27" s="49">
        <f t="shared" si="5"/>
        <v>8.8117739977333116</v>
      </c>
      <c r="AF27" s="49">
        <f t="shared" ref="AF27:AG27" si="6">IF(AF11&gt;0,AF19/AF11*100,"--")</f>
        <v>20.912136890846121</v>
      </c>
      <c r="AG27" s="49">
        <f t="shared" si="6"/>
        <v>22.602850561633517</v>
      </c>
      <c r="AH27" s="49">
        <f t="shared" ref="AH27" si="7">IF(AH11&gt;0,AH19/AH11*100,"--")</f>
        <v>23.380843299012831</v>
      </c>
      <c r="AI27" s="49">
        <f t="shared" si="5"/>
        <v>9.8319501697267047</v>
      </c>
      <c r="AJ27" s="32"/>
      <c r="AK27" s="33"/>
      <c r="AL27" s="34"/>
      <c r="AM27" s="35"/>
      <c r="AN27" s="35"/>
    </row>
    <row r="28" spans="1:40" ht="12" customHeight="1" x14ac:dyDescent="0.25">
      <c r="A28" s="46"/>
      <c r="B28" s="47" t="s">
        <v>39</v>
      </c>
      <c r="C28" s="49">
        <f t="shared" si="5"/>
        <v>14.136555370143716</v>
      </c>
      <c r="D28" s="49">
        <f t="shared" si="5"/>
        <v>13.331841576493359</v>
      </c>
      <c r="E28" s="49">
        <f t="shared" si="5"/>
        <v>12.335878894043359</v>
      </c>
      <c r="F28" s="49">
        <f t="shared" si="5"/>
        <v>11.798910274380967</v>
      </c>
      <c r="G28" s="49">
        <f t="shared" si="5"/>
        <v>12.398879071650995</v>
      </c>
      <c r="H28" s="49">
        <f t="shared" si="5"/>
        <v>12.94287103519863</v>
      </c>
      <c r="I28" s="49">
        <f t="shared" si="5"/>
        <v>12.833078512312182</v>
      </c>
      <c r="J28" s="49">
        <f t="shared" si="5"/>
        <v>12.596505517269133</v>
      </c>
      <c r="K28" s="49">
        <f t="shared" si="5"/>
        <v>12.429341913982311</v>
      </c>
      <c r="L28" s="49">
        <f t="shared" si="5"/>
        <v>12.309128027192028</v>
      </c>
      <c r="M28" s="49">
        <f t="shared" si="5"/>
        <v>11.521750747451732</v>
      </c>
      <c r="N28" s="49">
        <f t="shared" si="5"/>
        <v>11.599855460866509</v>
      </c>
      <c r="O28" s="49">
        <f t="shared" si="5"/>
        <v>11.296362735550138</v>
      </c>
      <c r="P28" s="49">
        <f t="shared" si="5"/>
        <v>10.600976638329159</v>
      </c>
      <c r="Q28" s="49">
        <f t="shared" si="5"/>
        <v>9.8550494493207061</v>
      </c>
      <c r="R28" s="49">
        <f t="shared" si="5"/>
        <v>12.074194365764063</v>
      </c>
      <c r="S28" s="49">
        <f t="shared" si="5"/>
        <v>12.648910971880451</v>
      </c>
      <c r="T28" s="49">
        <f t="shared" si="5"/>
        <v>13.52273941254416</v>
      </c>
      <c r="U28" s="49">
        <f t="shared" si="5"/>
        <v>13.601184526047824</v>
      </c>
      <c r="V28" s="49">
        <f t="shared" si="5"/>
        <v>14.344600735112317</v>
      </c>
      <c r="W28" s="49">
        <f t="shared" si="5"/>
        <v>14.587306770229736</v>
      </c>
      <c r="X28" s="49">
        <f t="shared" si="5"/>
        <v>14.643277463164072</v>
      </c>
      <c r="Y28" s="49">
        <f t="shared" si="5"/>
        <v>14.956138144417894</v>
      </c>
      <c r="Z28" s="49">
        <f t="shared" si="5"/>
        <v>15.119869547865902</v>
      </c>
      <c r="AA28" s="49">
        <f t="shared" si="5"/>
        <v>15.111772218808758</v>
      </c>
      <c r="AB28" s="49">
        <f t="shared" si="5"/>
        <v>15.166348661248533</v>
      </c>
      <c r="AC28" s="49">
        <f t="shared" si="5"/>
        <v>15.346603251218907</v>
      </c>
      <c r="AD28" s="49">
        <f t="shared" si="5"/>
        <v>15.394802518298563</v>
      </c>
      <c r="AE28" s="49">
        <f t="shared" si="5"/>
        <v>15.673254701399376</v>
      </c>
      <c r="AF28" s="49">
        <f t="shared" ref="AF28:AG28" si="8">IF(AF12&gt;0,AF20/AF12*100,"--")</f>
        <v>19.521637118716228</v>
      </c>
      <c r="AG28" s="49">
        <f t="shared" si="8"/>
        <v>19.317251721827009</v>
      </c>
      <c r="AH28" s="49">
        <f t="shared" ref="AH28" si="9">IF(AH12&gt;0,AH20/AH12*100,"--")</f>
        <v>21.47270318178855</v>
      </c>
      <c r="AI28" s="49">
        <f t="shared" si="5"/>
        <v>14.809074643047094</v>
      </c>
      <c r="AJ28" s="32"/>
      <c r="AK28" s="33"/>
      <c r="AL28" s="34"/>
      <c r="AM28" s="35"/>
      <c r="AN28" s="35"/>
    </row>
    <row r="29" spans="1:40" ht="12" customHeight="1" x14ac:dyDescent="0.25">
      <c r="A29" s="46"/>
      <c r="B29" s="47" t="s">
        <v>40</v>
      </c>
      <c r="C29" s="49">
        <f t="shared" si="5"/>
        <v>12.567794245366725</v>
      </c>
      <c r="D29" s="49">
        <f t="shared" si="5"/>
        <v>12.708873756434871</v>
      </c>
      <c r="E29" s="49">
        <f t="shared" si="5"/>
        <v>11.833841478991211</v>
      </c>
      <c r="F29" s="49">
        <f t="shared" si="5"/>
        <v>12.076134987923067</v>
      </c>
      <c r="G29" s="49">
        <f t="shared" si="5"/>
        <v>11.913099984311311</v>
      </c>
      <c r="H29" s="49">
        <f t="shared" si="5"/>
        <v>12.151462819230465</v>
      </c>
      <c r="I29" s="49">
        <f t="shared" si="5"/>
        <v>12.351408599090554</v>
      </c>
      <c r="J29" s="49">
        <f t="shared" si="5"/>
        <v>12.263631585157714</v>
      </c>
      <c r="K29" s="49">
        <f t="shared" si="5"/>
        <v>11.967043449409417</v>
      </c>
      <c r="L29" s="49">
        <f t="shared" si="5"/>
        <v>11.629184632065584</v>
      </c>
      <c r="M29" s="49">
        <f t="shared" si="5"/>
        <v>11.489979005312396</v>
      </c>
      <c r="N29" s="49">
        <f t="shared" si="5"/>
        <v>11.076181441997694</v>
      </c>
      <c r="O29" s="49">
        <f t="shared" si="5"/>
        <v>10.770930838469441</v>
      </c>
      <c r="P29" s="49">
        <f t="shared" si="5"/>
        <v>10.536201878713175</v>
      </c>
      <c r="Q29" s="49">
        <f t="shared" si="5"/>
        <v>10.605945249453219</v>
      </c>
      <c r="R29" s="49">
        <f t="shared" si="5"/>
        <v>10.494081084770638</v>
      </c>
      <c r="S29" s="49">
        <f t="shared" si="5"/>
        <v>10.360289375422765</v>
      </c>
      <c r="T29" s="49">
        <f t="shared" si="5"/>
        <v>10.267563738413441</v>
      </c>
      <c r="U29" s="49">
        <f t="shared" si="5"/>
        <v>10.293387571319482</v>
      </c>
      <c r="V29" s="49">
        <f t="shared" si="5"/>
        <v>10.26250295551519</v>
      </c>
      <c r="W29" s="49">
        <f t="shared" si="5"/>
        <v>10.335334935406932</v>
      </c>
      <c r="X29" s="49">
        <f t="shared" si="5"/>
        <v>10.185773165854952</v>
      </c>
      <c r="Y29" s="49">
        <f t="shared" si="5"/>
        <v>10.108988173623194</v>
      </c>
      <c r="Z29" s="49">
        <f t="shared" si="5"/>
        <v>10.216979030242905</v>
      </c>
      <c r="AA29" s="49">
        <f t="shared" si="5"/>
        <v>10.247088301701082</v>
      </c>
      <c r="AB29" s="49">
        <f t="shared" si="5"/>
        <v>10.147259223533185</v>
      </c>
      <c r="AC29" s="49">
        <f t="shared" si="5"/>
        <v>10.031631542058561</v>
      </c>
      <c r="AD29" s="49">
        <f t="shared" si="5"/>
        <v>9.9699802358513949</v>
      </c>
      <c r="AE29" s="49">
        <f t="shared" si="5"/>
        <v>10.917747849590176</v>
      </c>
      <c r="AF29" s="49">
        <f t="shared" ref="AF29:AG29" si="10">IF(AF13&gt;0,AF21/AF13*100,"--")</f>
        <v>15.713616065416955</v>
      </c>
      <c r="AG29" s="49">
        <f t="shared" si="10"/>
        <v>11.859377545190766</v>
      </c>
      <c r="AH29" s="49">
        <f t="shared" ref="AH29" si="11">IF(AH13&gt;0,AH21/AH13*100,"--")</f>
        <v>16.306577699869333</v>
      </c>
      <c r="AI29" s="49">
        <f t="shared" si="5"/>
        <v>11.225633890947448</v>
      </c>
      <c r="AJ29" s="32"/>
      <c r="AK29" s="33"/>
      <c r="AL29" s="34"/>
      <c r="AM29" s="35"/>
      <c r="AN29" s="35"/>
    </row>
    <row r="30" spans="1:40" ht="12" customHeight="1" x14ac:dyDescent="0.25">
      <c r="A30" s="46"/>
      <c r="B30" s="47" t="s">
        <v>33</v>
      </c>
      <c r="C30" s="49">
        <f t="shared" si="5"/>
        <v>13.560272369490029</v>
      </c>
      <c r="D30" s="49">
        <f t="shared" si="5"/>
        <v>12.978934122987365</v>
      </c>
      <c r="E30" s="49">
        <f t="shared" si="5"/>
        <v>12.098750858060106</v>
      </c>
      <c r="F30" s="49">
        <f t="shared" si="5"/>
        <v>11.771962924256396</v>
      </c>
      <c r="G30" s="49">
        <f t="shared" si="5"/>
        <v>12.166916557663205</v>
      </c>
      <c r="H30" s="49">
        <f t="shared" si="5"/>
        <v>12.582793583412316</v>
      </c>
      <c r="I30" s="49">
        <f t="shared" si="5"/>
        <v>12.579318972064845</v>
      </c>
      <c r="J30" s="49">
        <f t="shared" si="5"/>
        <v>12.409462587117961</v>
      </c>
      <c r="K30" s="49">
        <f t="shared" si="5"/>
        <v>12.206800093807511</v>
      </c>
      <c r="L30" s="49">
        <f t="shared" si="5"/>
        <v>11.929376321022584</v>
      </c>
      <c r="M30" s="49">
        <f t="shared" si="5"/>
        <v>11.401491308148247</v>
      </c>
      <c r="N30" s="49">
        <f t="shared" si="5"/>
        <v>11.326357888305603</v>
      </c>
      <c r="O30" s="49">
        <f t="shared" si="5"/>
        <v>10.978333341042891</v>
      </c>
      <c r="P30" s="49">
        <f t="shared" si="5"/>
        <v>10.44852601226288</v>
      </c>
      <c r="Q30" s="49">
        <f t="shared" si="5"/>
        <v>9.9971375721228597</v>
      </c>
      <c r="R30" s="49">
        <f t="shared" si="5"/>
        <v>11.340351517873088</v>
      </c>
      <c r="S30" s="49">
        <f t="shared" si="5"/>
        <v>11.67296967989075</v>
      </c>
      <c r="T30" s="49">
        <f t="shared" si="5"/>
        <v>12.276769284849388</v>
      </c>
      <c r="U30" s="49">
        <f t="shared" si="5"/>
        <v>12.266942827852139</v>
      </c>
      <c r="V30" s="49">
        <f t="shared" si="5"/>
        <v>12.943360100121637</v>
      </c>
      <c r="W30" s="49">
        <f t="shared" si="5"/>
        <v>13.055048678780077</v>
      </c>
      <c r="X30" s="49">
        <f t="shared" si="5"/>
        <v>13.000228926666404</v>
      </c>
      <c r="Y30" s="49">
        <f t="shared" si="5"/>
        <v>13.073293888801944</v>
      </c>
      <c r="Z30" s="49">
        <f t="shared" si="5"/>
        <v>13.183839578980031</v>
      </c>
      <c r="AA30" s="49">
        <f t="shared" si="5"/>
        <v>13.146156315575071</v>
      </c>
      <c r="AB30" s="49">
        <f t="shared" si="5"/>
        <v>13.094695306968196</v>
      </c>
      <c r="AC30" s="49">
        <f t="shared" si="5"/>
        <v>13.109077387049705</v>
      </c>
      <c r="AD30" s="49">
        <f t="shared" si="5"/>
        <v>13.017218936244349</v>
      </c>
      <c r="AE30" s="49">
        <f t="shared" si="5"/>
        <v>13.572704808015565</v>
      </c>
      <c r="AF30" s="49">
        <f t="shared" ref="AF30:AG30" si="12">IF(AF14&gt;0,AF22/AF14*100,"--")</f>
        <v>18.291800699465071</v>
      </c>
      <c r="AG30" s="49">
        <f t="shared" si="12"/>
        <v>15.552379892844865</v>
      </c>
      <c r="AH30" s="49">
        <f t="shared" ref="AH30" si="13">IF(AH14&gt;0,AH22/AH14*100,"--")</f>
        <v>19.557203651926852</v>
      </c>
      <c r="AI30" s="49">
        <f t="shared" si="5"/>
        <v>13.376036733696612</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2587572A-CC7F-429A-8022-384451BB99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3FE65-A075-461F-9842-A4835A3D3E2C}">
  <dimension ref="A1:K55"/>
  <sheetViews>
    <sheetView showGridLines="0" zoomScale="75" zoomScaleNormal="144" workbookViewId="0"/>
  </sheetViews>
  <sheetFormatPr baseColWidth="10" defaultColWidth="11.44140625" defaultRowHeight="15.6" x14ac:dyDescent="0.3"/>
  <cols>
    <col min="1" max="1" width="11.44140625" style="68"/>
    <col min="2" max="2" width="16.5546875" style="68" bestFit="1" customWidth="1"/>
    <col min="3" max="3" width="11.44140625" style="68"/>
    <col min="4" max="4" width="73" style="68" bestFit="1" customWidth="1"/>
    <col min="5" max="5" width="11.44140625" style="68"/>
    <col min="6" max="6" width="65.5546875" style="68" bestFit="1" customWidth="1"/>
    <col min="7" max="16384" width="11.44140625" style="68"/>
  </cols>
  <sheetData>
    <row r="1" spans="1:11" ht="18" x14ac:dyDescent="0.35">
      <c r="A1" s="1"/>
      <c r="B1" s="67" t="s">
        <v>109</v>
      </c>
      <c r="C1" s="67"/>
      <c r="D1" s="67"/>
    </row>
    <row r="2" spans="1:11" ht="25.8" x14ac:dyDescent="0.5">
      <c r="A2" s="69"/>
      <c r="B2" s="67" t="s">
        <v>110</v>
      </c>
      <c r="C2" s="69"/>
      <c r="D2" s="69"/>
    </row>
    <row r="3" spans="1:11" ht="16.8" x14ac:dyDescent="0.3">
      <c r="A3" s="70"/>
      <c r="B3" s="70" t="s">
        <v>111</v>
      </c>
      <c r="C3" s="70"/>
      <c r="D3" s="70" t="s">
        <v>112</v>
      </c>
      <c r="F3" s="71"/>
      <c r="G3" s="71"/>
      <c r="H3" s="71"/>
      <c r="I3" s="71"/>
      <c r="J3" s="71"/>
      <c r="K3" s="71"/>
    </row>
    <row r="4" spans="1:11" ht="16.8" x14ac:dyDescent="0.3">
      <c r="A4" s="72"/>
      <c r="B4" s="71" t="s">
        <v>113</v>
      </c>
      <c r="C4" s="71"/>
      <c r="D4" s="71" t="s">
        <v>114</v>
      </c>
      <c r="F4" s="71"/>
      <c r="G4" s="71"/>
      <c r="H4" s="71"/>
      <c r="I4" s="71"/>
      <c r="J4" s="71"/>
      <c r="K4" s="71"/>
    </row>
    <row r="5" spans="1:11" ht="16.8" x14ac:dyDescent="0.3">
      <c r="A5" s="73"/>
      <c r="B5" s="71" t="s">
        <v>115</v>
      </c>
      <c r="C5" s="71"/>
      <c r="D5" s="71" t="s">
        <v>116</v>
      </c>
      <c r="F5" s="71"/>
      <c r="G5" s="71"/>
      <c r="H5" s="71"/>
      <c r="I5" s="71"/>
      <c r="J5" s="71"/>
      <c r="K5" s="71"/>
    </row>
    <row r="6" spans="1:11" ht="16.8" x14ac:dyDescent="0.3">
      <c r="A6" s="71"/>
      <c r="B6" s="71" t="s">
        <v>117</v>
      </c>
      <c r="C6" s="71"/>
      <c r="D6" s="71" t="s">
        <v>118</v>
      </c>
      <c r="F6" s="71"/>
      <c r="G6" s="71"/>
      <c r="H6" s="71"/>
      <c r="I6" s="71"/>
      <c r="J6" s="71"/>
      <c r="K6" s="71"/>
    </row>
    <row r="7" spans="1:11" ht="16.8" x14ac:dyDescent="0.3">
      <c r="A7" s="71"/>
      <c r="B7" s="71" t="s">
        <v>119</v>
      </c>
      <c r="C7" s="71"/>
      <c r="D7" s="71" t="s">
        <v>120</v>
      </c>
      <c r="F7" s="71"/>
      <c r="G7" s="71"/>
      <c r="H7" s="71"/>
      <c r="I7" s="71"/>
      <c r="J7" s="71"/>
      <c r="K7" s="71"/>
    </row>
    <row r="8" spans="1:11" ht="16.8" x14ac:dyDescent="0.3">
      <c r="A8" s="71"/>
      <c r="B8" s="71" t="s">
        <v>121</v>
      </c>
      <c r="C8" s="71"/>
      <c r="D8" s="71" t="s">
        <v>122</v>
      </c>
      <c r="F8" s="71"/>
      <c r="G8" s="71"/>
      <c r="H8" s="71"/>
      <c r="I8" s="71"/>
      <c r="J8" s="71"/>
      <c r="K8" s="71"/>
    </row>
    <row r="9" spans="1:11" ht="16.8" x14ac:dyDescent="0.3">
      <c r="A9" s="71"/>
      <c r="B9" s="71" t="s">
        <v>123</v>
      </c>
      <c r="C9" s="71"/>
      <c r="D9" s="71" t="s">
        <v>124</v>
      </c>
      <c r="F9" s="71"/>
      <c r="G9" s="71"/>
      <c r="H9" s="71"/>
      <c r="I9" s="71"/>
      <c r="J9" s="71"/>
      <c r="K9" s="71"/>
    </row>
    <row r="10" spans="1:11" ht="16.8" x14ac:dyDescent="0.3">
      <c r="A10" s="71"/>
      <c r="B10" s="71" t="s">
        <v>125</v>
      </c>
      <c r="C10" s="71"/>
      <c r="D10" s="71" t="s">
        <v>126</v>
      </c>
      <c r="F10" s="71"/>
      <c r="G10" s="71"/>
      <c r="H10" s="71"/>
      <c r="I10" s="71"/>
      <c r="J10" s="71"/>
      <c r="K10" s="71"/>
    </row>
    <row r="11" spans="1:11" ht="16.8" x14ac:dyDescent="0.3">
      <c r="A11" s="71"/>
      <c r="B11" s="71" t="s">
        <v>127</v>
      </c>
      <c r="C11" s="71"/>
      <c r="D11" s="71" t="s">
        <v>128</v>
      </c>
      <c r="F11" s="71"/>
      <c r="G11" s="71"/>
      <c r="H11" s="71"/>
      <c r="I11" s="71"/>
      <c r="J11" s="71"/>
      <c r="K11" s="71"/>
    </row>
    <row r="12" spans="1:11" ht="16.8" x14ac:dyDescent="0.3">
      <c r="A12" s="71"/>
      <c r="B12" s="71" t="s">
        <v>129</v>
      </c>
      <c r="C12" s="71"/>
      <c r="D12" s="71" t="s">
        <v>130</v>
      </c>
      <c r="F12" s="71"/>
      <c r="G12" s="71"/>
      <c r="H12" s="71"/>
      <c r="I12" s="71"/>
      <c r="J12" s="71"/>
      <c r="K12" s="71"/>
    </row>
    <row r="13" spans="1:11" ht="16.8" x14ac:dyDescent="0.3">
      <c r="A13" s="71"/>
      <c r="B13" s="71" t="s">
        <v>131</v>
      </c>
      <c r="C13" s="71"/>
      <c r="D13" s="71" t="s">
        <v>132</v>
      </c>
      <c r="F13" s="71"/>
      <c r="G13" s="71"/>
      <c r="H13" s="71"/>
      <c r="I13" s="71"/>
      <c r="J13" s="71"/>
      <c r="K13" s="71"/>
    </row>
    <row r="14" spans="1:11" ht="16.8" x14ac:dyDescent="0.3">
      <c r="A14" s="71"/>
      <c r="B14" s="71" t="s">
        <v>133</v>
      </c>
      <c r="C14" s="71"/>
      <c r="D14" s="71" t="s">
        <v>134</v>
      </c>
      <c r="F14" s="71"/>
      <c r="G14" s="71"/>
      <c r="H14" s="71"/>
      <c r="I14" s="71"/>
      <c r="J14" s="71"/>
      <c r="K14" s="71"/>
    </row>
    <row r="15" spans="1:11" ht="16.8" x14ac:dyDescent="0.3">
      <c r="A15" s="71"/>
      <c r="B15" s="71" t="s">
        <v>135</v>
      </c>
      <c r="C15" s="71"/>
      <c r="D15" s="71" t="s">
        <v>136</v>
      </c>
      <c r="F15" s="71"/>
      <c r="G15" s="71"/>
      <c r="H15" s="71"/>
      <c r="I15" s="71"/>
      <c r="J15" s="71"/>
      <c r="K15" s="71"/>
    </row>
    <row r="16" spans="1:11" ht="16.8" x14ac:dyDescent="0.3">
      <c r="A16" s="71"/>
      <c r="B16" s="71" t="s">
        <v>137</v>
      </c>
      <c r="C16" s="71"/>
      <c r="D16" s="71" t="s">
        <v>138</v>
      </c>
      <c r="F16" s="71"/>
      <c r="G16" s="71"/>
      <c r="H16" s="71"/>
      <c r="I16" s="71"/>
      <c r="J16" s="71"/>
      <c r="K16" s="71"/>
    </row>
    <row r="17" spans="1:11" ht="16.8" x14ac:dyDescent="0.3">
      <c r="A17" s="71"/>
      <c r="B17" s="71" t="s">
        <v>139</v>
      </c>
      <c r="C17" s="71"/>
      <c r="D17" s="71" t="s">
        <v>140</v>
      </c>
      <c r="F17" s="71"/>
      <c r="G17" s="71"/>
      <c r="H17" s="71"/>
      <c r="I17" s="71"/>
      <c r="J17" s="71"/>
      <c r="K17" s="71"/>
    </row>
    <row r="18" spans="1:11" ht="16.8" x14ac:dyDescent="0.3">
      <c r="A18" s="71"/>
      <c r="B18" s="71" t="s">
        <v>141</v>
      </c>
      <c r="C18" s="71"/>
      <c r="D18" s="71" t="s">
        <v>142</v>
      </c>
      <c r="F18" s="71"/>
      <c r="G18" s="71"/>
      <c r="H18" s="71"/>
      <c r="I18" s="71"/>
      <c r="J18" s="71"/>
      <c r="K18" s="71"/>
    </row>
    <row r="19" spans="1:11" ht="16.8" x14ac:dyDescent="0.3">
      <c r="A19" s="71"/>
      <c r="B19" s="71" t="s">
        <v>143</v>
      </c>
      <c r="C19" s="71"/>
      <c r="D19" s="71" t="s">
        <v>144</v>
      </c>
      <c r="F19" s="71"/>
      <c r="G19" s="71"/>
      <c r="H19" s="71"/>
      <c r="I19" s="71"/>
      <c r="J19" s="71"/>
      <c r="K19" s="71"/>
    </row>
    <row r="20" spans="1:11" ht="16.8" x14ac:dyDescent="0.3">
      <c r="A20" s="71"/>
      <c r="B20" s="71" t="s">
        <v>145</v>
      </c>
      <c r="C20" s="71"/>
      <c r="D20" s="71" t="s">
        <v>146</v>
      </c>
      <c r="F20" s="71"/>
      <c r="G20" s="71"/>
      <c r="H20" s="71"/>
      <c r="I20" s="71"/>
      <c r="J20" s="71"/>
      <c r="K20" s="71"/>
    </row>
    <row r="21" spans="1:11" ht="16.8" x14ac:dyDescent="0.3">
      <c r="A21" s="71"/>
      <c r="B21" s="71" t="s">
        <v>147</v>
      </c>
      <c r="C21" s="71"/>
      <c r="D21" s="71" t="s">
        <v>148</v>
      </c>
      <c r="F21" s="71"/>
      <c r="G21" s="71"/>
      <c r="H21" s="71"/>
      <c r="I21" s="71"/>
      <c r="J21" s="71"/>
      <c r="K21" s="71"/>
    </row>
    <row r="22" spans="1:11" ht="16.8" x14ac:dyDescent="0.3">
      <c r="A22" s="71"/>
      <c r="B22" s="71" t="s">
        <v>149</v>
      </c>
      <c r="C22" s="71"/>
      <c r="D22" s="71" t="s">
        <v>150</v>
      </c>
      <c r="F22" s="71"/>
      <c r="G22" s="71"/>
      <c r="H22" s="71"/>
      <c r="I22" s="71"/>
      <c r="J22" s="71"/>
      <c r="K22" s="71"/>
    </row>
    <row r="23" spans="1:11" ht="16.8" x14ac:dyDescent="0.3">
      <c r="A23" s="71"/>
      <c r="B23" s="71" t="s">
        <v>151</v>
      </c>
      <c r="C23" s="71"/>
      <c r="D23" s="71" t="s">
        <v>152</v>
      </c>
      <c r="F23" s="71"/>
      <c r="G23" s="71"/>
      <c r="H23" s="71"/>
      <c r="I23" s="71"/>
      <c r="J23" s="71"/>
      <c r="K23" s="71"/>
    </row>
    <row r="24" spans="1:11" ht="16.8" x14ac:dyDescent="0.3">
      <c r="A24" s="71"/>
      <c r="B24" s="71" t="s">
        <v>153</v>
      </c>
      <c r="C24" s="71"/>
      <c r="D24" s="71" t="s">
        <v>154</v>
      </c>
      <c r="F24" s="71"/>
      <c r="G24" s="71"/>
      <c r="H24" s="71"/>
      <c r="I24" s="71"/>
      <c r="J24" s="71"/>
      <c r="K24" s="71"/>
    </row>
    <row r="25" spans="1:11" ht="16.8" x14ac:dyDescent="0.3">
      <c r="A25" s="71"/>
      <c r="B25" s="71" t="s">
        <v>155</v>
      </c>
      <c r="C25" s="71"/>
      <c r="D25" s="71" t="s">
        <v>156</v>
      </c>
      <c r="F25" s="71"/>
      <c r="G25" s="71"/>
      <c r="H25" s="71"/>
      <c r="I25" s="71"/>
      <c r="J25" s="71"/>
      <c r="K25" s="71"/>
    </row>
    <row r="26" spans="1:11" ht="16.8" x14ac:dyDescent="0.3">
      <c r="A26" s="71"/>
      <c r="B26" s="71" t="s">
        <v>157</v>
      </c>
      <c r="C26" s="71"/>
      <c r="D26" s="71" t="s">
        <v>158</v>
      </c>
      <c r="F26" s="71"/>
      <c r="G26" s="71"/>
      <c r="H26" s="71"/>
      <c r="I26" s="71"/>
      <c r="J26" s="71"/>
      <c r="K26" s="71"/>
    </row>
    <row r="27" spans="1:11" ht="16.8" x14ac:dyDescent="0.3">
      <c r="A27" s="71"/>
      <c r="B27" s="71" t="s">
        <v>159</v>
      </c>
      <c r="C27" s="71"/>
      <c r="D27" s="71" t="s">
        <v>160</v>
      </c>
      <c r="F27" s="71"/>
      <c r="G27" s="71"/>
      <c r="H27" s="71"/>
      <c r="I27" s="71"/>
      <c r="J27" s="71"/>
      <c r="K27" s="71"/>
    </row>
    <row r="28" spans="1:11" ht="16.8" x14ac:dyDescent="0.3">
      <c r="A28" s="71"/>
      <c r="B28" s="71" t="s">
        <v>161</v>
      </c>
      <c r="C28" s="71"/>
      <c r="D28" s="71" t="s">
        <v>162</v>
      </c>
      <c r="F28" s="71"/>
      <c r="G28" s="71"/>
      <c r="H28" s="71"/>
      <c r="I28" s="71"/>
      <c r="J28" s="71"/>
      <c r="K28" s="71"/>
    </row>
    <row r="29" spans="1:11" ht="16.8" x14ac:dyDescent="0.3">
      <c r="A29" s="71"/>
      <c r="B29" s="71" t="s">
        <v>163</v>
      </c>
      <c r="C29" s="71"/>
      <c r="D29" s="71" t="s">
        <v>164</v>
      </c>
      <c r="F29" s="71"/>
      <c r="G29" s="71"/>
      <c r="H29" s="71"/>
      <c r="I29" s="71"/>
      <c r="J29" s="71"/>
      <c r="K29" s="71"/>
    </row>
    <row r="30" spans="1:11" ht="16.8" x14ac:dyDescent="0.3">
      <c r="A30" s="71"/>
      <c r="B30" s="71" t="s">
        <v>165</v>
      </c>
      <c r="C30" s="71"/>
      <c r="D30" s="71" t="s">
        <v>166</v>
      </c>
      <c r="F30" s="71"/>
      <c r="G30" s="71"/>
      <c r="H30" s="71"/>
      <c r="I30" s="71"/>
      <c r="J30" s="71"/>
      <c r="K30" s="71"/>
    </row>
    <row r="31" spans="1:11" ht="16.8" x14ac:dyDescent="0.3">
      <c r="A31" s="71"/>
      <c r="B31" s="71" t="s">
        <v>167</v>
      </c>
      <c r="C31" s="71"/>
      <c r="D31" s="71" t="s">
        <v>168</v>
      </c>
      <c r="F31" s="71"/>
      <c r="G31" s="71"/>
      <c r="H31" s="71"/>
      <c r="I31" s="71"/>
      <c r="J31" s="71"/>
      <c r="K31" s="71"/>
    </row>
    <row r="32" spans="1:11" ht="16.8" x14ac:dyDescent="0.3">
      <c r="A32" s="71"/>
      <c r="B32" s="71" t="s">
        <v>169</v>
      </c>
      <c r="C32" s="71"/>
      <c r="D32" s="71" t="s">
        <v>170</v>
      </c>
      <c r="F32" s="71"/>
      <c r="G32" s="71"/>
      <c r="H32" s="71"/>
      <c r="I32" s="71"/>
      <c r="J32" s="71"/>
      <c r="K32" s="71"/>
    </row>
    <row r="33" spans="1:11" ht="16.8" x14ac:dyDescent="0.3">
      <c r="A33" s="71"/>
      <c r="B33" s="71" t="s">
        <v>171</v>
      </c>
      <c r="C33" s="71"/>
      <c r="D33" s="71" t="s">
        <v>172</v>
      </c>
      <c r="F33" s="71"/>
      <c r="G33" s="71"/>
      <c r="H33" s="71"/>
      <c r="I33" s="71"/>
      <c r="J33" s="71"/>
      <c r="K33" s="71"/>
    </row>
    <row r="34" spans="1:11" ht="16.8" x14ac:dyDescent="0.3">
      <c r="A34" s="71"/>
      <c r="B34" s="71" t="s">
        <v>173</v>
      </c>
      <c r="C34" s="71"/>
      <c r="D34" s="71" t="s">
        <v>174</v>
      </c>
      <c r="F34" s="71"/>
      <c r="G34" s="71"/>
      <c r="H34" s="71"/>
      <c r="I34" s="71"/>
      <c r="J34" s="71"/>
      <c r="K34" s="71"/>
    </row>
    <row r="35" spans="1:11" ht="16.8" x14ac:dyDescent="0.3">
      <c r="A35" s="71"/>
      <c r="B35" s="71" t="s">
        <v>175</v>
      </c>
      <c r="C35" s="71"/>
      <c r="D35" s="71" t="s">
        <v>176</v>
      </c>
      <c r="F35" s="71"/>
      <c r="G35" s="71"/>
      <c r="H35" s="71"/>
      <c r="I35" s="71"/>
      <c r="J35" s="71"/>
      <c r="K35" s="71"/>
    </row>
    <row r="36" spans="1:11" ht="16.8" x14ac:dyDescent="0.3">
      <c r="A36" s="71"/>
      <c r="B36" s="71" t="s">
        <v>177</v>
      </c>
      <c r="C36" s="71"/>
      <c r="D36" s="71" t="s">
        <v>178</v>
      </c>
      <c r="F36" s="71"/>
      <c r="G36" s="71"/>
      <c r="H36" s="71"/>
      <c r="I36" s="71"/>
      <c r="J36" s="71"/>
      <c r="K36" s="71"/>
    </row>
    <row r="37" spans="1:11" ht="16.8" x14ac:dyDescent="0.3">
      <c r="A37" s="71"/>
      <c r="B37" s="71" t="s">
        <v>179</v>
      </c>
      <c r="C37" s="71"/>
      <c r="D37" s="71" t="s">
        <v>180</v>
      </c>
      <c r="F37" s="71"/>
      <c r="G37" s="71"/>
      <c r="H37" s="71"/>
      <c r="I37" s="71"/>
      <c r="J37" s="71"/>
      <c r="K37" s="71"/>
    </row>
    <row r="38" spans="1:11" ht="16.8" x14ac:dyDescent="0.3">
      <c r="A38" s="71"/>
      <c r="B38" s="71" t="s">
        <v>181</v>
      </c>
      <c r="C38" s="71"/>
      <c r="D38" s="71" t="s">
        <v>182</v>
      </c>
      <c r="F38" s="71"/>
      <c r="G38" s="71"/>
      <c r="H38" s="71"/>
      <c r="I38" s="71"/>
      <c r="J38" s="71"/>
      <c r="K38" s="71"/>
    </row>
    <row r="39" spans="1:11" ht="16.8" x14ac:dyDescent="0.3">
      <c r="A39" s="71"/>
      <c r="B39" s="71" t="s">
        <v>183</v>
      </c>
      <c r="C39" s="71"/>
      <c r="D39" s="71" t="s">
        <v>184</v>
      </c>
      <c r="F39" s="71"/>
      <c r="G39" s="71"/>
      <c r="H39" s="71"/>
      <c r="I39" s="71"/>
      <c r="J39" s="71"/>
      <c r="K39" s="71"/>
    </row>
    <row r="40" spans="1:11" ht="16.8" x14ac:dyDescent="0.3">
      <c r="A40" s="71"/>
      <c r="B40" s="71" t="s">
        <v>185</v>
      </c>
      <c r="C40" s="71"/>
      <c r="D40" s="71" t="s">
        <v>186</v>
      </c>
      <c r="F40" s="71"/>
      <c r="G40" s="71"/>
      <c r="H40" s="71"/>
      <c r="I40" s="71"/>
      <c r="J40" s="71"/>
      <c r="K40" s="71"/>
    </row>
    <row r="41" spans="1:11" ht="16.8" x14ac:dyDescent="0.3">
      <c r="A41" s="71"/>
      <c r="B41" s="71" t="s">
        <v>187</v>
      </c>
      <c r="C41" s="71"/>
      <c r="D41" s="71" t="s">
        <v>188</v>
      </c>
      <c r="F41" s="71"/>
      <c r="G41" s="71"/>
      <c r="H41" s="71"/>
      <c r="I41" s="71"/>
      <c r="J41" s="71"/>
      <c r="K41" s="71"/>
    </row>
    <row r="42" spans="1:11" ht="16.8" x14ac:dyDescent="0.3">
      <c r="A42" s="71"/>
      <c r="B42" s="71" t="s">
        <v>189</v>
      </c>
      <c r="C42" s="71"/>
      <c r="D42" s="71" t="s">
        <v>190</v>
      </c>
      <c r="H42" s="71"/>
      <c r="I42" s="71"/>
      <c r="J42" s="71"/>
      <c r="K42" s="71"/>
    </row>
    <row r="43" spans="1:11" ht="16.8" x14ac:dyDescent="0.3">
      <c r="A43" s="71"/>
      <c r="B43" s="71" t="s">
        <v>191</v>
      </c>
      <c r="C43" s="71"/>
      <c r="D43" s="71" t="s">
        <v>192</v>
      </c>
    </row>
    <row r="44" spans="1:11" ht="16.8" x14ac:dyDescent="0.3">
      <c r="A44" s="71"/>
      <c r="B44" s="71" t="s">
        <v>193</v>
      </c>
      <c r="C44" s="71"/>
      <c r="D44" s="71" t="s">
        <v>194</v>
      </c>
    </row>
    <row r="45" spans="1:11" ht="16.8" x14ac:dyDescent="0.3">
      <c r="A45" s="71"/>
      <c r="B45" s="71" t="s">
        <v>195</v>
      </c>
      <c r="C45" s="71"/>
      <c r="D45" s="71" t="s">
        <v>196</v>
      </c>
    </row>
    <row r="46" spans="1:11" ht="16.8" x14ac:dyDescent="0.3">
      <c r="A46" s="71"/>
      <c r="B46" s="71" t="s">
        <v>197</v>
      </c>
      <c r="C46" s="71"/>
      <c r="D46" s="71" t="s">
        <v>198</v>
      </c>
    </row>
    <row r="47" spans="1:11" ht="16.8" x14ac:dyDescent="0.3">
      <c r="A47" s="71"/>
      <c r="B47" s="71" t="s">
        <v>199</v>
      </c>
      <c r="C47" s="71"/>
      <c r="D47" s="71" t="s">
        <v>200</v>
      </c>
    </row>
    <row r="48" spans="1:11" ht="16.8" x14ac:dyDescent="0.3">
      <c r="A48" s="71"/>
      <c r="B48" s="71" t="s">
        <v>201</v>
      </c>
      <c r="C48" s="71"/>
      <c r="D48" s="71" t="s">
        <v>202</v>
      </c>
    </row>
    <row r="49" spans="1:4" ht="16.8" x14ac:dyDescent="0.3">
      <c r="A49" s="71"/>
      <c r="B49" s="71" t="s">
        <v>203</v>
      </c>
      <c r="C49" s="71"/>
      <c r="D49" s="71" t="s">
        <v>204</v>
      </c>
    </row>
    <row r="50" spans="1:4" ht="16.8" x14ac:dyDescent="0.3">
      <c r="A50" s="71"/>
      <c r="B50" s="71" t="s">
        <v>205</v>
      </c>
      <c r="C50" s="71"/>
      <c r="D50" s="71" t="s">
        <v>206</v>
      </c>
    </row>
    <row r="51" spans="1:4" ht="16.8" x14ac:dyDescent="0.3">
      <c r="A51" s="71"/>
      <c r="B51" s="71" t="s">
        <v>207</v>
      </c>
      <c r="C51" s="71"/>
      <c r="D51" s="71" t="s">
        <v>208</v>
      </c>
    </row>
    <row r="52" spans="1:4" ht="16.8" x14ac:dyDescent="0.3">
      <c r="A52" s="71"/>
      <c r="B52" s="71" t="s">
        <v>209</v>
      </c>
      <c r="C52" s="71"/>
      <c r="D52" s="71" t="s">
        <v>210</v>
      </c>
    </row>
    <row r="53" spans="1:4" ht="16.8" x14ac:dyDescent="0.3">
      <c r="A53" s="71"/>
      <c r="B53" s="71" t="s">
        <v>211</v>
      </c>
      <c r="C53" s="71"/>
      <c r="D53" s="71" t="s">
        <v>212</v>
      </c>
    </row>
    <row r="54" spans="1:4" ht="16.8" x14ac:dyDescent="0.3">
      <c r="A54" s="71"/>
      <c r="B54" s="71" t="s">
        <v>213</v>
      </c>
      <c r="C54" s="71"/>
      <c r="D54" s="71" t="s">
        <v>214</v>
      </c>
    </row>
    <row r="55" spans="1:4" ht="16.8" x14ac:dyDescent="0.3">
      <c r="A55" s="71"/>
      <c r="B55" s="71" t="s">
        <v>215</v>
      </c>
      <c r="C55" s="71"/>
      <c r="D55" s="71" t="s">
        <v>216</v>
      </c>
    </row>
  </sheetData>
  <pageMargins left="0.7" right="0.7" top="0.75" bottom="0.75" header="0.3" footer="0.3"/>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7AC22-57A5-4CF1-9081-0B4D7F9DDF81}">
  <dimension ref="A1:AN120"/>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105</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1214</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42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7"/>
      <c r="AH9" s="88"/>
      <c r="AI9" s="39"/>
      <c r="AJ9" s="30"/>
      <c r="AK9" s="33"/>
      <c r="AL9" s="34"/>
      <c r="AM9" s="34"/>
      <c r="AN9" s="37"/>
    </row>
    <row r="10" spans="1:40" ht="12" customHeight="1" x14ac:dyDescent="0.25">
      <c r="A10" s="46"/>
      <c r="B10" s="47" t="s">
        <v>37</v>
      </c>
      <c r="C10" s="48">
        <v>1.010289</v>
      </c>
      <c r="D10" s="48">
        <v>1.010756</v>
      </c>
      <c r="E10" s="48">
        <v>1.188313</v>
      </c>
      <c r="F10" s="48">
        <v>1.949665</v>
      </c>
      <c r="G10" s="48">
        <v>1.612886</v>
      </c>
      <c r="H10" s="48">
        <v>2.6065860000000001</v>
      </c>
      <c r="I10" s="48">
        <v>2.5456110000000001</v>
      </c>
      <c r="J10" s="48">
        <v>2.0627939999999998</v>
      </c>
      <c r="K10" s="48">
        <v>2.558684</v>
      </c>
      <c r="L10" s="48">
        <v>6.9536059999999997</v>
      </c>
      <c r="M10" s="48">
        <v>4.832713</v>
      </c>
      <c r="N10" s="48">
        <v>4.562799</v>
      </c>
      <c r="O10" s="48">
        <v>7.8571080000000002</v>
      </c>
      <c r="P10" s="48">
        <v>13.466836000000001</v>
      </c>
      <c r="Q10" s="48">
        <v>19.761672000000001</v>
      </c>
      <c r="R10" s="48">
        <v>40.259065999999997</v>
      </c>
      <c r="S10" s="48">
        <v>46.232213000000002</v>
      </c>
      <c r="T10" s="48">
        <v>45.924508000000003</v>
      </c>
      <c r="U10" s="48">
        <v>56.588681000000001</v>
      </c>
      <c r="V10" s="48">
        <v>37.154784999999997</v>
      </c>
      <c r="W10" s="48">
        <v>63.412640000000003</v>
      </c>
      <c r="X10" s="48">
        <v>65.626874999999998</v>
      </c>
      <c r="Y10" s="48">
        <v>72.782972000000001</v>
      </c>
      <c r="Z10" s="48">
        <v>80.714044999999999</v>
      </c>
      <c r="AA10" s="48">
        <v>81.179873000000001</v>
      </c>
      <c r="AB10" s="48">
        <v>88.032195000000002</v>
      </c>
      <c r="AC10" s="48">
        <v>78.882788000000005</v>
      </c>
      <c r="AD10" s="48">
        <v>87.415799000000007</v>
      </c>
      <c r="AE10" s="48">
        <v>104.94946900000001</v>
      </c>
      <c r="AF10" s="48">
        <v>64.176982000000024</v>
      </c>
      <c r="AG10" s="48">
        <v>56.009577999999983</v>
      </c>
      <c r="AH10" s="48">
        <v>103.52516900000001</v>
      </c>
      <c r="AI10" s="48">
        <f>SUM(C10:AH10)</f>
        <v>1246.8479560000001</v>
      </c>
      <c r="AJ10" s="32"/>
      <c r="AK10" s="33"/>
      <c r="AL10" s="34"/>
      <c r="AM10" s="35"/>
      <c r="AN10" s="35"/>
    </row>
    <row r="11" spans="1:40" ht="12" customHeight="1" x14ac:dyDescent="0.25">
      <c r="A11" s="46"/>
      <c r="B11" s="47" t="s">
        <v>38</v>
      </c>
      <c r="C11" s="48">
        <v>10.190894999999999</v>
      </c>
      <c r="D11" s="48">
        <v>11.738583</v>
      </c>
      <c r="E11" s="48">
        <v>14.200768</v>
      </c>
      <c r="F11" s="48">
        <v>16.328932999999999</v>
      </c>
      <c r="G11" s="48">
        <v>14.789281000000001</v>
      </c>
      <c r="H11" s="48">
        <v>12.660549</v>
      </c>
      <c r="I11" s="48">
        <v>10.40606</v>
      </c>
      <c r="J11" s="48">
        <v>15.174275</v>
      </c>
      <c r="K11" s="48">
        <v>14.089282000000001</v>
      </c>
      <c r="L11" s="48">
        <v>19.122404</v>
      </c>
      <c r="M11" s="48">
        <v>24.943591000000001</v>
      </c>
      <c r="N11" s="48">
        <v>21.077204999999999</v>
      </c>
      <c r="O11" s="48">
        <v>33.276623000000001</v>
      </c>
      <c r="P11" s="48">
        <v>43.111536999999998</v>
      </c>
      <c r="Q11" s="48">
        <v>55.555785999999998</v>
      </c>
      <c r="R11" s="48">
        <v>93.668108000000004</v>
      </c>
      <c r="S11" s="48">
        <v>92.627167</v>
      </c>
      <c r="T11" s="48">
        <v>97.604163</v>
      </c>
      <c r="U11" s="48">
        <v>104.93756999999999</v>
      </c>
      <c r="V11" s="48">
        <v>83.800454000000002</v>
      </c>
      <c r="W11" s="48">
        <v>118.791859</v>
      </c>
      <c r="X11" s="48">
        <v>122.93296100000001</v>
      </c>
      <c r="Y11" s="48">
        <v>135.18545800000001</v>
      </c>
      <c r="Z11" s="48">
        <v>147.96235999999999</v>
      </c>
      <c r="AA11" s="48">
        <v>157.75465600000001</v>
      </c>
      <c r="AB11" s="48">
        <v>170.18922000000001</v>
      </c>
      <c r="AC11" s="48">
        <v>154.88124999999999</v>
      </c>
      <c r="AD11" s="48">
        <v>161.08168900000004</v>
      </c>
      <c r="AE11" s="48">
        <v>174.65463299999999</v>
      </c>
      <c r="AF11" s="48">
        <v>128.84815399999999</v>
      </c>
      <c r="AG11" s="48">
        <v>152.9838279999999</v>
      </c>
      <c r="AH11" s="48">
        <v>232.85909700000008</v>
      </c>
      <c r="AI11" s="48">
        <f t="shared" ref="AI11:AI14" si="0">SUM(C11:AH11)</f>
        <v>2647.4283989999999</v>
      </c>
      <c r="AJ11" s="32"/>
      <c r="AK11" s="33"/>
      <c r="AL11" s="34"/>
      <c r="AM11" s="35"/>
      <c r="AN11" s="35"/>
    </row>
    <row r="12" spans="1:40" ht="12" customHeight="1" x14ac:dyDescent="0.25">
      <c r="A12" s="46"/>
      <c r="B12" s="47" t="s">
        <v>39</v>
      </c>
      <c r="C12" s="48">
        <v>222.99682300000001</v>
      </c>
      <c r="D12" s="48">
        <v>235.47542899999999</v>
      </c>
      <c r="E12" s="48">
        <v>284.42548799999997</v>
      </c>
      <c r="F12" s="48">
        <v>342.73596099999997</v>
      </c>
      <c r="G12" s="48">
        <v>314.04596400000003</v>
      </c>
      <c r="H12" s="48">
        <v>278.05312099999998</v>
      </c>
      <c r="I12" s="48">
        <v>270.46280999999999</v>
      </c>
      <c r="J12" s="48">
        <v>288.12605300000001</v>
      </c>
      <c r="K12" s="48">
        <v>261.49277999999998</v>
      </c>
      <c r="L12" s="48">
        <v>323.252565</v>
      </c>
      <c r="M12" s="48">
        <v>352.66037999999998</v>
      </c>
      <c r="N12" s="48">
        <v>329.03932800000001</v>
      </c>
      <c r="O12" s="48">
        <v>431.22828500000003</v>
      </c>
      <c r="P12" s="48">
        <v>555.90642100000002</v>
      </c>
      <c r="Q12" s="48">
        <v>708.00989000000004</v>
      </c>
      <c r="R12" s="48">
        <v>1132.7044860000001</v>
      </c>
      <c r="S12" s="48">
        <v>1229.2263250000001</v>
      </c>
      <c r="T12" s="48">
        <v>1371.6176840000001</v>
      </c>
      <c r="U12" s="48">
        <v>1339.2883999999999</v>
      </c>
      <c r="V12" s="48">
        <v>1125.527916</v>
      </c>
      <c r="W12" s="48">
        <v>1555.6978039999999</v>
      </c>
      <c r="X12" s="48">
        <v>1308.0654730000001</v>
      </c>
      <c r="Y12" s="48">
        <v>1292.8996979999999</v>
      </c>
      <c r="Z12" s="48">
        <v>1307.2429669999999</v>
      </c>
      <c r="AA12" s="48">
        <v>1275.6481699999999</v>
      </c>
      <c r="AB12" s="48">
        <v>1350.7799199999999</v>
      </c>
      <c r="AC12" s="48">
        <v>1183.162202</v>
      </c>
      <c r="AD12" s="48">
        <v>1241.8691809999998</v>
      </c>
      <c r="AE12" s="48">
        <v>1268.9428600000001</v>
      </c>
      <c r="AF12" s="48">
        <v>1144.8341379999997</v>
      </c>
      <c r="AG12" s="48">
        <v>1027.6663199999998</v>
      </c>
      <c r="AH12" s="48">
        <v>1735.6696300000008</v>
      </c>
      <c r="AI12" s="48">
        <f t="shared" si="0"/>
        <v>27088.754471999993</v>
      </c>
      <c r="AJ12" s="32"/>
      <c r="AK12" s="33"/>
      <c r="AL12" s="34"/>
      <c r="AM12" s="35"/>
      <c r="AN12" s="35"/>
    </row>
    <row r="13" spans="1:40" ht="12" customHeight="1" x14ac:dyDescent="0.25">
      <c r="A13" s="46"/>
      <c r="B13" s="47" t="s">
        <v>40</v>
      </c>
      <c r="C13" s="48">
        <v>60.887746</v>
      </c>
      <c r="D13" s="48">
        <v>76.964870000000005</v>
      </c>
      <c r="E13" s="48">
        <v>106.54986</v>
      </c>
      <c r="F13" s="48">
        <v>131.06328500000001</v>
      </c>
      <c r="G13" s="48">
        <v>153.98627999999999</v>
      </c>
      <c r="H13" s="48">
        <v>145.535213</v>
      </c>
      <c r="I13" s="48">
        <v>129.436567</v>
      </c>
      <c r="J13" s="48">
        <v>144.79165399999999</v>
      </c>
      <c r="K13" s="48">
        <v>159.76583600000001</v>
      </c>
      <c r="L13" s="48">
        <v>226.95496399999999</v>
      </c>
      <c r="M13" s="48">
        <v>266.70880899999997</v>
      </c>
      <c r="N13" s="48">
        <v>266.66499299999998</v>
      </c>
      <c r="O13" s="48">
        <v>370.46600999999998</v>
      </c>
      <c r="P13" s="48">
        <v>543.813805</v>
      </c>
      <c r="Q13" s="48">
        <v>747.65091500000005</v>
      </c>
      <c r="R13" s="48">
        <v>859.31056599999999</v>
      </c>
      <c r="S13" s="48">
        <v>909.26651300000003</v>
      </c>
      <c r="T13" s="48">
        <v>955.33097799999996</v>
      </c>
      <c r="U13" s="48">
        <v>921.64555299999995</v>
      </c>
      <c r="V13" s="48">
        <v>659.53888600000005</v>
      </c>
      <c r="W13" s="48">
        <v>989.04826300000002</v>
      </c>
      <c r="X13" s="48">
        <v>891.941508</v>
      </c>
      <c r="Y13" s="48">
        <v>927.95826199999999</v>
      </c>
      <c r="Z13" s="48">
        <v>948.85556299999996</v>
      </c>
      <c r="AA13" s="48">
        <v>922.06897400000003</v>
      </c>
      <c r="AB13" s="48">
        <v>994.08078699999999</v>
      </c>
      <c r="AC13" s="48">
        <v>898.837399</v>
      </c>
      <c r="AD13" s="48">
        <v>976.43470999999988</v>
      </c>
      <c r="AE13" s="48">
        <v>1068.1664920000003</v>
      </c>
      <c r="AF13" s="48">
        <v>1041.2264280000004</v>
      </c>
      <c r="AG13" s="48">
        <v>1560.4969329999999</v>
      </c>
      <c r="AH13" s="48">
        <v>1842.0452989999997</v>
      </c>
      <c r="AI13" s="48">
        <f t="shared" si="0"/>
        <v>20897.493921000001</v>
      </c>
      <c r="AJ13" s="32"/>
      <c r="AK13" s="33"/>
      <c r="AL13" s="34"/>
      <c r="AM13" s="35"/>
      <c r="AN13" s="35"/>
    </row>
    <row r="14" spans="1:40" ht="12" customHeight="1" x14ac:dyDescent="0.25">
      <c r="A14" s="46"/>
      <c r="B14" s="47" t="s">
        <v>33</v>
      </c>
      <c r="C14" s="48">
        <v>295.08575300000001</v>
      </c>
      <c r="D14" s="48">
        <v>325.189638</v>
      </c>
      <c r="E14" s="48">
        <v>406.36442899999997</v>
      </c>
      <c r="F14" s="48">
        <v>492.07784399999997</v>
      </c>
      <c r="G14" s="48">
        <v>484.43441100000007</v>
      </c>
      <c r="H14" s="48">
        <v>438.85546899999997</v>
      </c>
      <c r="I14" s="48">
        <v>412.85104799999999</v>
      </c>
      <c r="J14" s="48">
        <v>450.15477600000003</v>
      </c>
      <c r="K14" s="48">
        <v>437.90658199999996</v>
      </c>
      <c r="L14" s="48">
        <v>576.28353900000002</v>
      </c>
      <c r="M14" s="48">
        <v>649.14549299999999</v>
      </c>
      <c r="N14" s="48">
        <v>621.34432500000003</v>
      </c>
      <c r="O14" s="48">
        <v>842.82802600000002</v>
      </c>
      <c r="P14" s="48">
        <v>1156.298599</v>
      </c>
      <c r="Q14" s="48">
        <v>1530.978263</v>
      </c>
      <c r="R14" s="48">
        <v>2125.9422260000001</v>
      </c>
      <c r="S14" s="48">
        <v>2277.352218</v>
      </c>
      <c r="T14" s="48">
        <v>2470.4773329999998</v>
      </c>
      <c r="U14" s="48">
        <v>2422.460204</v>
      </c>
      <c r="V14" s="48">
        <v>1906.0220409999999</v>
      </c>
      <c r="W14" s="48">
        <v>2726.950566</v>
      </c>
      <c r="X14" s="48">
        <v>2388.5668169999999</v>
      </c>
      <c r="Y14" s="48">
        <v>2428.8263900000002</v>
      </c>
      <c r="Z14" s="48">
        <v>2484.7749349999999</v>
      </c>
      <c r="AA14" s="48">
        <v>2436.6516730000003</v>
      </c>
      <c r="AB14" s="48">
        <v>2603.0821219999998</v>
      </c>
      <c r="AC14" s="48">
        <v>2315.7636389999998</v>
      </c>
      <c r="AD14" s="48">
        <v>2466.8013789999995</v>
      </c>
      <c r="AE14" s="48">
        <v>2616.7134540000006</v>
      </c>
      <c r="AF14" s="48">
        <v>2379.0857020000003</v>
      </c>
      <c r="AG14" s="48">
        <v>2797.1566589999993</v>
      </c>
      <c r="AH14" s="48">
        <v>3914.0991950000007</v>
      </c>
      <c r="AI14" s="48">
        <f t="shared" si="0"/>
        <v>51880.524747999996</v>
      </c>
      <c r="AJ14" s="32"/>
      <c r="AK14" s="33"/>
      <c r="AL14" s="34"/>
      <c r="AM14" s="35"/>
      <c r="AN14" s="35"/>
    </row>
    <row r="15" spans="1:40" ht="12" customHeight="1" x14ac:dyDescent="0.25">
      <c r="A15" s="46"/>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32"/>
      <c r="AK15" s="33"/>
      <c r="AL15" s="34"/>
      <c r="AM15" s="35"/>
      <c r="AN15" s="35"/>
    </row>
    <row r="16" spans="1:40" ht="12" customHeight="1" x14ac:dyDescent="0.25">
      <c r="A16" s="94" t="s">
        <v>43</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2"/>
      <c r="AK16" s="33"/>
      <c r="AL16" s="34"/>
      <c r="AM16" s="35"/>
      <c r="AN16" s="35"/>
    </row>
    <row r="17" spans="1:40" ht="12" customHeight="1" x14ac:dyDescent="0.25">
      <c r="A17" s="46"/>
      <c r="B17" s="47"/>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32"/>
      <c r="AK17" s="33"/>
      <c r="AL17" s="34"/>
      <c r="AM17" s="35"/>
      <c r="AN17" s="35"/>
    </row>
    <row r="18" spans="1:40" ht="12" customHeight="1" x14ac:dyDescent="0.25">
      <c r="A18" s="46"/>
      <c r="B18" s="47" t="s">
        <v>37</v>
      </c>
      <c r="C18" s="49">
        <f>C10/'C21'!C10*100</f>
        <v>5.6573043969767509</v>
      </c>
      <c r="D18" s="49">
        <f>D10/'C21'!D10*100</f>
        <v>6.5939267734344771</v>
      </c>
      <c r="E18" s="49">
        <f>E10/'C21'!E10*100</f>
        <v>7.0522386354592754</v>
      </c>
      <c r="F18" s="49">
        <f>F10/'C21'!F10*100</f>
        <v>9.3753501333211524</v>
      </c>
      <c r="G18" s="49">
        <f>G10/'C21'!G10*100</f>
        <v>7.8891990551857418</v>
      </c>
      <c r="H18" s="49">
        <f>H10/'C21'!H10*100</f>
        <v>8.4075939308367342</v>
      </c>
      <c r="I18" s="49">
        <f>I10/'C21'!I10*100</f>
        <v>7.3834169276805621</v>
      </c>
      <c r="J18" s="49">
        <f>J10/'C21'!J10*100</f>
        <v>5.8561877583062394</v>
      </c>
      <c r="K18" s="49">
        <f>K10/'C21'!K10*100</f>
        <v>7.8782160038243791</v>
      </c>
      <c r="L18" s="49">
        <f>L10/'C21'!L10*100</f>
        <v>9.4628320565134807</v>
      </c>
      <c r="M18" s="49">
        <f>M10/'C21'!M10*100</f>
        <v>9.9532099267962089</v>
      </c>
      <c r="N18" s="49">
        <f>N10/'C21'!N10*100</f>
        <v>9.1970886253608821</v>
      </c>
      <c r="O18" s="49">
        <f>O10/'C21'!O10*100</f>
        <v>10.613717448894006</v>
      </c>
      <c r="P18" s="49">
        <f>P10/'C21'!P10*100</f>
        <v>13.047068616800409</v>
      </c>
      <c r="Q18" s="49">
        <f>Q10/'C21'!Q10*100</f>
        <v>13.078219680226727</v>
      </c>
      <c r="R18" s="49">
        <f>R10/'C21'!R10*100</f>
        <v>12.13719939577051</v>
      </c>
      <c r="S18" s="49">
        <f>S10/'C21'!S10*100</f>
        <v>10.936986103950378</v>
      </c>
      <c r="T18" s="49">
        <f>T10/'C21'!T10*100</f>
        <v>10.118707425440441</v>
      </c>
      <c r="U18" s="49">
        <f>U10/'C21'!U10*100</f>
        <v>9.8214305332562652</v>
      </c>
      <c r="V18" s="49">
        <f>V10/'C21'!V10*100</f>
        <v>9.2037097236253516</v>
      </c>
      <c r="W18" s="49">
        <f>W10/'C21'!W10*100</f>
        <v>10.080166559066708</v>
      </c>
      <c r="X18" s="49">
        <f>X10/'C21'!X10*100</f>
        <v>8.3866190678813908</v>
      </c>
      <c r="Y18" s="49">
        <f>Y10/'C21'!Y10*100</f>
        <v>9.0981590018244578</v>
      </c>
      <c r="Z18" s="49">
        <f>Z10/'C21'!Z10*100</f>
        <v>10.095512849102656</v>
      </c>
      <c r="AA18" s="49">
        <f>AA10/'C21'!AA10*100</f>
        <v>9.2744434878215873</v>
      </c>
      <c r="AB18" s="49">
        <f>AB10/'C21'!AB10*100</f>
        <v>9.5986790619177818</v>
      </c>
      <c r="AC18" s="49">
        <f>AC10/'C21'!AC10*100</f>
        <v>9.2777066331080871</v>
      </c>
      <c r="AD18" s="49">
        <f>AD10/'C21'!AD10*100</f>
        <v>9.5493806182397218</v>
      </c>
      <c r="AE18" s="49">
        <f>AE10/'C21'!AE10*100</f>
        <v>9.0857747069845125</v>
      </c>
      <c r="AF18" s="49">
        <f>AF10/'C21'!AF10*100</f>
        <v>10.228143329565698</v>
      </c>
      <c r="AG18" s="49">
        <f>AG10/'C21'!AG10*100</f>
        <v>11.209708634281387</v>
      </c>
      <c r="AH18" s="49">
        <f>AH10/'C21'!AH10*100</f>
        <v>17.38123812667358</v>
      </c>
      <c r="AI18" s="49">
        <f>AI10/'C21'!AI10*100</f>
        <v>10.088108940327592</v>
      </c>
      <c r="AJ18" s="32"/>
      <c r="AK18" s="33"/>
      <c r="AL18" s="34"/>
      <c r="AM18" s="35"/>
      <c r="AN18" s="35"/>
    </row>
    <row r="19" spans="1:40" ht="12" customHeight="1" x14ac:dyDescent="0.25">
      <c r="A19" s="46"/>
      <c r="B19" s="47" t="s">
        <v>38</v>
      </c>
      <c r="C19" s="49">
        <f>C11/'C21'!C11*100</f>
        <v>4.8732714717484562</v>
      </c>
      <c r="D19" s="49">
        <f>D11/'C21'!D11*100</f>
        <v>4.7576389293597083</v>
      </c>
      <c r="E19" s="49">
        <f>E11/'C21'!E11*100</f>
        <v>5.1163614750962232</v>
      </c>
      <c r="F19" s="49">
        <f>F11/'C21'!F11*100</f>
        <v>5.4622064358489792</v>
      </c>
      <c r="G19" s="49">
        <f>G11/'C21'!G11*100</f>
        <v>5.6970074295285027</v>
      </c>
      <c r="H19" s="49">
        <f>H11/'C21'!H11*100</f>
        <v>5.1457337445699105</v>
      </c>
      <c r="I19" s="49">
        <f>I11/'C21'!I11*100</f>
        <v>4.6713200545100317</v>
      </c>
      <c r="J19" s="49">
        <f>J11/'C21'!J11*100</f>
        <v>4.1446310504914017</v>
      </c>
      <c r="K19" s="49">
        <f>K11/'C21'!K11*100</f>
        <v>4.6340546872894999</v>
      </c>
      <c r="L19" s="49">
        <f>L11/'C21'!L11*100</f>
        <v>5.7845694053969128</v>
      </c>
      <c r="M19" s="49">
        <f>M11/'C21'!M11*100</f>
        <v>6.2151486936165652</v>
      </c>
      <c r="N19" s="49">
        <f>N11/'C21'!N11*100</f>
        <v>6.1126188889837829</v>
      </c>
      <c r="O19" s="49">
        <f>O11/'C21'!O11*100</f>
        <v>6.7228192582465862</v>
      </c>
      <c r="P19" s="49">
        <f>P11/'C21'!P11*100</f>
        <v>7.4505684891298207</v>
      </c>
      <c r="Q19" s="49">
        <f>Q11/'C21'!Q11*100</f>
        <v>7.7469344807869076</v>
      </c>
      <c r="R19" s="49">
        <f>R11/'C21'!R11*100</f>
        <v>8.7733486170332551</v>
      </c>
      <c r="S19" s="49">
        <f>S11/'C21'!S11*100</f>
        <v>7.8286511648581234</v>
      </c>
      <c r="T19" s="49">
        <f>T11/'C21'!T11*100</f>
        <v>7.4525013041072867</v>
      </c>
      <c r="U19" s="49">
        <f>U11/'C21'!U11*100</f>
        <v>7.2192191108654757</v>
      </c>
      <c r="V19" s="49">
        <f>V11/'C21'!V11*100</f>
        <v>7.0468361771122536</v>
      </c>
      <c r="W19" s="49">
        <f>W11/'C21'!W11*100</f>
        <v>7.7517101353111713</v>
      </c>
      <c r="X19" s="49">
        <f>X11/'C21'!X11*100</f>
        <v>6.5082831528799954</v>
      </c>
      <c r="Y19" s="49">
        <f>Y11/'C21'!Y11*100</f>
        <v>6.4101234164047893</v>
      </c>
      <c r="Z19" s="49">
        <f>Z11/'C21'!Z11*100</f>
        <v>6.4965213731171563</v>
      </c>
      <c r="AA19" s="49">
        <f>AA11/'C21'!AA11*100</f>
        <v>6.5566087424470076</v>
      </c>
      <c r="AB19" s="49">
        <f>AB11/'C21'!AB11*100</f>
        <v>6.6260790632251849</v>
      </c>
      <c r="AC19" s="49">
        <f>AC11/'C21'!AC11*100</f>
        <v>6.3248691538042232</v>
      </c>
      <c r="AD19" s="49">
        <f>AD11/'C21'!AD11*100</f>
        <v>6.4635125507427951</v>
      </c>
      <c r="AE19" s="49">
        <f>AE11/'C21'!AE11*100</f>
        <v>6.4997667380634381</v>
      </c>
      <c r="AF19" s="49">
        <f>AF11/'C21'!AF11*100</f>
        <v>6.8913441086642822</v>
      </c>
      <c r="AG19" s="49">
        <f>AG11/'C21'!AG11*100</f>
        <v>7.7990066085220606</v>
      </c>
      <c r="AH19" s="49">
        <f>AH11/'C21'!AH11*100</f>
        <v>11.859523572712453</v>
      </c>
      <c r="AI19" s="49">
        <f>AI11/'C21'!AI11*100</f>
        <v>7.0210884971228991</v>
      </c>
      <c r="AJ19" s="32"/>
      <c r="AK19" s="33"/>
      <c r="AL19" s="34"/>
      <c r="AM19" s="35"/>
      <c r="AN19" s="35"/>
    </row>
    <row r="20" spans="1:40" ht="12" customHeight="1" x14ac:dyDescent="0.25">
      <c r="A20" s="46"/>
      <c r="B20" s="47" t="s">
        <v>39</v>
      </c>
      <c r="C20" s="49">
        <f>C12/'C21'!C12*100</f>
        <v>6.7557135843084506</v>
      </c>
      <c r="D20" s="49">
        <f>D12/'C21'!D12*100</f>
        <v>6.6290258889768623</v>
      </c>
      <c r="E20" s="49">
        <f>E12/'C21'!E12*100</f>
        <v>6.0890235465813394</v>
      </c>
      <c r="F20" s="49">
        <f>F12/'C21'!F12*100</f>
        <v>6.1725701269379085</v>
      </c>
      <c r="G20" s="49">
        <f>G12/'C21'!G12*100</f>
        <v>5.8744569142561671</v>
      </c>
      <c r="H20" s="49">
        <f>H12/'C21'!H12*100</f>
        <v>5.6990706346263647</v>
      </c>
      <c r="I20" s="49">
        <f>I12/'C21'!I12*100</f>
        <v>5.1221504106821811</v>
      </c>
      <c r="J20" s="49">
        <f>J12/'C21'!J12*100</f>
        <v>4.5873932732585807</v>
      </c>
      <c r="K20" s="49">
        <f>K12/'C21'!K12*100</f>
        <v>4.3486797835907343</v>
      </c>
      <c r="L20" s="49">
        <f>L12/'C21'!L12*100</f>
        <v>5.2468616855580485</v>
      </c>
      <c r="M20" s="49">
        <f>M12/'C21'!M12*100</f>
        <v>5.3094918342526762</v>
      </c>
      <c r="N20" s="49">
        <f>N12/'C21'!N12*100</f>
        <v>4.7548902907359007</v>
      </c>
      <c r="O20" s="49">
        <f>O12/'C21'!O12*100</f>
        <v>5.5587716385762809</v>
      </c>
      <c r="P20" s="49">
        <f>P12/'C21'!P12*100</f>
        <v>5.7637051838811182</v>
      </c>
      <c r="Q20" s="49">
        <f>Q12/'C21'!Q12*100</f>
        <v>5.9250632664940683</v>
      </c>
      <c r="R20" s="49">
        <f>R12/'C21'!R12*100</f>
        <v>6.1539741659985658</v>
      </c>
      <c r="S20" s="49">
        <f>S12/'C21'!S12*100</f>
        <v>5.6272254055674704</v>
      </c>
      <c r="T20" s="49">
        <f>T12/'C21'!T12*100</f>
        <v>5.2081160842480063</v>
      </c>
      <c r="U20" s="49">
        <f>U12/'C21'!U12*100</f>
        <v>5.0764510978554398</v>
      </c>
      <c r="V20" s="49">
        <f>V12/'C21'!V12*100</f>
        <v>4.2267563602242637</v>
      </c>
      <c r="W20" s="49">
        <f>W12/'C21'!W12*100</f>
        <v>4.9055483406973526</v>
      </c>
      <c r="X20" s="49">
        <f>X12/'C21'!X12*100</f>
        <v>3.8855773922203434</v>
      </c>
      <c r="Y20" s="49">
        <f>Y12/'C21'!Y12*100</f>
        <v>4.0361163278919729</v>
      </c>
      <c r="Z20" s="49">
        <f>Z12/'C21'!Z12*100</f>
        <v>4.0142895773412661</v>
      </c>
      <c r="AA20" s="49">
        <f>AA12/'C21'!AA12*100</f>
        <v>3.9055861705249959</v>
      </c>
      <c r="AB20" s="49">
        <f>AB12/'C21'!AB12*100</f>
        <v>4.0459055837005629</v>
      </c>
      <c r="AC20" s="49">
        <f>AC12/'C21'!AC12*100</f>
        <v>3.8799957233302567</v>
      </c>
      <c r="AD20" s="49">
        <f>AD12/'C21'!AD12*100</f>
        <v>4.1969079607840198</v>
      </c>
      <c r="AE20" s="49">
        <f>AE12/'C21'!AE12*100</f>
        <v>4.2168710215523006</v>
      </c>
      <c r="AF20" s="49">
        <f>AF12/'C21'!AF12*100</f>
        <v>4.1416658689871451</v>
      </c>
      <c r="AG20" s="49">
        <f>AG12/'C21'!AG12*100</f>
        <v>5.0101578856527356</v>
      </c>
      <c r="AH20" s="49">
        <f>AH12/'C21'!AH12*100</f>
        <v>7.609778507760975</v>
      </c>
      <c r="AI20" s="49">
        <f>AI12/'C21'!AI12*100</f>
        <v>4.7464970545006651</v>
      </c>
      <c r="AJ20" s="32"/>
      <c r="AK20" s="33"/>
      <c r="AL20" s="34"/>
      <c r="AM20" s="35"/>
      <c r="AN20" s="35"/>
    </row>
    <row r="21" spans="1:40" ht="12" customHeight="1" x14ac:dyDescent="0.25">
      <c r="A21" s="46"/>
      <c r="B21" s="47" t="s">
        <v>40</v>
      </c>
      <c r="C21" s="49">
        <f>C13/'C21'!C13*100</f>
        <v>6.3847755394629866</v>
      </c>
      <c r="D21" s="49">
        <f>D13/'C21'!D13*100</f>
        <v>6.5282166186870132</v>
      </c>
      <c r="E21" s="49">
        <f>E13/'C21'!E13*100</f>
        <v>6.8273120195025756</v>
      </c>
      <c r="F21" s="49">
        <f>F13/'C21'!F13*100</f>
        <v>7.2431021018694617</v>
      </c>
      <c r="G21" s="49">
        <f>G13/'C21'!G13*100</f>
        <v>7.4135405493795616</v>
      </c>
      <c r="H21" s="49">
        <f>H13/'C21'!H13*100</f>
        <v>6.6400750244204847</v>
      </c>
      <c r="I21" s="49">
        <f>I13/'C21'!I13*100</f>
        <v>6.1655135699355457</v>
      </c>
      <c r="J21" s="49">
        <f>J13/'C21'!J13*100</f>
        <v>5.7509682393532104</v>
      </c>
      <c r="K21" s="49">
        <f>K13/'C21'!K13*100</f>
        <v>5.9989408538876008</v>
      </c>
      <c r="L21" s="49">
        <f>L13/'C21'!L13*100</f>
        <v>7.8230536830158739</v>
      </c>
      <c r="M21" s="49">
        <f>M13/'C21'!M13*100</f>
        <v>8.0611730215819097</v>
      </c>
      <c r="N21" s="49">
        <f>N13/'C21'!N13*100</f>
        <v>7.916127288424506</v>
      </c>
      <c r="O21" s="49">
        <f>O13/'C21'!O13*100</f>
        <v>8.1622216500279752</v>
      </c>
      <c r="P21" s="49">
        <f>P13/'C21'!P13*100</f>
        <v>9.1852445612736151</v>
      </c>
      <c r="Q21" s="49">
        <f>Q13/'C21'!Q13*100</f>
        <v>9.927963244977283</v>
      </c>
      <c r="R21" s="49">
        <f>R13/'C21'!R13*100</f>
        <v>9.4129333736793885</v>
      </c>
      <c r="S21" s="49">
        <f>S13/'C21'!S13*100</f>
        <v>8.7000824686148945</v>
      </c>
      <c r="T21" s="49">
        <f>T13/'C21'!T13*100</f>
        <v>8.2489703151725955</v>
      </c>
      <c r="U21" s="49">
        <f>U13/'C21'!U13*100</f>
        <v>7.7778432763136145</v>
      </c>
      <c r="V21" s="49">
        <f>V13/'C21'!V13*100</f>
        <v>6.4001221259560124</v>
      </c>
      <c r="W21" s="49">
        <f>W13/'C21'!W13*100</f>
        <v>7.6526637497411096</v>
      </c>
      <c r="X21" s="49">
        <f>X13/'C21'!X13*100</f>
        <v>6.5051957673410614</v>
      </c>
      <c r="Y21" s="49">
        <f>Y13/'C21'!Y13*100</f>
        <v>6.5411519522528705</v>
      </c>
      <c r="Z21" s="49">
        <f>Z13/'C21'!Z13*100</f>
        <v>6.451103509989017</v>
      </c>
      <c r="AA21" s="49">
        <f>AA13/'C21'!AA13*100</f>
        <v>6.173580544020127</v>
      </c>
      <c r="AB21" s="49">
        <f>AB13/'C21'!AB13*100</f>
        <v>6.2792900983332078</v>
      </c>
      <c r="AC21" s="49">
        <f>AC13/'C21'!AC13*100</f>
        <v>5.9406772076139509</v>
      </c>
      <c r="AD21" s="49">
        <f>AD13/'C21'!AD13*100</f>
        <v>6.2200426414949739</v>
      </c>
      <c r="AE21" s="49">
        <f>AE13/'C21'!AE13*100</f>
        <v>6.3358133998018067</v>
      </c>
      <c r="AF21" s="49">
        <f>AF13/'C21'!AF13*100</f>
        <v>6.7342103549672574</v>
      </c>
      <c r="AG21" s="49">
        <f>AG13/'C21'!AG13*100</f>
        <v>5.971080830122748</v>
      </c>
      <c r="AH21" s="49">
        <f>AH13/'C21'!AH13*100</f>
        <v>10.848046550565481</v>
      </c>
      <c r="AI21" s="49">
        <f>AI13/'C21'!AI13*100</f>
        <v>7.1936875930981383</v>
      </c>
      <c r="AJ21" s="32"/>
      <c r="AK21" s="33"/>
      <c r="AL21" s="34"/>
      <c r="AM21" s="35"/>
      <c r="AN21" s="35"/>
    </row>
    <row r="22" spans="1:40" ht="12" customHeight="1" x14ac:dyDescent="0.25">
      <c r="A22" s="46"/>
      <c r="B22" s="47" t="s">
        <v>33</v>
      </c>
      <c r="C22" s="49">
        <f>C14/'C21'!C14*100</f>
        <v>6.5845625788962563</v>
      </c>
      <c r="D22" s="49">
        <f>D14/'C21'!D14*100</f>
        <v>6.5126442119760917</v>
      </c>
      <c r="E22" s="49">
        <f>E14/'C21'!E14*100</f>
        <v>6.2266948439097529</v>
      </c>
      <c r="F22" s="49">
        <f>F14/'C21'!F14*100</f>
        <v>6.4057660040621576</v>
      </c>
      <c r="G22" s="49">
        <f>G14/'C21'!G14*100</f>
        <v>6.28882903015037</v>
      </c>
      <c r="H22" s="49">
        <f>H14/'C21'!H14*100</f>
        <v>5.9726644716163655</v>
      </c>
      <c r="I22" s="49">
        <f>I14/'C21'!I14*100</f>
        <v>5.4060276757284011</v>
      </c>
      <c r="J22" s="49">
        <f>J14/'C21'!J14*100</f>
        <v>4.8930623200577488</v>
      </c>
      <c r="K22" s="49">
        <f>K14/'C21'!K14*100</f>
        <v>4.8586628967737271</v>
      </c>
      <c r="L22" s="49">
        <f>L14/'C21'!L14*100</f>
        <v>6.0879061413350177</v>
      </c>
      <c r="M22" s="49">
        <f>M14/'C21'!M14*100</f>
        <v>6.2414687854573003</v>
      </c>
      <c r="N22" s="49">
        <f>N14/'C21'!N14*100</f>
        <v>5.8161562973760459</v>
      </c>
      <c r="O22" s="49">
        <f>O14/'C21'!O14*100</f>
        <v>6.5511140629781819</v>
      </c>
      <c r="P22" s="49">
        <f>P14/'C21'!P14*100</f>
        <v>7.1168593045947723</v>
      </c>
      <c r="Q22" s="49">
        <f>Q14/'C21'!Q14*100</f>
        <v>7.5238259276397752</v>
      </c>
      <c r="R22" s="49">
        <f>R14/'C21'!R14*100</f>
        <v>7.3474430768166172</v>
      </c>
      <c r="S22" s="49">
        <f>S14/'C21'!S14*100</f>
        <v>6.7175744452142947</v>
      </c>
      <c r="T22" s="49">
        <f>T14/'C21'!T14*100</f>
        <v>6.2258579861190659</v>
      </c>
      <c r="U22" s="49">
        <f>U14/'C21'!U14*100</f>
        <v>6.0167758054039311</v>
      </c>
      <c r="V22" s="49">
        <f>V14/'C21'!V14*100</f>
        <v>4.9472847612790156</v>
      </c>
      <c r="W22" s="49">
        <f>W14/'C21'!W14*100</f>
        <v>5.8269663412793227</v>
      </c>
      <c r="X22" s="49">
        <f>X14/'C21'!X14*100</f>
        <v>4.7726243817403313</v>
      </c>
      <c r="Y22" s="49">
        <f>Y14/'C21'!Y14*100</f>
        <v>4.943809680568271</v>
      </c>
      <c r="Z22" s="49">
        <f>Z14/'C21'!Z14*100</f>
        <v>4.9349823248844986</v>
      </c>
      <c r="AA22" s="49">
        <f>AA14/'C21'!AA14*100</f>
        <v>4.7890904689071663</v>
      </c>
      <c r="AB22" s="49">
        <f>AB14/'C21'!AB14*100</f>
        <v>4.9391490698198677</v>
      </c>
      <c r="AC22" s="49">
        <f>AC14/'C21'!AC14*100</f>
        <v>4.7334741159876872</v>
      </c>
      <c r="AD22" s="49">
        <f>AD14/'C21'!AD14*100</f>
        <v>5.0657296274003691</v>
      </c>
      <c r="AE22" s="49">
        <f>AE14/'C21'!AE14*100</f>
        <v>5.1516779850010668</v>
      </c>
      <c r="AF22" s="49">
        <f>AF14/'C21'!AF14*100</f>
        <v>5.2172033121255126</v>
      </c>
      <c r="AG22" s="49">
        <f>AG14/'C21'!AG14*100</f>
        <v>5.6960290860958036</v>
      </c>
      <c r="AH22" s="49">
        <f>AH14/'C21'!AH14*100</f>
        <v>9.242715101537426</v>
      </c>
      <c r="AI22" s="49">
        <f>AI14/'C21'!AI14*100</f>
        <v>5.6931830342341065</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thickBot="1" x14ac:dyDescent="0.3">
      <c r="A24" s="40"/>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30"/>
      <c r="AK24" s="33"/>
      <c r="AL24" s="34"/>
      <c r="AM24" s="34"/>
      <c r="AN24" s="37"/>
    </row>
    <row r="25" spans="1:40" ht="12" customHeight="1" thickTop="1" x14ac:dyDescent="0.25">
      <c r="A25" s="50" t="s">
        <v>1217</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3"/>
      <c r="AL25" s="34"/>
      <c r="AM25" s="34"/>
      <c r="AN25" s="37"/>
    </row>
    <row r="26" spans="1:40" ht="12" customHeight="1" x14ac:dyDescent="0.25">
      <c r="A26" s="51"/>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3"/>
      <c r="AL26" s="53"/>
      <c r="AM26" s="53"/>
      <c r="AN26" s="52"/>
    </row>
    <row r="27" spans="1:40" ht="12" customHeight="1" x14ac:dyDescent="0.25">
      <c r="A27" s="51"/>
      <c r="B27" s="54"/>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4"/>
      <c r="AL27" s="34"/>
      <c r="AM27" s="34"/>
      <c r="AN27" s="37"/>
    </row>
    <row r="28" spans="1:40" ht="12" customHeight="1" x14ac:dyDescent="0.25">
      <c r="A28" s="51"/>
      <c r="B28" s="54"/>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4"/>
      <c r="AL28" s="34"/>
      <c r="AM28" s="34"/>
      <c r="AN28" s="37"/>
    </row>
    <row r="29" spans="1:40" ht="12" customHeight="1" x14ac:dyDescent="0.25">
      <c r="A29" s="51"/>
      <c r="B29" s="54"/>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4"/>
      <c r="AL29" s="34"/>
      <c r="AM29" s="34"/>
      <c r="AN29" s="37"/>
    </row>
    <row r="30" spans="1:40" ht="12" customHeight="1" x14ac:dyDescent="0.25">
      <c r="A30" s="51"/>
      <c r="B30" s="54"/>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4"/>
      <c r="AL30" s="34"/>
      <c r="AM30" s="34"/>
      <c r="AN30" s="37"/>
    </row>
    <row r="31" spans="1:40" ht="12" customHeight="1" x14ac:dyDescent="0.25">
      <c r="A31" s="51"/>
      <c r="B31" s="54"/>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4"/>
      <c r="AL31" s="34"/>
      <c r="AM31" s="34"/>
      <c r="AN31" s="37"/>
    </row>
    <row r="32" spans="1:40" ht="12" customHeight="1" x14ac:dyDescent="0.25">
      <c r="AJ32" s="37"/>
      <c r="AK32" s="34"/>
      <c r="AL32" s="34"/>
      <c r="AM32" s="34"/>
      <c r="AN32" s="37"/>
    </row>
    <row r="33" spans="1:40" ht="12" customHeight="1" x14ac:dyDescent="0.25">
      <c r="A33" s="51"/>
      <c r="B33" s="54"/>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4"/>
      <c r="AL33" s="34"/>
      <c r="AM33" s="34"/>
      <c r="AN33" s="37"/>
    </row>
    <row r="34" spans="1:40" ht="12" customHeight="1" x14ac:dyDescent="0.25">
      <c r="A34" s="51"/>
      <c r="B34" s="54"/>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4"/>
      <c r="AL34" s="34"/>
      <c r="AM34" s="34"/>
      <c r="AN34" s="37"/>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40" s="51"/>
      <c r="B40" s="54"/>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4"/>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6"/>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4"/>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7"/>
      <c r="B110" s="55"/>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7"/>
      <c r="B115" s="55"/>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1"/>
      <c r="B118" s="54"/>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7"/>
      <c r="B119" s="55"/>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sheetData>
  <mergeCells count="4">
    <mergeCell ref="A2:AI2"/>
    <mergeCell ref="A4:AI4"/>
    <mergeCell ref="A8:AI8"/>
    <mergeCell ref="A16:AI16"/>
  </mergeCells>
  <hyperlinks>
    <hyperlink ref="A1" location="Índice!A1" display="Índice" xr:uid="{E2DA097C-50CD-4B17-A86A-169B4624401C}"/>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3C6C2-C0EC-445E-838B-1867C27A7E7F}">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106</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1198</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7"/>
      <c r="AH9" s="88"/>
      <c r="AI9" s="39"/>
      <c r="AJ9" s="30"/>
      <c r="AK9" s="33"/>
      <c r="AL9" s="34"/>
      <c r="AM9" s="34"/>
      <c r="AN9" s="37"/>
    </row>
    <row r="10" spans="1:40" s="44" customFormat="1" ht="12" customHeight="1" x14ac:dyDescent="0.25">
      <c r="A10" s="46"/>
      <c r="B10" s="47" t="s">
        <v>37</v>
      </c>
      <c r="C10" s="48">
        <v>17.806574000000001</v>
      </c>
      <c r="D10" s="48">
        <v>15.051356</v>
      </c>
      <c r="E10" s="48">
        <v>16.720897999999998</v>
      </c>
      <c r="F10" s="48">
        <v>19.840982</v>
      </c>
      <c r="G10" s="48">
        <v>19.443474999999999</v>
      </c>
      <c r="H10" s="48">
        <v>29.918790999999999</v>
      </c>
      <c r="I10" s="48">
        <v>33.470542999999999</v>
      </c>
      <c r="J10" s="48">
        <v>32.81944</v>
      </c>
      <c r="K10" s="48">
        <v>31.128958999999998</v>
      </c>
      <c r="L10" s="48">
        <v>72.165000000000006</v>
      </c>
      <c r="M10" s="48">
        <v>46.299149999999997</v>
      </c>
      <c r="N10" s="48">
        <v>47.748235000000001</v>
      </c>
      <c r="O10" s="48">
        <v>66.316114999999996</v>
      </c>
      <c r="P10" s="48">
        <v>96.444963000000001</v>
      </c>
      <c r="Q10" s="48">
        <v>137.264217</v>
      </c>
      <c r="R10" s="48">
        <v>312.82581599999997</v>
      </c>
      <c r="S10" s="48">
        <v>407.17583999999999</v>
      </c>
      <c r="T10" s="48">
        <v>441.82714900000002</v>
      </c>
      <c r="U10" s="48">
        <v>558.09932200000003</v>
      </c>
      <c r="V10" s="48">
        <v>383.12235800000002</v>
      </c>
      <c r="W10" s="48">
        <v>600.18004499999995</v>
      </c>
      <c r="X10" s="48">
        <v>746.06303100000002</v>
      </c>
      <c r="Y10" s="48">
        <v>725.35701900000004</v>
      </c>
      <c r="Z10" s="48">
        <v>731.94658500000003</v>
      </c>
      <c r="AA10" s="48">
        <v>800.82632699999999</v>
      </c>
      <c r="AB10" s="48">
        <v>846.33173699999998</v>
      </c>
      <c r="AC10" s="48">
        <v>789.206231</v>
      </c>
      <c r="AD10" s="48">
        <v>856.50057700000002</v>
      </c>
      <c r="AE10" s="48">
        <v>1076.8349530000003</v>
      </c>
      <c r="AF10" s="48">
        <v>563.96818799999994</v>
      </c>
      <c r="AG10" s="48">
        <v>432.31208499999997</v>
      </c>
      <c r="AH10" s="48">
        <v>531.1755569999998</v>
      </c>
      <c r="AI10" s="48">
        <f>SUM(C10:AH10)</f>
        <v>11486.191518000001</v>
      </c>
      <c r="AJ10" s="30"/>
      <c r="AK10" s="33"/>
      <c r="AL10" s="34"/>
      <c r="AM10" s="34"/>
      <c r="AN10" s="37"/>
    </row>
    <row r="11" spans="1:40" s="44" customFormat="1" ht="12" customHeight="1" x14ac:dyDescent="0.25">
      <c r="A11" s="46"/>
      <c r="B11" s="47" t="s">
        <v>38</v>
      </c>
      <c r="C11" s="48">
        <v>194.39614499999999</v>
      </c>
      <c r="D11" s="48">
        <v>231.980592</v>
      </c>
      <c r="E11" s="48">
        <v>256.40878800000002</v>
      </c>
      <c r="F11" s="48">
        <v>273.47252300000002</v>
      </c>
      <c r="G11" s="48">
        <v>233.67377500000001</v>
      </c>
      <c r="H11" s="48">
        <v>222.711454</v>
      </c>
      <c r="I11" s="48">
        <v>198.057501</v>
      </c>
      <c r="J11" s="48">
        <v>332.93154099999998</v>
      </c>
      <c r="K11" s="48">
        <v>271.18905599999999</v>
      </c>
      <c r="L11" s="48">
        <v>293.72849300000001</v>
      </c>
      <c r="M11" s="48">
        <v>352.35607199999998</v>
      </c>
      <c r="N11" s="48">
        <v>303.16797500000001</v>
      </c>
      <c r="O11" s="48">
        <v>435.78342600000002</v>
      </c>
      <c r="P11" s="48">
        <v>518.62957500000005</v>
      </c>
      <c r="Q11" s="48">
        <v>639.41873799999996</v>
      </c>
      <c r="R11" s="48">
        <v>949.553179</v>
      </c>
      <c r="S11" s="48">
        <v>1087.295785</v>
      </c>
      <c r="T11" s="48">
        <v>1209.651893</v>
      </c>
      <c r="U11" s="48">
        <v>1354.6438129999999</v>
      </c>
      <c r="V11" s="48">
        <v>1088.0799939999999</v>
      </c>
      <c r="W11" s="48">
        <v>1400.781258</v>
      </c>
      <c r="X11" s="48">
        <v>1735.512109</v>
      </c>
      <c r="Y11" s="48">
        <v>1907.1650979999999</v>
      </c>
      <c r="Z11" s="48">
        <v>2074.032177</v>
      </c>
      <c r="AA11" s="48">
        <v>2178.4298450000001</v>
      </c>
      <c r="AB11" s="48">
        <v>2289.4397079999999</v>
      </c>
      <c r="AC11" s="48">
        <v>2169.052772</v>
      </c>
      <c r="AD11" s="48">
        <v>2182.2035719999994</v>
      </c>
      <c r="AE11" s="48">
        <v>2344.5857920000017</v>
      </c>
      <c r="AF11" s="48">
        <v>1582.3018900000002</v>
      </c>
      <c r="AG11" s="48">
        <v>1703.2456599999998</v>
      </c>
      <c r="AH11" s="48">
        <v>1713.2374370000009</v>
      </c>
      <c r="AI11" s="48">
        <f t="shared" ref="AI11:AI14" si="0">SUM(C11:AH11)</f>
        <v>33727.117635999995</v>
      </c>
      <c r="AJ11" s="30"/>
      <c r="AK11" s="33"/>
      <c r="AL11" s="34"/>
      <c r="AM11" s="34"/>
      <c r="AN11" s="37"/>
    </row>
    <row r="12" spans="1:40" s="44" customFormat="1" ht="12" customHeight="1" x14ac:dyDescent="0.25">
      <c r="A12" s="46"/>
      <c r="B12" s="47" t="s">
        <v>39</v>
      </c>
      <c r="C12" s="48">
        <v>2382.0188509999998</v>
      </c>
      <c r="D12" s="48">
        <v>2493.5673099999999</v>
      </c>
      <c r="E12" s="48">
        <v>3220.1842240000001</v>
      </c>
      <c r="F12" s="48">
        <v>3662.3494519999999</v>
      </c>
      <c r="G12" s="48">
        <v>3808.6806259999998</v>
      </c>
      <c r="H12" s="48">
        <v>3587.7897499999999</v>
      </c>
      <c r="I12" s="48">
        <v>3723.0785770000002</v>
      </c>
      <c r="J12" s="48">
        <v>4555.1993009999997</v>
      </c>
      <c r="K12" s="48">
        <v>4614.8159999999998</v>
      </c>
      <c r="L12" s="48">
        <v>4427.4008809999996</v>
      </c>
      <c r="M12" s="48">
        <v>4835.7328879999995</v>
      </c>
      <c r="N12" s="48">
        <v>5361.2795969999997</v>
      </c>
      <c r="O12" s="48">
        <v>5764.666115</v>
      </c>
      <c r="P12" s="48">
        <v>7537.7943079999995</v>
      </c>
      <c r="Q12" s="48">
        <v>9275.2295649999996</v>
      </c>
      <c r="R12" s="48">
        <v>14486.474115999999</v>
      </c>
      <c r="S12" s="48">
        <v>17537.269190999999</v>
      </c>
      <c r="T12" s="48">
        <v>21790.748819</v>
      </c>
      <c r="U12" s="48">
        <v>21819.315570999999</v>
      </c>
      <c r="V12" s="48">
        <v>22807.326924000001</v>
      </c>
      <c r="W12" s="48">
        <v>26687.138515999999</v>
      </c>
      <c r="X12" s="48">
        <v>29252.880197999999</v>
      </c>
      <c r="Y12" s="48">
        <v>27290.324134999999</v>
      </c>
      <c r="Z12" s="48">
        <v>27398.761878000001</v>
      </c>
      <c r="AA12" s="48">
        <v>27173.004749</v>
      </c>
      <c r="AB12" s="48">
        <v>27576.653556000001</v>
      </c>
      <c r="AC12" s="48">
        <v>25372.462576000002</v>
      </c>
      <c r="AD12" s="48">
        <v>24340.499148999988</v>
      </c>
      <c r="AE12" s="48">
        <v>25174.890660000001</v>
      </c>
      <c r="AF12" s="48">
        <v>23460.802528999993</v>
      </c>
      <c r="AG12" s="48">
        <v>16856.406507</v>
      </c>
      <c r="AH12" s="48">
        <v>19062.218654999997</v>
      </c>
      <c r="AI12" s="48">
        <f t="shared" si="0"/>
        <v>467336.9651739999</v>
      </c>
      <c r="AJ12" s="30"/>
      <c r="AK12" s="33"/>
      <c r="AL12" s="34"/>
      <c r="AM12" s="34"/>
      <c r="AN12" s="37"/>
    </row>
    <row r="13" spans="1:40" s="44" customFormat="1" ht="12" customHeight="1" x14ac:dyDescent="0.25">
      <c r="A13" s="46"/>
      <c r="B13" s="47" t="s">
        <v>40</v>
      </c>
      <c r="C13" s="48">
        <v>897.31996200000003</v>
      </c>
      <c r="D13" s="48">
        <v>1108.014379</v>
      </c>
      <c r="E13" s="48">
        <v>1462.99362</v>
      </c>
      <c r="F13" s="48">
        <v>1697.1782900000001</v>
      </c>
      <c r="G13" s="48">
        <v>1934.6014720000001</v>
      </c>
      <c r="H13" s="48">
        <v>2056.5071280000002</v>
      </c>
      <c r="I13" s="48">
        <v>1971.5645549999999</v>
      </c>
      <c r="J13" s="48">
        <v>2360.8294989999999</v>
      </c>
      <c r="K13" s="48">
        <v>2507.2657380000001</v>
      </c>
      <c r="L13" s="48">
        <v>2703.8928810000002</v>
      </c>
      <c r="M13" s="48">
        <v>3095.6392219999998</v>
      </c>
      <c r="N13" s="48">
        <v>3138.6816840000001</v>
      </c>
      <c r="O13" s="48">
        <v>4240.2633640000004</v>
      </c>
      <c r="P13" s="48">
        <v>5614.8308589999997</v>
      </c>
      <c r="Q13" s="48">
        <v>7122.1078129999996</v>
      </c>
      <c r="R13" s="48">
        <v>8647.3651850000006</v>
      </c>
      <c r="S13" s="48">
        <v>9911.1039139999993</v>
      </c>
      <c r="T13" s="48">
        <v>11019.440922</v>
      </c>
      <c r="U13" s="48">
        <v>11263.647208</v>
      </c>
      <c r="V13" s="48">
        <v>9789.1416379999991</v>
      </c>
      <c r="W13" s="48">
        <v>12170.716719</v>
      </c>
      <c r="X13" s="48">
        <v>12847.772875000001</v>
      </c>
      <c r="Y13" s="48">
        <v>13248.05035</v>
      </c>
      <c r="Z13" s="48">
        <v>13684.648305999999</v>
      </c>
      <c r="AA13" s="48">
        <v>13852.638059000001</v>
      </c>
      <c r="AB13" s="48">
        <v>14542.359476</v>
      </c>
      <c r="AC13" s="48">
        <v>13980.405881999999</v>
      </c>
      <c r="AD13" s="48">
        <v>14471.994043999999</v>
      </c>
      <c r="AE13" s="48">
        <v>15653.529311000002</v>
      </c>
      <c r="AF13" s="48">
        <v>14276.767013000001</v>
      </c>
      <c r="AG13" s="48">
        <v>17166.836027000001</v>
      </c>
      <c r="AH13" s="48">
        <v>15662.365303</v>
      </c>
      <c r="AI13" s="48">
        <f t="shared" si="0"/>
        <v>264100.47269800003</v>
      </c>
      <c r="AJ13" s="30"/>
      <c r="AK13" s="33"/>
      <c r="AL13" s="34"/>
      <c r="AM13" s="34"/>
      <c r="AN13" s="37"/>
    </row>
    <row r="14" spans="1:40" s="44" customFormat="1" ht="12" customHeight="1" x14ac:dyDescent="0.25">
      <c r="A14" s="46"/>
      <c r="B14" s="47" t="s">
        <v>33</v>
      </c>
      <c r="C14" s="48">
        <v>3491.5415320000002</v>
      </c>
      <c r="D14" s="48">
        <v>3848.6136369999995</v>
      </c>
      <c r="E14" s="48">
        <v>4956.30753</v>
      </c>
      <c r="F14" s="48">
        <v>5652.8412470000003</v>
      </c>
      <c r="G14" s="48">
        <v>5996.3993479999999</v>
      </c>
      <c r="H14" s="48">
        <v>5896.9271229999995</v>
      </c>
      <c r="I14" s="48">
        <v>5926.1711759999998</v>
      </c>
      <c r="J14" s="48">
        <v>7281.7797809999993</v>
      </c>
      <c r="K14" s="48">
        <v>7424.3997529999997</v>
      </c>
      <c r="L14" s="48">
        <v>7497.1872549999989</v>
      </c>
      <c r="M14" s="48">
        <v>8330.0273319999997</v>
      </c>
      <c r="N14" s="48">
        <v>8850.8774909999993</v>
      </c>
      <c r="O14" s="48">
        <v>10507.02902</v>
      </c>
      <c r="P14" s="48">
        <v>13767.699704999999</v>
      </c>
      <c r="Q14" s="48">
        <v>17174.020333</v>
      </c>
      <c r="R14" s="48">
        <v>24396.218295999999</v>
      </c>
      <c r="S14" s="48">
        <v>28942.844729999997</v>
      </c>
      <c r="T14" s="48">
        <v>34461.668783000001</v>
      </c>
      <c r="U14" s="48">
        <v>34995.705913999998</v>
      </c>
      <c r="V14" s="48">
        <v>34067.670914000002</v>
      </c>
      <c r="W14" s="48">
        <v>40858.816537999999</v>
      </c>
      <c r="X14" s="48">
        <v>44582.228213000002</v>
      </c>
      <c r="Y14" s="48">
        <v>43170.896602000001</v>
      </c>
      <c r="Z14" s="48">
        <v>43889.388945999999</v>
      </c>
      <c r="AA14" s="48">
        <v>44004.898979999998</v>
      </c>
      <c r="AB14" s="48">
        <v>45254.784477000001</v>
      </c>
      <c r="AC14" s="48">
        <v>42311.127460999996</v>
      </c>
      <c r="AD14" s="48">
        <v>41851.197341999985</v>
      </c>
      <c r="AE14" s="48">
        <v>44249.840716000006</v>
      </c>
      <c r="AF14" s="48">
        <v>39883.839619999999</v>
      </c>
      <c r="AG14" s="48">
        <v>36158.800279000003</v>
      </c>
      <c r="AH14" s="48">
        <v>36968.996952000001</v>
      </c>
      <c r="AI14" s="48">
        <f t="shared" si="0"/>
        <v>776650.74702599994</v>
      </c>
      <c r="AJ14" s="30"/>
      <c r="AK14" s="33"/>
      <c r="AL14" s="34"/>
      <c r="AM14" s="34"/>
      <c r="AN14" s="37"/>
    </row>
    <row r="15" spans="1:40" s="44" customFormat="1" ht="12" customHeight="1" x14ac:dyDescent="0.25">
      <c r="A15" s="39"/>
      <c r="B15" s="42"/>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30"/>
      <c r="AK15" s="33"/>
      <c r="AL15" s="34"/>
      <c r="AM15" s="34"/>
      <c r="AN15" s="37"/>
    </row>
    <row r="16" spans="1:40" s="44" customFormat="1" ht="12" customHeight="1" x14ac:dyDescent="0.25">
      <c r="A16" s="94" t="s">
        <v>45</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0"/>
      <c r="AK16" s="33"/>
      <c r="AL16" s="34"/>
      <c r="AM16" s="34"/>
      <c r="AN16" s="37"/>
    </row>
    <row r="17" spans="1:40" s="44" customFormat="1" ht="12" customHeight="1"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77"/>
      <c r="AG17" s="87"/>
      <c r="AH17" s="88"/>
      <c r="AI17" s="39"/>
      <c r="AJ17" s="30"/>
      <c r="AK17" s="33"/>
      <c r="AL17" s="34"/>
      <c r="AM17" s="34"/>
      <c r="AN17" s="37"/>
    </row>
    <row r="18" spans="1:40" ht="12" customHeight="1" x14ac:dyDescent="0.25">
      <c r="A18" s="46"/>
      <c r="B18" s="47" t="s">
        <v>37</v>
      </c>
      <c r="C18" s="48">
        <v>1.0050209999999999</v>
      </c>
      <c r="D18" s="48">
        <v>0.97070299999999998</v>
      </c>
      <c r="E18" s="48">
        <v>1.153464</v>
      </c>
      <c r="F18" s="48">
        <v>1.802789</v>
      </c>
      <c r="G18" s="48">
        <v>1.5537650000000001</v>
      </c>
      <c r="H18" s="48">
        <v>2.522904</v>
      </c>
      <c r="I18" s="48">
        <v>2.457748</v>
      </c>
      <c r="J18" s="48">
        <v>1.904021</v>
      </c>
      <c r="K18" s="48">
        <v>2.4138480000000002</v>
      </c>
      <c r="L18" s="48">
        <v>6.8240489999999996</v>
      </c>
      <c r="M18" s="48">
        <v>4.5524719999999999</v>
      </c>
      <c r="N18" s="48">
        <v>4.3474620000000002</v>
      </c>
      <c r="O18" s="48">
        <v>6.4432309999999999</v>
      </c>
      <c r="P18" s="48">
        <v>12.329349000000001</v>
      </c>
      <c r="Q18" s="48">
        <v>18.033968000000002</v>
      </c>
      <c r="R18" s="48">
        <v>37.974671999999998</v>
      </c>
      <c r="S18" s="48">
        <v>44.187572000000003</v>
      </c>
      <c r="T18" s="48">
        <v>44.031173000000003</v>
      </c>
      <c r="U18" s="48">
        <v>54.167628000000001</v>
      </c>
      <c r="V18" s="48">
        <v>34.382550000000002</v>
      </c>
      <c r="W18" s="48">
        <v>58.681441</v>
      </c>
      <c r="X18" s="48">
        <v>61.500948999999999</v>
      </c>
      <c r="Y18" s="48">
        <v>63.388871000000002</v>
      </c>
      <c r="Z18" s="48">
        <v>70.576774999999998</v>
      </c>
      <c r="AA18" s="48">
        <v>71.503522000000004</v>
      </c>
      <c r="AB18" s="48">
        <v>79.426704999999998</v>
      </c>
      <c r="AC18" s="48">
        <v>71.523763000000002</v>
      </c>
      <c r="AD18" s="48">
        <v>80.73906700000002</v>
      </c>
      <c r="AE18" s="48">
        <v>94.694431000000023</v>
      </c>
      <c r="AF18" s="48">
        <v>55.820072999999994</v>
      </c>
      <c r="AG18" s="48">
        <v>46.985812999999993</v>
      </c>
      <c r="AH18" s="48">
        <v>92.049459999999982</v>
      </c>
      <c r="AI18" s="48">
        <f>SUM(C18:AH18)</f>
        <v>1129.9492589999998</v>
      </c>
      <c r="AJ18" s="32"/>
      <c r="AK18" s="33"/>
      <c r="AL18" s="34"/>
      <c r="AM18" s="35"/>
      <c r="AN18" s="35"/>
    </row>
    <row r="19" spans="1:40" ht="12" customHeight="1" x14ac:dyDescent="0.25">
      <c r="A19" s="46"/>
      <c r="B19" s="47" t="s">
        <v>38</v>
      </c>
      <c r="C19" s="48">
        <v>9.2184519999999992</v>
      </c>
      <c r="D19" s="48">
        <v>10.431822</v>
      </c>
      <c r="E19" s="48">
        <v>11.890700000000001</v>
      </c>
      <c r="F19" s="48">
        <v>13.17849</v>
      </c>
      <c r="G19" s="48">
        <v>11.965953000000001</v>
      </c>
      <c r="H19" s="48">
        <v>10.321180999999999</v>
      </c>
      <c r="I19" s="48">
        <v>7.7621130000000003</v>
      </c>
      <c r="J19" s="48">
        <v>11.030924000000001</v>
      </c>
      <c r="K19" s="48">
        <v>10.227798999999999</v>
      </c>
      <c r="L19" s="48">
        <v>14.303532000000001</v>
      </c>
      <c r="M19" s="48">
        <v>17.379358</v>
      </c>
      <c r="N19" s="48">
        <v>14.340646</v>
      </c>
      <c r="O19" s="48">
        <v>20.806602000000002</v>
      </c>
      <c r="P19" s="48">
        <v>29.463013</v>
      </c>
      <c r="Q19" s="48">
        <v>37.884591999999998</v>
      </c>
      <c r="R19" s="48">
        <v>62.319119999999998</v>
      </c>
      <c r="S19" s="48">
        <v>68.017863000000006</v>
      </c>
      <c r="T19" s="48">
        <v>73.871707000000001</v>
      </c>
      <c r="U19" s="48">
        <v>83.638324999999995</v>
      </c>
      <c r="V19" s="48">
        <v>64.387797000000006</v>
      </c>
      <c r="W19" s="48">
        <v>93.048635000000004</v>
      </c>
      <c r="X19" s="48">
        <v>96.359628999999998</v>
      </c>
      <c r="Y19" s="48">
        <v>106.35236399999999</v>
      </c>
      <c r="Z19" s="48">
        <v>123.893466</v>
      </c>
      <c r="AA19" s="48">
        <v>128.8878</v>
      </c>
      <c r="AB19" s="48">
        <v>137.641366</v>
      </c>
      <c r="AC19" s="48">
        <v>126.449326</v>
      </c>
      <c r="AD19" s="48">
        <v>129.72702599999997</v>
      </c>
      <c r="AE19" s="48">
        <v>139.34152399999999</v>
      </c>
      <c r="AF19" s="48">
        <v>99.254221000000001</v>
      </c>
      <c r="AG19" s="48">
        <v>123.28018599999997</v>
      </c>
      <c r="AH19" s="48">
        <v>201.67560200000003</v>
      </c>
      <c r="AI19" s="48">
        <f t="shared" ref="AI19:AI22" si="1">SUM(C19:AH19)</f>
        <v>2088.3511339999995</v>
      </c>
      <c r="AJ19" s="32"/>
      <c r="AK19" s="33"/>
      <c r="AL19" s="34"/>
      <c r="AM19" s="35"/>
      <c r="AN19" s="35"/>
    </row>
    <row r="20" spans="1:40" ht="12" customHeight="1" x14ac:dyDescent="0.25">
      <c r="A20" s="46"/>
      <c r="B20" s="47" t="s">
        <v>39</v>
      </c>
      <c r="C20" s="48">
        <v>116.724312</v>
      </c>
      <c r="D20" s="48">
        <v>116.612313</v>
      </c>
      <c r="E20" s="48">
        <v>140.03109799999999</v>
      </c>
      <c r="F20" s="48">
        <v>156.86148399999999</v>
      </c>
      <c r="G20" s="48">
        <v>163.42142899999999</v>
      </c>
      <c r="H20" s="48">
        <v>154.324465</v>
      </c>
      <c r="I20" s="48">
        <v>132.624132</v>
      </c>
      <c r="J20" s="48">
        <v>143.111403</v>
      </c>
      <c r="K20" s="48">
        <v>144.05239599999999</v>
      </c>
      <c r="L20" s="48">
        <v>170.841928</v>
      </c>
      <c r="M20" s="48">
        <v>189.554112</v>
      </c>
      <c r="N20" s="48">
        <v>192.238022</v>
      </c>
      <c r="O20" s="48">
        <v>216.983724</v>
      </c>
      <c r="P20" s="48">
        <v>333.33811900000001</v>
      </c>
      <c r="Q20" s="48">
        <v>425.48841099999999</v>
      </c>
      <c r="R20" s="48">
        <v>671.12273500000003</v>
      </c>
      <c r="S20" s="48">
        <v>742.76831500000003</v>
      </c>
      <c r="T20" s="48">
        <v>873.94494599999996</v>
      </c>
      <c r="U20" s="48">
        <v>852.104917</v>
      </c>
      <c r="V20" s="48">
        <v>712.61037999999996</v>
      </c>
      <c r="W20" s="48">
        <v>974.62524900000005</v>
      </c>
      <c r="X20" s="48">
        <v>913.35343399999999</v>
      </c>
      <c r="Y20" s="48">
        <v>844.40754400000003</v>
      </c>
      <c r="Z20" s="48">
        <v>873.33024999999998</v>
      </c>
      <c r="AA20" s="48">
        <v>849.38431100000003</v>
      </c>
      <c r="AB20" s="48">
        <v>893.00283200000001</v>
      </c>
      <c r="AC20" s="48">
        <v>758.147831</v>
      </c>
      <c r="AD20" s="48">
        <v>759.24883499999976</v>
      </c>
      <c r="AE20" s="48">
        <v>799.47691800000007</v>
      </c>
      <c r="AF20" s="48">
        <v>776.51513999999963</v>
      </c>
      <c r="AG20" s="48">
        <v>666.48095700000022</v>
      </c>
      <c r="AH20" s="48">
        <v>1300.2801309999998</v>
      </c>
      <c r="AI20" s="48">
        <f t="shared" si="1"/>
        <v>17057.012072999998</v>
      </c>
      <c r="AJ20" s="32"/>
      <c r="AK20" s="33"/>
      <c r="AL20" s="34"/>
      <c r="AM20" s="35"/>
      <c r="AN20" s="35"/>
    </row>
    <row r="21" spans="1:40" ht="12" customHeight="1" x14ac:dyDescent="0.25">
      <c r="A21" s="46"/>
      <c r="B21" s="47" t="s">
        <v>40</v>
      </c>
      <c r="C21" s="48">
        <v>51.305459999999997</v>
      </c>
      <c r="D21" s="48">
        <v>61.689467999999998</v>
      </c>
      <c r="E21" s="48">
        <v>83.511950999999996</v>
      </c>
      <c r="F21" s="48">
        <v>105.73435600000001</v>
      </c>
      <c r="G21" s="48">
        <v>123.392189</v>
      </c>
      <c r="H21" s="48">
        <v>120.78326300000001</v>
      </c>
      <c r="I21" s="48">
        <v>107.836974</v>
      </c>
      <c r="J21" s="48">
        <v>114.88413199999999</v>
      </c>
      <c r="K21" s="48">
        <v>128.928552</v>
      </c>
      <c r="L21" s="48">
        <v>187.30769100000001</v>
      </c>
      <c r="M21" s="48">
        <v>226.511808</v>
      </c>
      <c r="N21" s="48">
        <v>222.90768299999999</v>
      </c>
      <c r="O21" s="48">
        <v>303.34451899999999</v>
      </c>
      <c r="P21" s="48">
        <v>478.46484800000002</v>
      </c>
      <c r="Q21" s="48">
        <v>661.72625400000004</v>
      </c>
      <c r="R21" s="48">
        <v>763.42779399999995</v>
      </c>
      <c r="S21" s="48">
        <v>805.58892900000001</v>
      </c>
      <c r="T21" s="48">
        <v>847.46468400000003</v>
      </c>
      <c r="U21" s="48">
        <v>822.39691700000003</v>
      </c>
      <c r="V21" s="48">
        <v>570.83407299999999</v>
      </c>
      <c r="W21" s="48">
        <v>855.950602</v>
      </c>
      <c r="X21" s="48">
        <v>776.59731699999998</v>
      </c>
      <c r="Y21" s="48">
        <v>808.40234999999996</v>
      </c>
      <c r="Z21" s="48">
        <v>848.82148900000004</v>
      </c>
      <c r="AA21" s="48">
        <v>823.32256800000005</v>
      </c>
      <c r="AB21" s="48">
        <v>882.68646699999999</v>
      </c>
      <c r="AC21" s="48">
        <v>791.18951000000004</v>
      </c>
      <c r="AD21" s="48">
        <v>855.76261100000033</v>
      </c>
      <c r="AE21" s="48">
        <v>950.97357700000009</v>
      </c>
      <c r="AF21" s="48">
        <v>929.54211899999973</v>
      </c>
      <c r="AG21" s="48">
        <v>979.46057200000007</v>
      </c>
      <c r="AH21" s="48">
        <v>1671.9315199999996</v>
      </c>
      <c r="AI21" s="48">
        <f t="shared" si="1"/>
        <v>17962.682247000001</v>
      </c>
      <c r="AJ21" s="32"/>
      <c r="AK21" s="33"/>
      <c r="AL21" s="34"/>
      <c r="AM21" s="35"/>
      <c r="AN21" s="35"/>
    </row>
    <row r="22" spans="1:40" ht="12" customHeight="1" x14ac:dyDescent="0.25">
      <c r="A22" s="46"/>
      <c r="B22" s="47" t="s">
        <v>33</v>
      </c>
      <c r="C22" s="48">
        <v>178.25324499999999</v>
      </c>
      <c r="D22" s="48">
        <v>189.704306</v>
      </c>
      <c r="E22" s="48">
        <v>236.58721299999996</v>
      </c>
      <c r="F22" s="48">
        <v>277.57711899999998</v>
      </c>
      <c r="G22" s="48">
        <v>300.33333600000003</v>
      </c>
      <c r="H22" s="48">
        <v>287.95181300000002</v>
      </c>
      <c r="I22" s="48">
        <v>250.68096700000001</v>
      </c>
      <c r="J22" s="48">
        <v>270.93047999999999</v>
      </c>
      <c r="K22" s="48">
        <v>285.62259499999999</v>
      </c>
      <c r="L22" s="48">
        <v>379.27719999999999</v>
      </c>
      <c r="M22" s="48">
        <v>437.99775</v>
      </c>
      <c r="N22" s="48">
        <v>433.83381299999996</v>
      </c>
      <c r="O22" s="48">
        <v>547.57807600000001</v>
      </c>
      <c r="P22" s="48">
        <v>853.59532899999999</v>
      </c>
      <c r="Q22" s="48">
        <v>1143.133225</v>
      </c>
      <c r="R22" s="48">
        <v>1534.844321</v>
      </c>
      <c r="S22" s="48">
        <v>1660.5626790000001</v>
      </c>
      <c r="T22" s="48">
        <v>1839.31251</v>
      </c>
      <c r="U22" s="48">
        <v>1812.307787</v>
      </c>
      <c r="V22" s="48">
        <v>1382.2148</v>
      </c>
      <c r="W22" s="48">
        <v>1982.3059269999999</v>
      </c>
      <c r="X22" s="48">
        <v>1847.8113289999999</v>
      </c>
      <c r="Y22" s="48">
        <v>1822.5511289999999</v>
      </c>
      <c r="Z22" s="48">
        <v>1916.6219799999999</v>
      </c>
      <c r="AA22" s="48">
        <v>1873.098201</v>
      </c>
      <c r="AB22" s="48">
        <v>1992.75737</v>
      </c>
      <c r="AC22" s="48">
        <v>1747.31043</v>
      </c>
      <c r="AD22" s="48">
        <v>1825.477539</v>
      </c>
      <c r="AE22" s="48">
        <v>1984.4864500000003</v>
      </c>
      <c r="AF22" s="48">
        <v>1861.1315529999993</v>
      </c>
      <c r="AG22" s="48">
        <v>1816.2075280000004</v>
      </c>
      <c r="AH22" s="48">
        <v>3265.9367129999991</v>
      </c>
      <c r="AI22" s="48">
        <f t="shared" si="1"/>
        <v>38237.994712999993</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46</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C18/C10*100</f>
        <v>5.6441008809443067</v>
      </c>
      <c r="D26" s="49">
        <f t="shared" ref="D26:AI26" si="2">D18/D10*100</f>
        <v>6.4492727432664543</v>
      </c>
      <c r="E26" s="49">
        <f t="shared" si="2"/>
        <v>6.8983376371292984</v>
      </c>
      <c r="F26" s="49">
        <f t="shared" si="2"/>
        <v>9.0861883751519965</v>
      </c>
      <c r="G26" s="49">
        <f t="shared" si="2"/>
        <v>7.9911898464652031</v>
      </c>
      <c r="H26" s="49">
        <f t="shared" si="2"/>
        <v>8.4325065140499831</v>
      </c>
      <c r="I26" s="49">
        <f t="shared" si="2"/>
        <v>7.3430180084021943</v>
      </c>
      <c r="J26" s="49">
        <f t="shared" si="2"/>
        <v>5.8015036210246116</v>
      </c>
      <c r="K26" s="49">
        <f t="shared" si="2"/>
        <v>7.7543486115292204</v>
      </c>
      <c r="L26" s="49">
        <f t="shared" si="2"/>
        <v>9.4561754313032633</v>
      </c>
      <c r="M26" s="49">
        <f t="shared" si="2"/>
        <v>9.8327334303113556</v>
      </c>
      <c r="N26" s="49">
        <f t="shared" si="2"/>
        <v>9.1049690108964239</v>
      </c>
      <c r="O26" s="49">
        <f t="shared" si="2"/>
        <v>9.715935561062345</v>
      </c>
      <c r="P26" s="49">
        <f t="shared" si="2"/>
        <v>12.783818476865402</v>
      </c>
      <c r="Q26" s="49">
        <f t="shared" si="2"/>
        <v>13.138142186029445</v>
      </c>
      <c r="R26" s="49">
        <f t="shared" si="2"/>
        <v>12.139238533945038</v>
      </c>
      <c r="S26" s="49">
        <f t="shared" si="2"/>
        <v>10.852208716509312</v>
      </c>
      <c r="T26" s="49">
        <f t="shared" si="2"/>
        <v>9.9657010891379159</v>
      </c>
      <c r="U26" s="49">
        <f t="shared" si="2"/>
        <v>9.705732629433296</v>
      </c>
      <c r="V26" s="49">
        <f t="shared" si="2"/>
        <v>8.9743000589905524</v>
      </c>
      <c r="W26" s="49">
        <f t="shared" si="2"/>
        <v>9.7773062414962499</v>
      </c>
      <c r="X26" s="49">
        <f t="shared" si="2"/>
        <v>8.2433985393386955</v>
      </c>
      <c r="Y26" s="49">
        <f t="shared" si="2"/>
        <v>8.7389891239199553</v>
      </c>
      <c r="Z26" s="49">
        <f t="shared" si="2"/>
        <v>9.6423395431239012</v>
      </c>
      <c r="AA26" s="49">
        <f t="shared" si="2"/>
        <v>8.9287176993620498</v>
      </c>
      <c r="AB26" s="49">
        <f t="shared" si="2"/>
        <v>9.3848193949980629</v>
      </c>
      <c r="AC26" s="49">
        <f t="shared" si="2"/>
        <v>9.0627468702790814</v>
      </c>
      <c r="AD26" s="49">
        <f t="shared" si="2"/>
        <v>9.4266214370571308</v>
      </c>
      <c r="AE26" s="49">
        <f t="shared" si="2"/>
        <v>8.793773896007627</v>
      </c>
      <c r="AF26" s="49">
        <f t="shared" ref="AF26:AG26" si="3">AF18/AF10*100</f>
        <v>9.8977343381644776</v>
      </c>
      <c r="AG26" s="49">
        <f t="shared" si="3"/>
        <v>10.868493995489391</v>
      </c>
      <c r="AH26" s="49">
        <f t="shared" ref="AH26" si="4">AH18/AH10*100</f>
        <v>17.329385508603139</v>
      </c>
      <c r="AI26" s="49">
        <f t="shared" si="2"/>
        <v>9.8374579357244496</v>
      </c>
      <c r="AJ26" s="32"/>
      <c r="AK26" s="33"/>
      <c r="AL26" s="34"/>
      <c r="AM26" s="35"/>
      <c r="AN26" s="35"/>
    </row>
    <row r="27" spans="1:40" ht="12" customHeight="1" x14ac:dyDescent="0.25">
      <c r="A27" s="46"/>
      <c r="B27" s="47" t="s">
        <v>38</v>
      </c>
      <c r="C27" s="49">
        <f t="shared" ref="C27:AI30" si="5">C19/C11*100</f>
        <v>4.7420960945496118</v>
      </c>
      <c r="D27" s="49">
        <f t="shared" si="5"/>
        <v>4.496851184861189</v>
      </c>
      <c r="E27" s="49">
        <f t="shared" si="5"/>
        <v>4.6373995574597853</v>
      </c>
      <c r="F27" s="49">
        <f t="shared" si="5"/>
        <v>4.818944826862916</v>
      </c>
      <c r="G27" s="49">
        <f t="shared" si="5"/>
        <v>5.1207941498783942</v>
      </c>
      <c r="H27" s="49">
        <f t="shared" si="5"/>
        <v>4.6343287759236667</v>
      </c>
      <c r="I27" s="49">
        <f t="shared" si="5"/>
        <v>3.9191209425589997</v>
      </c>
      <c r="J27" s="49">
        <f t="shared" si="5"/>
        <v>3.3132709405865519</v>
      </c>
      <c r="K27" s="49">
        <f t="shared" si="5"/>
        <v>3.7714645092462722</v>
      </c>
      <c r="L27" s="49">
        <f t="shared" si="5"/>
        <v>4.8696440219029071</v>
      </c>
      <c r="M27" s="49">
        <f t="shared" si="5"/>
        <v>4.9323282273393039</v>
      </c>
      <c r="N27" s="49">
        <f t="shared" si="5"/>
        <v>4.7302641382223829</v>
      </c>
      <c r="O27" s="49">
        <f t="shared" si="5"/>
        <v>4.7745280702804882</v>
      </c>
      <c r="P27" s="49">
        <f t="shared" si="5"/>
        <v>5.6809357622923837</v>
      </c>
      <c r="Q27" s="49">
        <f t="shared" si="5"/>
        <v>5.92484857708377</v>
      </c>
      <c r="R27" s="49">
        <f t="shared" si="5"/>
        <v>6.5629941932930969</v>
      </c>
      <c r="S27" s="49">
        <f t="shared" si="5"/>
        <v>6.2556908560075035</v>
      </c>
      <c r="T27" s="49">
        <f t="shared" si="5"/>
        <v>6.1068566442527779</v>
      </c>
      <c r="U27" s="49">
        <f t="shared" si="5"/>
        <v>6.1741931124148577</v>
      </c>
      <c r="V27" s="49">
        <f t="shared" si="5"/>
        <v>5.917560965650841</v>
      </c>
      <c r="W27" s="49">
        <f t="shared" si="5"/>
        <v>6.6426242119238861</v>
      </c>
      <c r="X27" s="49">
        <f t="shared" si="5"/>
        <v>5.5522302898550393</v>
      </c>
      <c r="Y27" s="49">
        <f t="shared" si="5"/>
        <v>5.5764634174319392</v>
      </c>
      <c r="Z27" s="49">
        <f t="shared" si="5"/>
        <v>5.9735556359210715</v>
      </c>
      <c r="AA27" s="49">
        <f t="shared" si="5"/>
        <v>5.9165458229388141</v>
      </c>
      <c r="AB27" s="49">
        <f t="shared" si="5"/>
        <v>6.0120109526815293</v>
      </c>
      <c r="AC27" s="49">
        <f t="shared" si="5"/>
        <v>5.8297026071618321</v>
      </c>
      <c r="AD27" s="49">
        <f t="shared" si="5"/>
        <v>5.9447719573249787</v>
      </c>
      <c r="AE27" s="49">
        <f t="shared" si="5"/>
        <v>5.9431190138338899</v>
      </c>
      <c r="AF27" s="49">
        <f t="shared" ref="AF27:AG27" si="6">AF19/AF11*100</f>
        <v>6.2727739647710337</v>
      </c>
      <c r="AG27" s="49">
        <f t="shared" si="6"/>
        <v>7.2379568546794353</v>
      </c>
      <c r="AH27" s="49">
        <f t="shared" ref="AH27" si="7">AH19/AH11*100</f>
        <v>11.771608397324551</v>
      </c>
      <c r="AI27" s="49">
        <f t="shared" si="5"/>
        <v>6.1919051504446205</v>
      </c>
      <c r="AJ27" s="32"/>
      <c r="AK27" s="33"/>
      <c r="AL27" s="34"/>
      <c r="AM27" s="35"/>
      <c r="AN27" s="35"/>
    </row>
    <row r="28" spans="1:40" ht="12" customHeight="1" x14ac:dyDescent="0.25">
      <c r="A28" s="46"/>
      <c r="B28" s="47" t="s">
        <v>39</v>
      </c>
      <c r="C28" s="49">
        <f t="shared" si="5"/>
        <v>4.9002262073198013</v>
      </c>
      <c r="D28" s="49">
        <f t="shared" si="5"/>
        <v>4.6765255757222777</v>
      </c>
      <c r="E28" s="49">
        <f t="shared" si="5"/>
        <v>4.3485430726711112</v>
      </c>
      <c r="F28" s="49">
        <f t="shared" si="5"/>
        <v>4.2830834702116789</v>
      </c>
      <c r="G28" s="49">
        <f t="shared" si="5"/>
        <v>4.2907622100000147</v>
      </c>
      <c r="H28" s="49">
        <f t="shared" si="5"/>
        <v>4.3013798397746132</v>
      </c>
      <c r="I28" s="49">
        <f t="shared" si="5"/>
        <v>3.5622168390242925</v>
      </c>
      <c r="J28" s="49">
        <f t="shared" si="5"/>
        <v>3.1417155110772614</v>
      </c>
      <c r="K28" s="49">
        <f t="shared" si="5"/>
        <v>3.1215198179082329</v>
      </c>
      <c r="L28" s="49">
        <f t="shared" si="5"/>
        <v>3.8587408864004336</v>
      </c>
      <c r="M28" s="49">
        <f t="shared" si="5"/>
        <v>3.9198631601506282</v>
      </c>
      <c r="N28" s="49">
        <f t="shared" si="5"/>
        <v>3.5856742503705692</v>
      </c>
      <c r="O28" s="49">
        <f t="shared" si="5"/>
        <v>3.7640293413593477</v>
      </c>
      <c r="P28" s="49">
        <f t="shared" si="5"/>
        <v>4.4222236025493844</v>
      </c>
      <c r="Q28" s="49">
        <f t="shared" si="5"/>
        <v>4.5873625878283049</v>
      </c>
      <c r="R28" s="49">
        <f t="shared" si="5"/>
        <v>4.6327541790086757</v>
      </c>
      <c r="S28" s="49">
        <f t="shared" si="5"/>
        <v>4.2353704382959654</v>
      </c>
      <c r="T28" s="49">
        <f t="shared" si="5"/>
        <v>4.0106237434024363</v>
      </c>
      <c r="U28" s="49">
        <f t="shared" si="5"/>
        <v>3.9052779370061019</v>
      </c>
      <c r="V28" s="49">
        <f t="shared" si="5"/>
        <v>3.124480051408939</v>
      </c>
      <c r="W28" s="49">
        <f t="shared" si="5"/>
        <v>3.6520410324833947</v>
      </c>
      <c r="X28" s="49">
        <f t="shared" si="5"/>
        <v>3.1222683982497061</v>
      </c>
      <c r="Y28" s="49">
        <f t="shared" si="5"/>
        <v>3.0941645831060045</v>
      </c>
      <c r="Z28" s="49">
        <f t="shared" si="5"/>
        <v>3.1874807113136221</v>
      </c>
      <c r="AA28" s="49">
        <f t="shared" si="5"/>
        <v>3.1258387463802966</v>
      </c>
      <c r="AB28" s="49">
        <f t="shared" si="5"/>
        <v>3.2382567021287634</v>
      </c>
      <c r="AC28" s="49">
        <f t="shared" si="5"/>
        <v>2.9880735018489597</v>
      </c>
      <c r="AD28" s="49">
        <f t="shared" si="5"/>
        <v>3.1192821081945352</v>
      </c>
      <c r="AE28" s="49">
        <f t="shared" si="5"/>
        <v>3.1756917191711054</v>
      </c>
      <c r="AF28" s="49">
        <f t="shared" ref="AF28:AG28" si="8">AF20/AF12*100</f>
        <v>3.3098404841017102</v>
      </c>
      <c r="AG28" s="49">
        <f t="shared" si="8"/>
        <v>3.9538733046288903</v>
      </c>
      <c r="AH28" s="49">
        <f t="shared" ref="AH28" si="9">AH20/AH12*100</f>
        <v>6.8212423460945759</v>
      </c>
      <c r="AI28" s="49">
        <f t="shared" si="5"/>
        <v>3.649831565677518</v>
      </c>
      <c r="AJ28" s="32"/>
      <c r="AK28" s="33"/>
      <c r="AL28" s="34"/>
      <c r="AM28" s="35"/>
      <c r="AN28" s="35"/>
    </row>
    <row r="29" spans="1:40" ht="12" customHeight="1" x14ac:dyDescent="0.25">
      <c r="A29" s="46"/>
      <c r="B29" s="47" t="s">
        <v>40</v>
      </c>
      <c r="C29" s="49">
        <f t="shared" si="5"/>
        <v>5.7176327478157667</v>
      </c>
      <c r="D29" s="49">
        <f t="shared" si="5"/>
        <v>5.5675692634671128</v>
      </c>
      <c r="E29" s="49">
        <f t="shared" si="5"/>
        <v>5.7082922207138536</v>
      </c>
      <c r="F29" s="49">
        <f t="shared" si="5"/>
        <v>6.2300087517617255</v>
      </c>
      <c r="G29" s="49">
        <f t="shared" si="5"/>
        <v>6.3781709455868754</v>
      </c>
      <c r="H29" s="49">
        <f t="shared" si="5"/>
        <v>5.8732236497261479</v>
      </c>
      <c r="I29" s="49">
        <f t="shared" si="5"/>
        <v>5.4696141562557159</v>
      </c>
      <c r="J29" s="49">
        <f t="shared" si="5"/>
        <v>4.8662612886132859</v>
      </c>
      <c r="K29" s="49">
        <f t="shared" si="5"/>
        <v>5.1421973365632931</v>
      </c>
      <c r="L29" s="49">
        <f t="shared" si="5"/>
        <v>6.9273340048414438</v>
      </c>
      <c r="M29" s="49">
        <f t="shared" si="5"/>
        <v>7.3171255355027292</v>
      </c>
      <c r="N29" s="49">
        <f t="shared" si="5"/>
        <v>7.1019525215415245</v>
      </c>
      <c r="O29" s="49">
        <f t="shared" si="5"/>
        <v>7.1539075043169875</v>
      </c>
      <c r="P29" s="49">
        <f t="shared" si="5"/>
        <v>8.5214472174717386</v>
      </c>
      <c r="Q29" s="49">
        <f t="shared" si="5"/>
        <v>9.291157496831902</v>
      </c>
      <c r="R29" s="49">
        <f t="shared" si="5"/>
        <v>8.828444013492879</v>
      </c>
      <c r="S29" s="49">
        <f t="shared" si="5"/>
        <v>8.1281453205435543</v>
      </c>
      <c r="T29" s="49">
        <f t="shared" si="5"/>
        <v>7.6906323106470946</v>
      </c>
      <c r="U29" s="49">
        <f t="shared" si="5"/>
        <v>7.3013376734304414</v>
      </c>
      <c r="V29" s="49">
        <f t="shared" si="5"/>
        <v>5.8312985357582994</v>
      </c>
      <c r="W29" s="49">
        <f t="shared" si="5"/>
        <v>7.0328693187292322</v>
      </c>
      <c r="X29" s="49">
        <f t="shared" si="5"/>
        <v>6.044606520957041</v>
      </c>
      <c r="Y29" s="49">
        <f t="shared" si="5"/>
        <v>6.1020476873414058</v>
      </c>
      <c r="Z29" s="49">
        <f t="shared" si="5"/>
        <v>6.2027278306292777</v>
      </c>
      <c r="AA29" s="49">
        <f t="shared" si="5"/>
        <v>5.9434352106318897</v>
      </c>
      <c r="AB29" s="49">
        <f t="shared" si="5"/>
        <v>6.0697610209453465</v>
      </c>
      <c r="AC29" s="49">
        <f t="shared" si="5"/>
        <v>5.6592742491022339</v>
      </c>
      <c r="AD29" s="49">
        <f t="shared" si="5"/>
        <v>5.9132321945281223</v>
      </c>
      <c r="AE29" s="49">
        <f t="shared" si="5"/>
        <v>6.0751384439018157</v>
      </c>
      <c r="AF29" s="49">
        <f t="shared" ref="AF29:AG29" si="10">AF21/AF13*100</f>
        <v>6.5108726517256059</v>
      </c>
      <c r="AG29" s="49">
        <f t="shared" si="10"/>
        <v>5.7055392761922139</v>
      </c>
      <c r="AH29" s="49">
        <f t="shared" ref="AH29" si="11">AH21/AH13*100</f>
        <v>10.674834149601622</v>
      </c>
      <c r="AI29" s="49">
        <f t="shared" si="5"/>
        <v>6.8014578177375702</v>
      </c>
      <c r="AJ29" s="32"/>
      <c r="AK29" s="33"/>
      <c r="AL29" s="34"/>
      <c r="AM29" s="35"/>
      <c r="AN29" s="35"/>
    </row>
    <row r="30" spans="1:40" ht="12" customHeight="1" x14ac:dyDescent="0.25">
      <c r="A30" s="46"/>
      <c r="B30" s="47" t="s">
        <v>33</v>
      </c>
      <c r="C30" s="49">
        <f t="shared" si="5"/>
        <v>5.1052878325034339</v>
      </c>
      <c r="D30" s="49">
        <f t="shared" si="5"/>
        <v>4.9291595336099991</v>
      </c>
      <c r="E30" s="49">
        <f t="shared" si="5"/>
        <v>4.7734570861061956</v>
      </c>
      <c r="F30" s="49">
        <f t="shared" si="5"/>
        <v>4.9104000425858763</v>
      </c>
      <c r="G30" s="49">
        <f t="shared" si="5"/>
        <v>5.0085612810322786</v>
      </c>
      <c r="H30" s="49">
        <f t="shared" si="5"/>
        <v>4.8830824426656223</v>
      </c>
      <c r="I30" s="49">
        <f t="shared" si="5"/>
        <v>4.2300662528145647</v>
      </c>
      <c r="J30" s="49">
        <f t="shared" si="5"/>
        <v>3.7206629168726848</v>
      </c>
      <c r="K30" s="49">
        <f t="shared" si="5"/>
        <v>3.8470799593541232</v>
      </c>
      <c r="L30" s="49">
        <f t="shared" si="5"/>
        <v>5.0589265960651275</v>
      </c>
      <c r="M30" s="49">
        <f t="shared" si="5"/>
        <v>5.2580589779990419</v>
      </c>
      <c r="N30" s="49">
        <f t="shared" si="5"/>
        <v>4.901590982827897</v>
      </c>
      <c r="O30" s="49">
        <f t="shared" si="5"/>
        <v>5.2115405311786223</v>
      </c>
      <c r="P30" s="49">
        <f t="shared" si="5"/>
        <v>6.1999850903924116</v>
      </c>
      <c r="Q30" s="49">
        <f t="shared" si="5"/>
        <v>6.6561771957580689</v>
      </c>
      <c r="R30" s="49">
        <f t="shared" si="5"/>
        <v>6.2913206562496331</v>
      </c>
      <c r="S30" s="49">
        <f t="shared" si="5"/>
        <v>5.7373858530180506</v>
      </c>
      <c r="T30" s="49">
        <f t="shared" si="5"/>
        <v>5.3372705819380863</v>
      </c>
      <c r="U30" s="49">
        <f t="shared" si="5"/>
        <v>5.1786576086038831</v>
      </c>
      <c r="V30" s="49">
        <f t="shared" si="5"/>
        <v>4.0572623925164875</v>
      </c>
      <c r="W30" s="49">
        <f t="shared" si="5"/>
        <v>4.8515989814741509</v>
      </c>
      <c r="X30" s="49">
        <f t="shared" si="5"/>
        <v>4.1447262801036615</v>
      </c>
      <c r="Y30" s="49">
        <f t="shared" si="5"/>
        <v>4.2217124786691729</v>
      </c>
      <c r="Z30" s="49">
        <f t="shared" si="5"/>
        <v>4.3669370342752911</v>
      </c>
      <c r="AA30" s="49">
        <f t="shared" si="5"/>
        <v>4.2565674377557681</v>
      </c>
      <c r="AB30" s="49">
        <f t="shared" si="5"/>
        <v>4.4034180982848037</v>
      </c>
      <c r="AC30" s="49">
        <f t="shared" si="5"/>
        <v>4.129671164188597</v>
      </c>
      <c r="AD30" s="49">
        <f t="shared" si="5"/>
        <v>4.3618287048815985</v>
      </c>
      <c r="AE30" s="49">
        <f t="shared" si="5"/>
        <v>4.4847312846539653</v>
      </c>
      <c r="AF30" s="49">
        <f t="shared" ref="AF30:AG30" si="12">AF22/AF14*100</f>
        <v>4.666380094625401</v>
      </c>
      <c r="AG30" s="49">
        <f t="shared" si="12"/>
        <v>5.0228644589593907</v>
      </c>
      <c r="AH30" s="49">
        <f t="shared" ref="AH30" si="13">AH22/AH14*100</f>
        <v>8.8342583847769607</v>
      </c>
      <c r="AI30" s="49">
        <f t="shared" si="5"/>
        <v>4.9234478765936087</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14DB069A-AFE9-4FC0-86A2-64BACD59E9B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76FA4-3012-4D01-A4A9-17A17ED8714D}">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107</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39"/>
      <c r="C3" s="39"/>
      <c r="D3" s="39"/>
      <c r="E3" s="39"/>
      <c r="F3" s="39"/>
      <c r="G3" s="39"/>
      <c r="H3" s="39"/>
      <c r="I3" s="39"/>
      <c r="J3" s="39"/>
      <c r="K3" s="39"/>
      <c r="L3" s="39"/>
      <c r="M3" s="39"/>
      <c r="N3" s="39"/>
      <c r="O3" s="39"/>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1199</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39"/>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39"/>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77"/>
      <c r="AG9" s="87"/>
      <c r="AH9" s="88"/>
      <c r="AI9" s="39"/>
      <c r="AJ9" s="30"/>
      <c r="AK9" s="33"/>
      <c r="AL9" s="34"/>
      <c r="AM9" s="34"/>
      <c r="AN9" s="37"/>
    </row>
    <row r="10" spans="1:40" s="44" customFormat="1" ht="12" customHeight="1" x14ac:dyDescent="0.25">
      <c r="A10" s="46"/>
      <c r="B10" s="47" t="s">
        <v>37</v>
      </c>
      <c r="C10" s="48">
        <v>4.8673000000000001E-2</v>
      </c>
      <c r="D10" s="48">
        <v>0.21249699999999999</v>
      </c>
      <c r="E10" s="48">
        <v>0.122668</v>
      </c>
      <c r="F10" s="48">
        <v>0.88322299999999998</v>
      </c>
      <c r="G10" s="48">
        <v>0.28382800000000002</v>
      </c>
      <c r="H10" s="48">
        <v>0.31720700000000002</v>
      </c>
      <c r="I10" s="48">
        <v>0.412188</v>
      </c>
      <c r="J10" s="48">
        <v>1.003679</v>
      </c>
      <c r="K10" s="48">
        <v>0.55826900000000002</v>
      </c>
      <c r="L10" s="48">
        <v>0.51367300000000005</v>
      </c>
      <c r="M10" s="48">
        <v>0.82500300000000004</v>
      </c>
      <c r="N10" s="48">
        <v>0.47956500000000002</v>
      </c>
      <c r="O10" s="48">
        <v>1.0027889999999999</v>
      </c>
      <c r="P10" s="48">
        <v>2.1682190000000001</v>
      </c>
      <c r="Q10" s="48">
        <v>4.0327299999999999</v>
      </c>
      <c r="R10" s="48">
        <v>5.2160299999999999</v>
      </c>
      <c r="S10" s="48">
        <v>7.26891</v>
      </c>
      <c r="T10" s="48">
        <v>6.3265539999999998</v>
      </c>
      <c r="U10" s="48">
        <v>5.8958810000000001</v>
      </c>
      <c r="V10" s="48">
        <v>6.7452420000000002</v>
      </c>
      <c r="W10" s="48">
        <v>7.5919670000000004</v>
      </c>
      <c r="X10" s="48">
        <v>8.1456730000000004</v>
      </c>
      <c r="Y10" s="48">
        <v>11.088782</v>
      </c>
      <c r="Z10" s="48">
        <v>12.516185999999999</v>
      </c>
      <c r="AA10" s="48">
        <v>13.979011</v>
      </c>
      <c r="AB10" s="48">
        <v>11.101604999999999</v>
      </c>
      <c r="AC10" s="48">
        <v>11.204596</v>
      </c>
      <c r="AD10" s="48">
        <v>9.186046000000001</v>
      </c>
      <c r="AE10" s="48">
        <v>10.454765</v>
      </c>
      <c r="AF10" s="48">
        <v>11.268384000000001</v>
      </c>
      <c r="AG10" s="48">
        <v>15.499072</v>
      </c>
      <c r="AH10" s="48">
        <v>18.323843000000004</v>
      </c>
      <c r="AI10" s="48">
        <f>SUM(C10:AH10)</f>
        <v>184.67675800000001</v>
      </c>
      <c r="AJ10" s="30"/>
      <c r="AK10" s="33"/>
      <c r="AL10" s="34"/>
      <c r="AM10" s="34"/>
      <c r="AN10" s="37"/>
    </row>
    <row r="11" spans="1:40" s="44" customFormat="1" ht="12" customHeight="1" x14ac:dyDescent="0.25">
      <c r="A11" s="46"/>
      <c r="B11" s="47" t="s">
        <v>38</v>
      </c>
      <c r="C11" s="48">
        <v>14.046389</v>
      </c>
      <c r="D11" s="48">
        <v>14.213176000000001</v>
      </c>
      <c r="E11" s="48">
        <v>20.784943999999999</v>
      </c>
      <c r="F11" s="48">
        <v>25.203330000000001</v>
      </c>
      <c r="G11" s="48">
        <v>25.621079999999999</v>
      </c>
      <c r="H11" s="48">
        <v>23.097218000000002</v>
      </c>
      <c r="I11" s="48">
        <v>23.231182</v>
      </c>
      <c r="J11" s="48">
        <v>31.331676999999999</v>
      </c>
      <c r="K11" s="48">
        <v>30.877759000000001</v>
      </c>
      <c r="L11" s="48">
        <v>34.046297000000003</v>
      </c>
      <c r="M11" s="48">
        <v>44.431792999999999</v>
      </c>
      <c r="N11" s="48">
        <v>37.183019999999999</v>
      </c>
      <c r="O11" s="48">
        <v>51.463096999999998</v>
      </c>
      <c r="P11" s="48">
        <v>52.940168</v>
      </c>
      <c r="Q11" s="48">
        <v>68.517493000000002</v>
      </c>
      <c r="R11" s="48">
        <v>106.740121</v>
      </c>
      <c r="S11" s="48">
        <v>85.596276000000003</v>
      </c>
      <c r="T11" s="48">
        <v>87.653194999999997</v>
      </c>
      <c r="U11" s="48">
        <v>76.808751999999998</v>
      </c>
      <c r="V11" s="48">
        <v>69.928385000000006</v>
      </c>
      <c r="W11" s="48">
        <v>93.692259000000007</v>
      </c>
      <c r="X11" s="48">
        <v>102.61370100000001</v>
      </c>
      <c r="Y11" s="48">
        <v>113.80282</v>
      </c>
      <c r="Z11" s="48">
        <v>112.773535</v>
      </c>
      <c r="AA11" s="48">
        <v>113.893173</v>
      </c>
      <c r="AB11" s="48">
        <v>121.050961</v>
      </c>
      <c r="AC11" s="48">
        <v>114.422523</v>
      </c>
      <c r="AD11" s="48">
        <v>119.65542200000003</v>
      </c>
      <c r="AE11" s="48">
        <v>127.14449900000007</v>
      </c>
      <c r="AF11" s="48">
        <v>99.191052999999997</v>
      </c>
      <c r="AG11" s="48">
        <v>101.45587400000001</v>
      </c>
      <c r="AH11" s="48">
        <v>95.864703999999946</v>
      </c>
      <c r="AI11" s="48">
        <f t="shared" ref="AI11:AI14" si="0">SUM(C11:AH11)</f>
        <v>2239.2758760000002</v>
      </c>
      <c r="AJ11" s="30"/>
      <c r="AK11" s="33"/>
      <c r="AL11" s="34"/>
      <c r="AM11" s="34"/>
      <c r="AN11" s="37"/>
    </row>
    <row r="12" spans="1:40" s="44" customFormat="1" ht="12" customHeight="1" x14ac:dyDescent="0.25">
      <c r="A12" s="46"/>
      <c r="B12" s="47" t="s">
        <v>39</v>
      </c>
      <c r="C12" s="48">
        <v>893.72924399999999</v>
      </c>
      <c r="D12" s="48">
        <v>1034.4194829999999</v>
      </c>
      <c r="E12" s="48">
        <v>1429.534713</v>
      </c>
      <c r="F12" s="48">
        <v>1873.6041009999999</v>
      </c>
      <c r="G12" s="48">
        <v>1512.745637</v>
      </c>
      <c r="H12" s="48">
        <v>1269.136636</v>
      </c>
      <c r="I12" s="48">
        <v>1525.933123</v>
      </c>
      <c r="J12" s="48">
        <v>1681.760925</v>
      </c>
      <c r="K12" s="48">
        <v>1356.8992940000001</v>
      </c>
      <c r="L12" s="48">
        <v>1681.5354609999999</v>
      </c>
      <c r="M12" s="48">
        <v>1747.204571</v>
      </c>
      <c r="N12" s="48">
        <v>1484.341545</v>
      </c>
      <c r="O12" s="48">
        <v>1890.9658099999999</v>
      </c>
      <c r="P12" s="48">
        <v>1997.900263</v>
      </c>
      <c r="Q12" s="48">
        <v>2527.897485</v>
      </c>
      <c r="R12" s="48">
        <v>3671.0002469999999</v>
      </c>
      <c r="S12" s="48">
        <v>3978.2039599999998</v>
      </c>
      <c r="T12" s="48">
        <v>4141.1017439999996</v>
      </c>
      <c r="U12" s="48">
        <v>4070.7706739999999</v>
      </c>
      <c r="V12" s="48">
        <v>3436.5864860000001</v>
      </c>
      <c r="W12" s="48">
        <v>4523.5798670000004</v>
      </c>
      <c r="X12" s="48">
        <v>3846.3297510000002</v>
      </c>
      <c r="Y12" s="48">
        <v>4086.7506170000001</v>
      </c>
      <c r="Z12" s="48">
        <v>4266.5535840000002</v>
      </c>
      <c r="AA12" s="48">
        <v>4310.947596</v>
      </c>
      <c r="AB12" s="48">
        <v>4694.7753949999997</v>
      </c>
      <c r="AC12" s="48">
        <v>4173.3231150000001</v>
      </c>
      <c r="AD12" s="48">
        <v>4368.4677430000047</v>
      </c>
      <c r="AE12" s="48">
        <v>4091.905382999998</v>
      </c>
      <c r="AF12" s="48">
        <v>3355.0158140000012</v>
      </c>
      <c r="AG12" s="48">
        <v>2910.1001830000005</v>
      </c>
      <c r="AH12" s="48">
        <v>3017.160635000002</v>
      </c>
      <c r="AI12" s="48">
        <f t="shared" si="0"/>
        <v>90850.181085000018</v>
      </c>
      <c r="AJ12" s="30"/>
      <c r="AK12" s="33"/>
      <c r="AL12" s="34"/>
      <c r="AM12" s="34"/>
      <c r="AN12" s="37"/>
    </row>
    <row r="13" spans="1:40" s="44" customFormat="1" ht="12" customHeight="1" x14ac:dyDescent="0.25">
      <c r="A13" s="46"/>
      <c r="B13" s="47" t="s">
        <v>40</v>
      </c>
      <c r="C13" s="48">
        <v>47.826051999999997</v>
      </c>
      <c r="D13" s="48">
        <v>68.115438999999995</v>
      </c>
      <c r="E13" s="48">
        <v>93.150116999999995</v>
      </c>
      <c r="F13" s="48">
        <v>103.194542</v>
      </c>
      <c r="G13" s="48">
        <v>133.03070500000001</v>
      </c>
      <c r="H13" s="48">
        <v>123.427727</v>
      </c>
      <c r="I13" s="48">
        <v>107.296835</v>
      </c>
      <c r="J13" s="48">
        <v>141.96156099999999</v>
      </c>
      <c r="K13" s="48">
        <v>139.861029</v>
      </c>
      <c r="L13" s="48">
        <v>166.41831199999999</v>
      </c>
      <c r="M13" s="48">
        <v>171.90883600000001</v>
      </c>
      <c r="N13" s="48">
        <v>186.131899</v>
      </c>
      <c r="O13" s="48">
        <v>227.52875900000001</v>
      </c>
      <c r="P13" s="48">
        <v>219.002546</v>
      </c>
      <c r="Q13" s="48">
        <v>315.07391100000001</v>
      </c>
      <c r="R13" s="48">
        <v>366.14777500000002</v>
      </c>
      <c r="S13" s="48">
        <v>413.42851999999999</v>
      </c>
      <c r="T13" s="48">
        <v>417.92309999999998</v>
      </c>
      <c r="U13" s="48">
        <v>395.25075900000002</v>
      </c>
      <c r="V13" s="48">
        <v>350.49853100000001</v>
      </c>
      <c r="W13" s="48">
        <v>540.25816399999997</v>
      </c>
      <c r="X13" s="48">
        <v>574.26663900000005</v>
      </c>
      <c r="Y13" s="48">
        <v>533.40010400000006</v>
      </c>
      <c r="Z13" s="48">
        <v>446.705916</v>
      </c>
      <c r="AA13" s="48">
        <v>419.36776099999997</v>
      </c>
      <c r="AB13" s="48">
        <v>439.53982200000002</v>
      </c>
      <c r="AC13" s="48">
        <v>429.78217999999998</v>
      </c>
      <c r="AD13" s="48">
        <v>471.72358600000024</v>
      </c>
      <c r="AE13" s="48">
        <v>442.48475400000012</v>
      </c>
      <c r="AF13" s="48">
        <v>370.93792000000002</v>
      </c>
      <c r="AG13" s="48">
        <v>7998.8992100000005</v>
      </c>
      <c r="AH13" s="48">
        <v>506.78423399999997</v>
      </c>
      <c r="AI13" s="48">
        <f t="shared" si="0"/>
        <v>17361.327245</v>
      </c>
      <c r="AJ13" s="30"/>
      <c r="AK13" s="33"/>
      <c r="AL13" s="34"/>
      <c r="AM13" s="34"/>
      <c r="AN13" s="37"/>
    </row>
    <row r="14" spans="1:40" s="44" customFormat="1" ht="12" customHeight="1" x14ac:dyDescent="0.25">
      <c r="A14" s="46"/>
      <c r="B14" s="47" t="s">
        <v>33</v>
      </c>
      <c r="C14" s="48">
        <v>955.65035799999998</v>
      </c>
      <c r="D14" s="48">
        <v>1116.9605949999998</v>
      </c>
      <c r="E14" s="48">
        <v>1543.5924419999999</v>
      </c>
      <c r="F14" s="48">
        <v>2002.885196</v>
      </c>
      <c r="G14" s="48">
        <v>1671.6812500000001</v>
      </c>
      <c r="H14" s="48">
        <v>1415.9787879999999</v>
      </c>
      <c r="I14" s="48">
        <v>1656.8733280000001</v>
      </c>
      <c r="J14" s="48">
        <v>1856.0578420000002</v>
      </c>
      <c r="K14" s="48">
        <v>1528.196351</v>
      </c>
      <c r="L14" s="48">
        <v>1882.513743</v>
      </c>
      <c r="M14" s="48">
        <v>1964.3702029999999</v>
      </c>
      <c r="N14" s="48">
        <v>1708.136029</v>
      </c>
      <c r="O14" s="48">
        <v>2170.9604549999999</v>
      </c>
      <c r="P14" s="48">
        <v>2272.0111960000004</v>
      </c>
      <c r="Q14" s="48">
        <v>2915.5216190000001</v>
      </c>
      <c r="R14" s="48">
        <v>4149.1041729999997</v>
      </c>
      <c r="S14" s="48">
        <v>4484.4976660000002</v>
      </c>
      <c r="T14" s="48">
        <v>4653.0045929999997</v>
      </c>
      <c r="U14" s="48">
        <v>4548.7260659999993</v>
      </c>
      <c r="V14" s="48">
        <v>3863.7586440000005</v>
      </c>
      <c r="W14" s="48">
        <v>5165.122257</v>
      </c>
      <c r="X14" s="48">
        <v>4531.3557640000008</v>
      </c>
      <c r="Y14" s="48">
        <v>4745.0423230000006</v>
      </c>
      <c r="Z14" s="48">
        <v>4838.5492210000002</v>
      </c>
      <c r="AA14" s="48">
        <v>4858.1875409999993</v>
      </c>
      <c r="AB14" s="48">
        <v>5266.4677829999991</v>
      </c>
      <c r="AC14" s="48">
        <v>4728.7324140000001</v>
      </c>
      <c r="AD14" s="48">
        <v>4969.0327970000044</v>
      </c>
      <c r="AE14" s="48">
        <v>4671.989400999998</v>
      </c>
      <c r="AF14" s="48">
        <v>3836.4131710000011</v>
      </c>
      <c r="AG14" s="48">
        <v>11025.954339</v>
      </c>
      <c r="AH14" s="48">
        <v>3638.1334160000015</v>
      </c>
      <c r="AI14" s="48">
        <f t="shared" si="0"/>
        <v>110635.46096400001</v>
      </c>
      <c r="AJ14" s="30"/>
      <c r="AK14" s="33"/>
      <c r="AL14" s="34"/>
      <c r="AM14" s="34"/>
      <c r="AN14" s="37"/>
    </row>
    <row r="15" spans="1:40" s="44" customFormat="1" ht="12" customHeight="1" x14ac:dyDescent="0.25">
      <c r="A15" s="39"/>
      <c r="B15" s="42"/>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30"/>
      <c r="AK15" s="33"/>
      <c r="AL15" s="34"/>
      <c r="AM15" s="34"/>
      <c r="AN15" s="37"/>
    </row>
    <row r="16" spans="1:40" s="44" customFormat="1" ht="12" customHeight="1" x14ac:dyDescent="0.25">
      <c r="A16" s="94" t="s">
        <v>48</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0"/>
      <c r="AK16" s="33"/>
      <c r="AL16" s="34"/>
      <c r="AM16" s="34"/>
      <c r="AN16" s="37"/>
    </row>
    <row r="17" spans="1:40" s="44" customFormat="1" ht="12" customHeight="1"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77"/>
      <c r="AG17" s="87"/>
      <c r="AH17" s="88"/>
      <c r="AI17" s="39"/>
      <c r="AJ17" s="30"/>
      <c r="AK17" s="33"/>
      <c r="AL17" s="34"/>
      <c r="AM17" s="34"/>
      <c r="AN17" s="37"/>
    </row>
    <row r="18" spans="1:40" ht="12" customHeight="1" x14ac:dyDescent="0.25">
      <c r="A18" s="46"/>
      <c r="B18" s="47" t="s">
        <v>37</v>
      </c>
      <c r="C18" s="48">
        <v>5.2059999999999997E-3</v>
      </c>
      <c r="D18" s="48">
        <v>2.9626E-2</v>
      </c>
      <c r="E18" s="48">
        <v>3.4785999999999997E-2</v>
      </c>
      <c r="F18" s="48">
        <v>0.13413</v>
      </c>
      <c r="G18" s="48">
        <v>5.2809000000000002E-2</v>
      </c>
      <c r="H18" s="48">
        <v>7.1778999999999996E-2</v>
      </c>
      <c r="I18" s="48">
        <v>7.0369000000000001E-2</v>
      </c>
      <c r="J18" s="48">
        <v>0.13433999999999999</v>
      </c>
      <c r="K18" s="48">
        <v>0.121855</v>
      </c>
      <c r="L18" s="48">
        <v>0.10291699999999999</v>
      </c>
      <c r="M18" s="48">
        <v>0.24554599999999999</v>
      </c>
      <c r="N18" s="48">
        <v>0.17302699999999999</v>
      </c>
      <c r="O18" s="48">
        <v>0.351906</v>
      </c>
      <c r="P18" s="48">
        <v>0.49423499999999998</v>
      </c>
      <c r="Q18" s="48">
        <v>0.82080399999999998</v>
      </c>
      <c r="R18" s="48">
        <v>1.183446</v>
      </c>
      <c r="S18" s="48">
        <v>1.5247919999999999</v>
      </c>
      <c r="T18" s="48">
        <v>1.693738</v>
      </c>
      <c r="U18" s="48">
        <v>1.350379</v>
      </c>
      <c r="V18" s="48">
        <v>1.466753</v>
      </c>
      <c r="W18" s="48">
        <v>2.0775109999999999</v>
      </c>
      <c r="X18" s="48">
        <v>1.6786049999999999</v>
      </c>
      <c r="Y18" s="48">
        <v>2.3170649999999999</v>
      </c>
      <c r="Z18" s="48">
        <v>3.633683</v>
      </c>
      <c r="AA18" s="48">
        <v>2.3426100000000001</v>
      </c>
      <c r="AB18" s="48">
        <v>1.60286</v>
      </c>
      <c r="AC18" s="48">
        <v>1.4128890000000001</v>
      </c>
      <c r="AD18" s="48">
        <v>1.8721429999999994</v>
      </c>
      <c r="AE18" s="48">
        <v>2.8258260000000006</v>
      </c>
      <c r="AF18" s="48">
        <v>1.8871449999999999</v>
      </c>
      <c r="AG18" s="48">
        <v>2.721261000000001</v>
      </c>
      <c r="AH18" s="48">
        <v>5.0393820000000016</v>
      </c>
      <c r="AI18" s="48">
        <f>SUM(C18:AH18)</f>
        <v>39.473423000000004</v>
      </c>
      <c r="AJ18" s="32"/>
      <c r="AK18" s="33"/>
      <c r="AL18" s="34"/>
      <c r="AM18" s="35"/>
      <c r="AN18" s="35"/>
    </row>
    <row r="19" spans="1:40" ht="12" customHeight="1" x14ac:dyDescent="0.25">
      <c r="A19" s="46"/>
      <c r="B19" s="47" t="s">
        <v>38</v>
      </c>
      <c r="C19" s="48">
        <v>0.94544499999999998</v>
      </c>
      <c r="D19" s="48">
        <v>1.298791</v>
      </c>
      <c r="E19" s="48">
        <v>2.2889490000000001</v>
      </c>
      <c r="F19" s="48">
        <v>3.1326170000000002</v>
      </c>
      <c r="G19" s="48">
        <v>2.8068909999999998</v>
      </c>
      <c r="H19" s="48">
        <v>2.3307639999999998</v>
      </c>
      <c r="I19" s="48">
        <v>2.6008990000000001</v>
      </c>
      <c r="J19" s="48">
        <v>4.1180339999999998</v>
      </c>
      <c r="K19" s="48">
        <v>3.8350939999999998</v>
      </c>
      <c r="L19" s="48">
        <v>4.71427</v>
      </c>
      <c r="M19" s="48">
        <v>7.3672820000000003</v>
      </c>
      <c r="N19" s="48">
        <v>6.5900600000000003</v>
      </c>
      <c r="O19" s="48">
        <v>12.208057999999999</v>
      </c>
      <c r="P19" s="48">
        <v>13.404137</v>
      </c>
      <c r="Q19" s="48">
        <v>16.762684</v>
      </c>
      <c r="R19" s="48">
        <v>30.000764</v>
      </c>
      <c r="S19" s="48">
        <v>23.997364999999999</v>
      </c>
      <c r="T19" s="48">
        <v>23.260778999999999</v>
      </c>
      <c r="U19" s="48">
        <v>20.499131999999999</v>
      </c>
      <c r="V19" s="48">
        <v>18.094334</v>
      </c>
      <c r="W19" s="48">
        <v>24.023547000000001</v>
      </c>
      <c r="X19" s="48">
        <v>24.139574</v>
      </c>
      <c r="Y19" s="48">
        <v>24.652842</v>
      </c>
      <c r="Z19" s="48">
        <v>20.168801999999999</v>
      </c>
      <c r="AA19" s="48">
        <v>22.756883999999999</v>
      </c>
      <c r="AB19" s="48">
        <v>23.681281999999999</v>
      </c>
      <c r="AC19" s="48">
        <v>20.053809999999999</v>
      </c>
      <c r="AD19" s="48">
        <v>21.339054000000004</v>
      </c>
      <c r="AE19" s="48">
        <v>23.707118999999992</v>
      </c>
      <c r="AF19" s="48">
        <v>19.936595000000004</v>
      </c>
      <c r="AG19" s="48">
        <v>20.148843999999997</v>
      </c>
      <c r="AH19" s="48">
        <v>18.602484000000004</v>
      </c>
      <c r="AI19" s="48">
        <f t="shared" ref="AI19:AI22" si="1">SUM(C19:AH19)</f>
        <v>463.46718600000008</v>
      </c>
      <c r="AJ19" s="32"/>
      <c r="AK19" s="33"/>
      <c r="AL19" s="34"/>
      <c r="AM19" s="35"/>
      <c r="AN19" s="35"/>
    </row>
    <row r="20" spans="1:40" ht="12" customHeight="1" x14ac:dyDescent="0.25">
      <c r="A20" s="46"/>
      <c r="B20" s="47" t="s">
        <v>39</v>
      </c>
      <c r="C20" s="48">
        <v>105.19576000000001</v>
      </c>
      <c r="D20" s="48">
        <v>117.46405</v>
      </c>
      <c r="E20" s="48">
        <v>143.03700499999999</v>
      </c>
      <c r="F20" s="48">
        <v>184.79108299999999</v>
      </c>
      <c r="G20" s="48">
        <v>149.38099700000001</v>
      </c>
      <c r="H20" s="48">
        <v>123.075858</v>
      </c>
      <c r="I20" s="48">
        <v>136.71518699999999</v>
      </c>
      <c r="J20" s="48">
        <v>143.27432899999999</v>
      </c>
      <c r="K20" s="48">
        <v>115.67645400000001</v>
      </c>
      <c r="L20" s="48">
        <v>150.72986599999999</v>
      </c>
      <c r="M20" s="48">
        <v>161.20994300000001</v>
      </c>
      <c r="N20" s="48">
        <v>134.75983199999999</v>
      </c>
      <c r="O20" s="48">
        <v>210.78246799999999</v>
      </c>
      <c r="P20" s="48">
        <v>219.48795799999999</v>
      </c>
      <c r="Q20" s="48">
        <v>278.29499700000002</v>
      </c>
      <c r="R20" s="48">
        <v>453.583844</v>
      </c>
      <c r="S20" s="48">
        <v>478.74252799999999</v>
      </c>
      <c r="T20" s="48">
        <v>489.12886700000001</v>
      </c>
      <c r="U20" s="48">
        <v>476.81777199999999</v>
      </c>
      <c r="V20" s="48">
        <v>405.19503400000002</v>
      </c>
      <c r="W20" s="48">
        <v>570.12280399999997</v>
      </c>
      <c r="X20" s="48">
        <v>384.51104099999998</v>
      </c>
      <c r="Y20" s="48">
        <v>433.99368500000003</v>
      </c>
      <c r="Z20" s="48">
        <v>410.88399099999998</v>
      </c>
      <c r="AA20" s="48">
        <v>397.43012199999998</v>
      </c>
      <c r="AB20" s="48">
        <v>429.82743099999999</v>
      </c>
      <c r="AC20" s="48">
        <v>398.07261999999997</v>
      </c>
      <c r="AD20" s="48">
        <v>454.04790700000007</v>
      </c>
      <c r="AE20" s="48">
        <v>442.53200300000009</v>
      </c>
      <c r="AF20" s="48">
        <v>339.50522199999989</v>
      </c>
      <c r="AG20" s="48">
        <v>332.61506200000031</v>
      </c>
      <c r="AH20" s="48">
        <v>403.3368270000002</v>
      </c>
      <c r="AI20" s="48">
        <f t="shared" si="1"/>
        <v>9674.2225469999994</v>
      </c>
      <c r="AJ20" s="32"/>
      <c r="AK20" s="33"/>
      <c r="AL20" s="34"/>
      <c r="AM20" s="35"/>
      <c r="AN20" s="35"/>
    </row>
    <row r="21" spans="1:40" ht="12" customHeight="1" x14ac:dyDescent="0.25">
      <c r="A21" s="46"/>
      <c r="B21" s="47" t="s">
        <v>40</v>
      </c>
      <c r="C21" s="48">
        <v>9.3836840000000006</v>
      </c>
      <c r="D21" s="48">
        <v>15.180115000000001</v>
      </c>
      <c r="E21" s="48">
        <v>22.802627999999999</v>
      </c>
      <c r="F21" s="48">
        <v>25.147024999999999</v>
      </c>
      <c r="G21" s="48">
        <v>30.272589</v>
      </c>
      <c r="H21" s="48">
        <v>24.263453999999999</v>
      </c>
      <c r="I21" s="48">
        <v>20.775932000000001</v>
      </c>
      <c r="J21" s="48">
        <v>29.291855999999999</v>
      </c>
      <c r="K21" s="48">
        <v>30.193926999999999</v>
      </c>
      <c r="L21" s="48">
        <v>38.197450000000003</v>
      </c>
      <c r="M21" s="48">
        <v>38.615730999999997</v>
      </c>
      <c r="N21" s="48">
        <v>42.000006999999997</v>
      </c>
      <c r="O21" s="48">
        <v>63.192197</v>
      </c>
      <c r="P21" s="48">
        <v>60.273336</v>
      </c>
      <c r="Q21" s="48">
        <v>81.030921000000006</v>
      </c>
      <c r="R21" s="48">
        <v>90.878003000000007</v>
      </c>
      <c r="S21" s="48">
        <v>98.175267000000005</v>
      </c>
      <c r="T21" s="48">
        <v>101.58689800000001</v>
      </c>
      <c r="U21" s="48">
        <v>89.986086999999998</v>
      </c>
      <c r="V21" s="48">
        <v>81.602695999999995</v>
      </c>
      <c r="W21" s="48">
        <v>123.04158200000001</v>
      </c>
      <c r="X21" s="48">
        <v>105.827231</v>
      </c>
      <c r="Y21" s="48">
        <v>103.15275800000001</v>
      </c>
      <c r="Z21" s="48">
        <v>75.008966999999998</v>
      </c>
      <c r="AA21" s="48">
        <v>71.384094000000005</v>
      </c>
      <c r="AB21" s="48">
        <v>71.470185999999998</v>
      </c>
      <c r="AC21" s="48">
        <v>72.741802000000007</v>
      </c>
      <c r="AD21" s="48">
        <v>81.591370000000012</v>
      </c>
      <c r="AE21" s="48">
        <v>79.348641000000015</v>
      </c>
      <c r="AF21" s="48">
        <v>67.396454999999975</v>
      </c>
      <c r="AG21" s="48">
        <v>527.24742800000001</v>
      </c>
      <c r="AH21" s="48">
        <v>117.07852599999997</v>
      </c>
      <c r="AI21" s="48">
        <f t="shared" si="1"/>
        <v>2488.1388430000002</v>
      </c>
      <c r="AJ21" s="32"/>
      <c r="AK21" s="33"/>
      <c r="AL21" s="34"/>
      <c r="AM21" s="35"/>
      <c r="AN21" s="35"/>
    </row>
    <row r="22" spans="1:40" ht="12" customHeight="1" x14ac:dyDescent="0.25">
      <c r="A22" s="46"/>
      <c r="B22" s="47" t="s">
        <v>33</v>
      </c>
      <c r="C22" s="48">
        <v>115.530095</v>
      </c>
      <c r="D22" s="48">
        <v>133.97258199999999</v>
      </c>
      <c r="E22" s="48">
        <v>168.16336799999999</v>
      </c>
      <c r="F22" s="48">
        <v>213.20485500000001</v>
      </c>
      <c r="G22" s="48">
        <v>182.51328600000002</v>
      </c>
      <c r="H22" s="48">
        <v>149.74185499999999</v>
      </c>
      <c r="I22" s="48">
        <v>160.162387</v>
      </c>
      <c r="J22" s="48">
        <v>176.81855899999999</v>
      </c>
      <c r="K22" s="48">
        <v>149.82732999999999</v>
      </c>
      <c r="L22" s="48">
        <v>193.74450299999998</v>
      </c>
      <c r="M22" s="48">
        <v>207.43850200000003</v>
      </c>
      <c r="N22" s="48">
        <v>183.52292599999998</v>
      </c>
      <c r="O22" s="48">
        <v>286.534629</v>
      </c>
      <c r="P22" s="48">
        <v>293.65966600000002</v>
      </c>
      <c r="Q22" s="48">
        <v>376.90940599999999</v>
      </c>
      <c r="R22" s="48">
        <v>575.64605700000004</v>
      </c>
      <c r="S22" s="48">
        <v>602.43995199999995</v>
      </c>
      <c r="T22" s="48">
        <v>615.67028200000004</v>
      </c>
      <c r="U22" s="48">
        <v>588.65337</v>
      </c>
      <c r="V22" s="48">
        <v>506.35881699999999</v>
      </c>
      <c r="W22" s="48">
        <v>719.26544399999989</v>
      </c>
      <c r="X22" s="48">
        <v>516.15645099999995</v>
      </c>
      <c r="Y22" s="48">
        <v>564.11635000000001</v>
      </c>
      <c r="Z22" s="48">
        <v>509.69544299999995</v>
      </c>
      <c r="AA22" s="48">
        <v>493.91370999999998</v>
      </c>
      <c r="AB22" s="48">
        <v>526.58175899999992</v>
      </c>
      <c r="AC22" s="48">
        <v>492.28112099999998</v>
      </c>
      <c r="AD22" s="48">
        <v>558.85047400000008</v>
      </c>
      <c r="AE22" s="48">
        <v>548.41358900000012</v>
      </c>
      <c r="AF22" s="48">
        <v>428.72541699999988</v>
      </c>
      <c r="AG22" s="48">
        <v>882.7325950000004</v>
      </c>
      <c r="AH22" s="48">
        <v>544.05721900000015</v>
      </c>
      <c r="AI22" s="48">
        <f t="shared" si="1"/>
        <v>12665.301999000001</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49</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C18/C10*100</f>
        <v>10.695868345900191</v>
      </c>
      <c r="D26" s="49">
        <f t="shared" ref="D26:AI30" si="2">D18/D10*100</f>
        <v>13.941843884854846</v>
      </c>
      <c r="E26" s="49">
        <f t="shared" si="2"/>
        <v>28.35784393647895</v>
      </c>
      <c r="F26" s="49">
        <f t="shared" si="2"/>
        <v>15.186425172351717</v>
      </c>
      <c r="G26" s="49">
        <f t="shared" si="2"/>
        <v>18.605986724354185</v>
      </c>
      <c r="H26" s="49">
        <f t="shared" si="2"/>
        <v>22.628441364787029</v>
      </c>
      <c r="I26" s="49">
        <f t="shared" si="2"/>
        <v>17.07206420371287</v>
      </c>
      <c r="J26" s="49">
        <f t="shared" si="2"/>
        <v>13.38475747724123</v>
      </c>
      <c r="K26" s="49">
        <f t="shared" si="2"/>
        <v>21.827291144591587</v>
      </c>
      <c r="L26" s="49">
        <f t="shared" si="2"/>
        <v>20.035508971660956</v>
      </c>
      <c r="M26" s="49">
        <f t="shared" si="2"/>
        <v>29.763043285903201</v>
      </c>
      <c r="N26" s="49">
        <f t="shared" si="2"/>
        <v>36.07998915684005</v>
      </c>
      <c r="O26" s="49">
        <f t="shared" si="2"/>
        <v>35.092726386109142</v>
      </c>
      <c r="P26" s="49">
        <f t="shared" si="2"/>
        <v>22.794514760732191</v>
      </c>
      <c r="Q26" s="49">
        <f t="shared" si="2"/>
        <v>20.353557019686416</v>
      </c>
      <c r="R26" s="49">
        <f t="shared" si="2"/>
        <v>22.688634842974444</v>
      </c>
      <c r="S26" s="49">
        <f t="shared" si="2"/>
        <v>20.976900250518991</v>
      </c>
      <c r="T26" s="49">
        <f t="shared" si="2"/>
        <v>26.771888772307957</v>
      </c>
      <c r="U26" s="49">
        <f t="shared" si="2"/>
        <v>22.903769597792085</v>
      </c>
      <c r="V26" s="49">
        <f t="shared" si="2"/>
        <v>21.745001884291177</v>
      </c>
      <c r="W26" s="49">
        <f t="shared" si="2"/>
        <v>27.364594709118201</v>
      </c>
      <c r="X26" s="49">
        <f t="shared" si="2"/>
        <v>20.607321212133115</v>
      </c>
      <c r="Y26" s="49">
        <f t="shared" si="2"/>
        <v>20.895577169791956</v>
      </c>
      <c r="Z26" s="49">
        <f t="shared" si="2"/>
        <v>29.031871210606813</v>
      </c>
      <c r="AA26" s="49">
        <f t="shared" si="2"/>
        <v>16.758052483112003</v>
      </c>
      <c r="AB26" s="49">
        <f t="shared" si="2"/>
        <v>14.438092510046971</v>
      </c>
      <c r="AC26" s="49">
        <f t="shared" si="2"/>
        <v>12.609905792230261</v>
      </c>
      <c r="AD26" s="49">
        <f t="shared" si="2"/>
        <v>20.380292021180814</v>
      </c>
      <c r="AE26" s="49">
        <f t="shared" si="2"/>
        <v>27.029072389479825</v>
      </c>
      <c r="AF26" s="49">
        <f t="shared" ref="AF26:AG26" si="3">AF18/AF10*100</f>
        <v>16.747254974626351</v>
      </c>
      <c r="AG26" s="49">
        <f t="shared" si="3"/>
        <v>17.557573769577953</v>
      </c>
      <c r="AH26" s="49">
        <f t="shared" ref="AH26" si="4">AH18/AH10*100</f>
        <v>27.501774600448176</v>
      </c>
      <c r="AI26" s="49">
        <f t="shared" si="2"/>
        <v>21.374331793283918</v>
      </c>
      <c r="AJ26" s="32"/>
      <c r="AK26" s="33"/>
      <c r="AL26" s="34"/>
      <c r="AM26" s="35"/>
      <c r="AN26" s="35"/>
    </row>
    <row r="27" spans="1:40" ht="12" customHeight="1" x14ac:dyDescent="0.25">
      <c r="A27" s="46"/>
      <c r="B27" s="47" t="s">
        <v>38</v>
      </c>
      <c r="C27" s="49">
        <f t="shared" ref="C27:R30" si="5">C19/C11*100</f>
        <v>6.7308758144174989</v>
      </c>
      <c r="D27" s="49">
        <f t="shared" si="5"/>
        <v>9.1379365174961595</v>
      </c>
      <c r="E27" s="49">
        <f t="shared" si="5"/>
        <v>11.012533880293351</v>
      </c>
      <c r="F27" s="49">
        <f t="shared" si="5"/>
        <v>12.429377387829307</v>
      </c>
      <c r="G27" s="49">
        <f t="shared" si="5"/>
        <v>10.955396884128225</v>
      </c>
      <c r="H27" s="49">
        <f t="shared" si="5"/>
        <v>10.091102746659791</v>
      </c>
      <c r="I27" s="49">
        <f t="shared" si="5"/>
        <v>11.195723919686911</v>
      </c>
      <c r="J27" s="49">
        <f t="shared" si="5"/>
        <v>13.143356482322984</v>
      </c>
      <c r="K27" s="49">
        <f t="shared" si="5"/>
        <v>12.420247207707009</v>
      </c>
      <c r="L27" s="49">
        <f t="shared" si="5"/>
        <v>13.846645348831915</v>
      </c>
      <c r="M27" s="49">
        <f t="shared" si="5"/>
        <v>16.581104435735917</v>
      </c>
      <c r="N27" s="49">
        <f t="shared" si="5"/>
        <v>17.723304884864113</v>
      </c>
      <c r="O27" s="49">
        <f t="shared" si="5"/>
        <v>23.721965275428332</v>
      </c>
      <c r="P27" s="49">
        <f t="shared" si="5"/>
        <v>25.319407751029427</v>
      </c>
      <c r="Q27" s="49">
        <f t="shared" si="5"/>
        <v>24.464823895410184</v>
      </c>
      <c r="R27" s="49">
        <f t="shared" si="5"/>
        <v>28.106361243491563</v>
      </c>
      <c r="S27" s="49">
        <f t="shared" si="2"/>
        <v>28.035524582868533</v>
      </c>
      <c r="T27" s="49">
        <f t="shared" si="2"/>
        <v>26.537285948333089</v>
      </c>
      <c r="U27" s="49">
        <f t="shared" si="2"/>
        <v>26.68853674383357</v>
      </c>
      <c r="V27" s="49">
        <f t="shared" si="2"/>
        <v>25.875521077742608</v>
      </c>
      <c r="W27" s="49">
        <f t="shared" si="2"/>
        <v>25.640909138502039</v>
      </c>
      <c r="X27" s="49">
        <f t="shared" si="2"/>
        <v>23.524708459740673</v>
      </c>
      <c r="Y27" s="49">
        <f t="shared" si="2"/>
        <v>21.662768989380051</v>
      </c>
      <c r="Z27" s="49">
        <f t="shared" si="2"/>
        <v>17.884339619220061</v>
      </c>
      <c r="AA27" s="49">
        <f t="shared" si="2"/>
        <v>19.980902630572945</v>
      </c>
      <c r="AB27" s="49">
        <f t="shared" si="2"/>
        <v>19.563068152759232</v>
      </c>
      <c r="AC27" s="49">
        <f t="shared" si="2"/>
        <v>17.526103667544543</v>
      </c>
      <c r="AD27" s="49">
        <f t="shared" si="2"/>
        <v>17.833754328324545</v>
      </c>
      <c r="AE27" s="49">
        <f t="shared" si="2"/>
        <v>18.645807869359711</v>
      </c>
      <c r="AF27" s="49">
        <f t="shared" ref="AF27:AG27" si="6">AF19/AF11*100</f>
        <v>20.09918676838727</v>
      </c>
      <c r="AG27" s="49">
        <f t="shared" si="6"/>
        <v>19.859711622020026</v>
      </c>
      <c r="AH27" s="49">
        <f t="shared" ref="AH27" si="7">AH19/AH11*100</f>
        <v>19.404935522463006</v>
      </c>
      <c r="AI27" s="49">
        <f t="shared" si="2"/>
        <v>20.697190148267381</v>
      </c>
      <c r="AJ27" s="32"/>
      <c r="AK27" s="33"/>
      <c r="AL27" s="34"/>
      <c r="AM27" s="35"/>
      <c r="AN27" s="35"/>
    </row>
    <row r="28" spans="1:40" ht="12" customHeight="1" x14ac:dyDescent="0.25">
      <c r="A28" s="46"/>
      <c r="B28" s="47" t="s">
        <v>39</v>
      </c>
      <c r="C28" s="49">
        <f t="shared" si="5"/>
        <v>11.770428315535797</v>
      </c>
      <c r="D28" s="49">
        <f t="shared" si="2"/>
        <v>11.355552745326628</v>
      </c>
      <c r="E28" s="49">
        <f t="shared" si="2"/>
        <v>10.00584341878797</v>
      </c>
      <c r="F28" s="49">
        <f t="shared" si="2"/>
        <v>9.8628671287264638</v>
      </c>
      <c r="G28" s="49">
        <f t="shared" si="2"/>
        <v>9.87482583630152</v>
      </c>
      <c r="H28" s="49">
        <f t="shared" si="2"/>
        <v>9.697605010277238</v>
      </c>
      <c r="I28" s="49">
        <f t="shared" si="2"/>
        <v>8.959448152696007</v>
      </c>
      <c r="J28" s="49">
        <f t="shared" si="2"/>
        <v>8.5193041930142357</v>
      </c>
      <c r="K28" s="49">
        <f t="shared" si="2"/>
        <v>8.525058161022228</v>
      </c>
      <c r="L28" s="49">
        <f t="shared" si="2"/>
        <v>8.96382321371693</v>
      </c>
      <c r="M28" s="49">
        <f t="shared" si="2"/>
        <v>9.2267354192950997</v>
      </c>
      <c r="N28" s="49">
        <f t="shared" si="2"/>
        <v>9.0787617212452272</v>
      </c>
      <c r="O28" s="49">
        <f t="shared" si="2"/>
        <v>11.1468153937696</v>
      </c>
      <c r="P28" s="49">
        <f t="shared" si="2"/>
        <v>10.985931683617782</v>
      </c>
      <c r="Q28" s="49">
        <f t="shared" si="2"/>
        <v>11.008951061162199</v>
      </c>
      <c r="R28" s="49">
        <f t="shared" si="2"/>
        <v>12.355865254181772</v>
      </c>
      <c r="S28" s="49">
        <f t="shared" si="2"/>
        <v>12.034137334678034</v>
      </c>
      <c r="T28" s="49">
        <f t="shared" si="2"/>
        <v>11.811563618515141</v>
      </c>
      <c r="U28" s="49">
        <f t="shared" si="2"/>
        <v>11.713206421708639</v>
      </c>
      <c r="V28" s="49">
        <f t="shared" si="2"/>
        <v>11.790625251268592</v>
      </c>
      <c r="W28" s="49">
        <f t="shared" si="2"/>
        <v>12.603354439679665</v>
      </c>
      <c r="X28" s="49">
        <f t="shared" si="2"/>
        <v>9.996829858387251</v>
      </c>
      <c r="Y28" s="49">
        <f t="shared" si="2"/>
        <v>10.619529442160722</v>
      </c>
      <c r="Z28" s="49">
        <f t="shared" si="2"/>
        <v>9.6303487794189611</v>
      </c>
      <c r="AA28" s="49">
        <f t="shared" si="2"/>
        <v>9.2190896119628913</v>
      </c>
      <c r="AB28" s="49">
        <f t="shared" si="2"/>
        <v>9.1554418440927368</v>
      </c>
      <c r="AC28" s="49">
        <f t="shared" si="2"/>
        <v>9.538504664765215</v>
      </c>
      <c r="AD28" s="49">
        <f t="shared" si="2"/>
        <v>10.393756660503275</v>
      </c>
      <c r="AE28" s="49">
        <f t="shared" si="2"/>
        <v>10.814815143050934</v>
      </c>
      <c r="AF28" s="49">
        <f t="shared" ref="AF28:AG28" si="8">AF20/AF12*100</f>
        <v>10.119332987442061</v>
      </c>
      <c r="AG28" s="49">
        <f t="shared" si="8"/>
        <v>11.429677367914872</v>
      </c>
      <c r="AH28" s="49">
        <f t="shared" ref="AH28" si="9">AH20/AH12*100</f>
        <v>13.368092580857894</v>
      </c>
      <c r="AI28" s="49">
        <f t="shared" si="2"/>
        <v>10.648545144834367</v>
      </c>
      <c r="AJ28" s="32"/>
      <c r="AK28" s="33"/>
      <c r="AL28" s="34"/>
      <c r="AM28" s="35"/>
      <c r="AN28" s="35"/>
    </row>
    <row r="29" spans="1:40" ht="12" customHeight="1" x14ac:dyDescent="0.25">
      <c r="A29" s="46"/>
      <c r="B29" s="47" t="s">
        <v>40</v>
      </c>
      <c r="C29" s="49">
        <f t="shared" si="5"/>
        <v>19.620444522579454</v>
      </c>
      <c r="D29" s="49">
        <f t="shared" si="2"/>
        <v>22.28586532342543</v>
      </c>
      <c r="E29" s="49">
        <f t="shared" si="2"/>
        <v>24.479441072521681</v>
      </c>
      <c r="F29" s="49">
        <f t="shared" si="2"/>
        <v>24.368561081457194</v>
      </c>
      <c r="G29" s="49">
        <f t="shared" si="2"/>
        <v>22.756091535409059</v>
      </c>
      <c r="H29" s="49">
        <f t="shared" si="2"/>
        <v>19.658025461329284</v>
      </c>
      <c r="I29" s="49">
        <f t="shared" si="2"/>
        <v>19.363042721623618</v>
      </c>
      <c r="J29" s="49">
        <f t="shared" si="2"/>
        <v>20.63365307739889</v>
      </c>
      <c r="K29" s="49">
        <f t="shared" si="2"/>
        <v>21.588520559218821</v>
      </c>
      <c r="L29" s="49">
        <f t="shared" si="2"/>
        <v>22.952672419847648</v>
      </c>
      <c r="M29" s="49">
        <f t="shared" si="2"/>
        <v>22.4629122612406</v>
      </c>
      <c r="N29" s="49">
        <f t="shared" si="2"/>
        <v>22.564647556730723</v>
      </c>
      <c r="O29" s="49">
        <f t="shared" si="2"/>
        <v>27.773278981405596</v>
      </c>
      <c r="P29" s="49">
        <f t="shared" si="2"/>
        <v>27.521751276809358</v>
      </c>
      <c r="Q29" s="49">
        <f t="shared" si="2"/>
        <v>25.718067466398388</v>
      </c>
      <c r="R29" s="49">
        <f t="shared" si="2"/>
        <v>24.820034206134395</v>
      </c>
      <c r="S29" s="49">
        <f t="shared" si="2"/>
        <v>23.746612110843248</v>
      </c>
      <c r="T29" s="49">
        <f t="shared" si="2"/>
        <v>24.307557538695519</v>
      </c>
      <c r="U29" s="49">
        <f t="shared" si="2"/>
        <v>22.766834712137769</v>
      </c>
      <c r="V29" s="49">
        <f t="shared" si="2"/>
        <v>23.281893869050194</v>
      </c>
      <c r="W29" s="49">
        <f t="shared" si="2"/>
        <v>22.774590038402458</v>
      </c>
      <c r="X29" s="49">
        <f t="shared" si="2"/>
        <v>18.428239394905891</v>
      </c>
      <c r="Y29" s="49">
        <f t="shared" si="2"/>
        <v>19.338721013822674</v>
      </c>
      <c r="Z29" s="49">
        <f t="shared" si="2"/>
        <v>16.791576810010277</v>
      </c>
      <c r="AA29" s="49">
        <f t="shared" si="2"/>
        <v>17.021836354273308</v>
      </c>
      <c r="AB29" s="49">
        <f t="shared" si="2"/>
        <v>16.260230000275151</v>
      </c>
      <c r="AC29" s="49">
        <f t="shared" si="2"/>
        <v>16.925271773715703</v>
      </c>
      <c r="AD29" s="49">
        <f t="shared" si="2"/>
        <v>17.296436392307076</v>
      </c>
      <c r="AE29" s="49">
        <f t="shared" si="2"/>
        <v>17.93251412228318</v>
      </c>
      <c r="AF29" s="49">
        <f t="shared" ref="AF29:AG29" si="10">AF21/AF13*100</f>
        <v>18.169200657619466</v>
      </c>
      <c r="AG29" s="49">
        <f t="shared" si="10"/>
        <v>6.5914998321375275</v>
      </c>
      <c r="AH29" s="49">
        <f t="shared" ref="AH29" si="11">AH21/AH13*100</f>
        <v>23.102243153049624</v>
      </c>
      <c r="AI29" s="49">
        <f t="shared" si="2"/>
        <v>14.331501318348661</v>
      </c>
      <c r="AJ29" s="32"/>
      <c r="AK29" s="33"/>
      <c r="AL29" s="34"/>
      <c r="AM29" s="35"/>
      <c r="AN29" s="35"/>
    </row>
    <row r="30" spans="1:40" ht="12" customHeight="1" x14ac:dyDescent="0.25">
      <c r="A30" s="46"/>
      <c r="B30" s="47" t="s">
        <v>33</v>
      </c>
      <c r="C30" s="49">
        <f t="shared" si="5"/>
        <v>12.089159391075119</v>
      </c>
      <c r="D30" s="49">
        <f t="shared" si="2"/>
        <v>11.994387501199181</v>
      </c>
      <c r="E30" s="49">
        <f t="shared" si="2"/>
        <v>10.894285526697338</v>
      </c>
      <c r="F30" s="49">
        <f t="shared" si="2"/>
        <v>10.64488645808534</v>
      </c>
      <c r="G30" s="49">
        <f t="shared" si="2"/>
        <v>10.917947784603076</v>
      </c>
      <c r="H30" s="49">
        <f t="shared" si="2"/>
        <v>10.575148177996576</v>
      </c>
      <c r="I30" s="49">
        <f t="shared" si="2"/>
        <v>9.6665438626699878</v>
      </c>
      <c r="J30" s="49">
        <f t="shared" si="2"/>
        <v>9.5265651209160964</v>
      </c>
      <c r="K30" s="49">
        <f t="shared" si="2"/>
        <v>9.8041936758949877</v>
      </c>
      <c r="L30" s="49">
        <f t="shared" si="2"/>
        <v>10.291797535100384</v>
      </c>
      <c r="M30" s="49">
        <f t="shared" si="2"/>
        <v>10.560051342827258</v>
      </c>
      <c r="N30" s="49">
        <f t="shared" si="2"/>
        <v>10.744046310377309</v>
      </c>
      <c r="O30" s="49">
        <f t="shared" si="2"/>
        <v>13.198519039813647</v>
      </c>
      <c r="P30" s="49">
        <f t="shared" si="2"/>
        <v>12.925097663119084</v>
      </c>
      <c r="Q30" s="49">
        <f t="shared" si="2"/>
        <v>12.927683456152069</v>
      </c>
      <c r="R30" s="49">
        <f t="shared" si="2"/>
        <v>13.87398419027355</v>
      </c>
      <c r="S30" s="49">
        <f t="shared" si="2"/>
        <v>13.43383354990913</v>
      </c>
      <c r="T30" s="49">
        <f t="shared" si="2"/>
        <v>13.231671486553379</v>
      </c>
      <c r="U30" s="49">
        <f t="shared" si="2"/>
        <v>12.941060012383698</v>
      </c>
      <c r="V30" s="49">
        <f t="shared" si="2"/>
        <v>13.105342845012343</v>
      </c>
      <c r="W30" s="49">
        <f t="shared" si="2"/>
        <v>13.925429219515953</v>
      </c>
      <c r="X30" s="49">
        <f t="shared" si="2"/>
        <v>11.39077304635134</v>
      </c>
      <c r="Y30" s="49">
        <f t="shared" si="2"/>
        <v>11.888542010797993</v>
      </c>
      <c r="Z30" s="49">
        <f t="shared" si="2"/>
        <v>10.534055141732326</v>
      </c>
      <c r="AA30" s="49">
        <f t="shared" si="2"/>
        <v>10.166625018727329</v>
      </c>
      <c r="AB30" s="49">
        <f t="shared" si="2"/>
        <v>9.9987654097076248</v>
      </c>
      <c r="AC30" s="49">
        <f t="shared" si="2"/>
        <v>10.410424568379902</v>
      </c>
      <c r="AD30" s="49">
        <f t="shared" si="2"/>
        <v>11.246665031822682</v>
      </c>
      <c r="AE30" s="49">
        <f t="shared" si="2"/>
        <v>11.738331188906743</v>
      </c>
      <c r="AF30" s="49">
        <f t="shared" ref="AF30:AG30" si="12">AF22/AF14*100</f>
        <v>11.175162785927151</v>
      </c>
      <c r="AG30" s="49">
        <f t="shared" si="12"/>
        <v>8.005951846523427</v>
      </c>
      <c r="AH30" s="49">
        <f t="shared" ref="AH30" si="13">AH22/AH14*100</f>
        <v>14.954295425431971</v>
      </c>
      <c r="AI30" s="49">
        <f t="shared" si="2"/>
        <v>11.447778034857377</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096F3A27-8D4E-4AA5-B3AB-823E067867A2}"/>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953C-9AE6-4AFD-B9CB-8B4546C82F73}">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291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66"/>
      <c r="C3" s="66"/>
      <c r="D3" s="66"/>
      <c r="E3" s="66"/>
      <c r="F3" s="66"/>
      <c r="G3" s="66"/>
      <c r="H3" s="66"/>
      <c r="I3" s="66"/>
      <c r="J3" s="66"/>
      <c r="K3" s="66"/>
      <c r="L3" s="66"/>
      <c r="M3" s="66"/>
      <c r="N3" s="66"/>
      <c r="O3" s="66"/>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1200</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66"/>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66"/>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77"/>
      <c r="AG9" s="87"/>
      <c r="AH9" s="88"/>
      <c r="AI9" s="66"/>
      <c r="AJ9" s="30"/>
      <c r="AK9" s="33"/>
      <c r="AL9" s="34"/>
      <c r="AM9" s="34"/>
      <c r="AN9" s="37"/>
    </row>
    <row r="10" spans="1:40" ht="12" customHeight="1" x14ac:dyDescent="0.25">
      <c r="A10" s="46"/>
      <c r="B10" s="47" t="s">
        <v>37</v>
      </c>
      <c r="C10" s="48">
        <v>217.46602799999999</v>
      </c>
      <c r="D10" s="48">
        <v>218.39138800000006</v>
      </c>
      <c r="E10" s="48">
        <v>225.26142299999995</v>
      </c>
      <c r="F10" s="48">
        <v>242.53357400000002</v>
      </c>
      <c r="G10" s="48">
        <v>335.92249000000004</v>
      </c>
      <c r="H10" s="48">
        <v>427.86233200000009</v>
      </c>
      <c r="I10" s="48">
        <v>497.41459500000025</v>
      </c>
      <c r="J10" s="48">
        <v>453.18224400000003</v>
      </c>
      <c r="K10" s="48">
        <v>457.52443199999988</v>
      </c>
      <c r="L10" s="48">
        <v>504.79252799999995</v>
      </c>
      <c r="M10" s="48">
        <v>581.14354199999991</v>
      </c>
      <c r="N10" s="48">
        <v>552.83384799999988</v>
      </c>
      <c r="O10" s="48">
        <v>586.23575900000026</v>
      </c>
      <c r="P10" s="48">
        <v>580.1288770000001</v>
      </c>
      <c r="Q10" s="48">
        <v>634.23752299999967</v>
      </c>
      <c r="R10" s="48">
        <v>654.57709300000022</v>
      </c>
      <c r="S10" s="48">
        <v>639.23304599999994</v>
      </c>
      <c r="T10" s="48">
        <v>526.69406400000003</v>
      </c>
      <c r="U10" s="48">
        <v>534.20398999999998</v>
      </c>
      <c r="V10" s="48">
        <v>436.79449499999998</v>
      </c>
      <c r="W10" s="48">
        <v>483.38497499999983</v>
      </c>
      <c r="X10" s="48">
        <v>526.34853400000009</v>
      </c>
      <c r="Y10" s="48">
        <v>528.32093500000008</v>
      </c>
      <c r="Z10" s="48">
        <v>526.87008100000003</v>
      </c>
      <c r="AA10" s="48">
        <v>514.35841500000004</v>
      </c>
      <c r="AB10" s="48">
        <v>520.76848199999995</v>
      </c>
      <c r="AC10" s="48">
        <v>475.92037899999997</v>
      </c>
      <c r="AD10" s="48">
        <v>455.10146699999996</v>
      </c>
      <c r="AE10" s="48">
        <v>495.58538699999997</v>
      </c>
      <c r="AF10" s="48">
        <v>471.5009849999999</v>
      </c>
      <c r="AG10" s="48">
        <v>408.33160400000003</v>
      </c>
      <c r="AH10" s="48">
        <v>531.221003</v>
      </c>
      <c r="AI10" s="48">
        <f>SUM(C10:AH10)</f>
        <v>15244.145518000001</v>
      </c>
      <c r="AJ10" s="32"/>
      <c r="AK10" s="33"/>
      <c r="AL10" s="34"/>
      <c r="AM10" s="35"/>
      <c r="AN10" s="35"/>
    </row>
    <row r="11" spans="1:40" ht="12" customHeight="1" x14ac:dyDescent="0.25">
      <c r="A11" s="46"/>
      <c r="B11" s="47" t="s">
        <v>38</v>
      </c>
      <c r="C11" s="48">
        <v>226.604874</v>
      </c>
      <c r="D11" s="48">
        <v>289.89800299999996</v>
      </c>
      <c r="E11" s="48">
        <v>331.08255600000007</v>
      </c>
      <c r="F11" s="48">
        <v>312.859465</v>
      </c>
      <c r="G11" s="48">
        <v>332.40344100000004</v>
      </c>
      <c r="H11" s="48">
        <v>415.21219299999984</v>
      </c>
      <c r="I11" s="48">
        <v>488.69244699999967</v>
      </c>
      <c r="J11" s="48">
        <v>582.30776200000003</v>
      </c>
      <c r="K11" s="48">
        <v>543.668454</v>
      </c>
      <c r="L11" s="48">
        <v>560.59014599999989</v>
      </c>
      <c r="M11" s="48">
        <v>619.67888000000039</v>
      </c>
      <c r="N11" s="48">
        <v>557.05181000000005</v>
      </c>
      <c r="O11" s="48">
        <v>624.68486400000074</v>
      </c>
      <c r="P11" s="48">
        <v>612.96225799999979</v>
      </c>
      <c r="Q11" s="48">
        <v>683.83774200000028</v>
      </c>
      <c r="R11" s="48">
        <v>740.89403800000002</v>
      </c>
      <c r="S11" s="48">
        <v>723.69202499999983</v>
      </c>
      <c r="T11" s="48">
        <v>773.33733199999983</v>
      </c>
      <c r="U11" s="48">
        <v>625.02671200000054</v>
      </c>
      <c r="V11" s="48">
        <v>501.53307800000022</v>
      </c>
      <c r="W11" s="48">
        <v>596.19766200000004</v>
      </c>
      <c r="X11" s="48">
        <v>618.27379700000029</v>
      </c>
      <c r="Y11" s="48">
        <v>624.73775899999987</v>
      </c>
      <c r="Z11" s="48">
        <v>676.5604040000004</v>
      </c>
      <c r="AA11" s="48">
        <v>736.68378400000006</v>
      </c>
      <c r="AB11" s="48">
        <v>697.45984200000009</v>
      </c>
      <c r="AC11" s="48">
        <v>687.49160800000027</v>
      </c>
      <c r="AD11" s="48">
        <v>720.78660200000047</v>
      </c>
      <c r="AE11" s="48">
        <v>769.00889199999983</v>
      </c>
      <c r="AF11" s="48">
        <v>748.69519400000047</v>
      </c>
      <c r="AG11" s="48">
        <v>699.28431799999942</v>
      </c>
      <c r="AH11" s="48">
        <v>875.78305000000057</v>
      </c>
      <c r="AI11" s="48">
        <f t="shared" ref="AI11:AI14" si="0">SUM(C11:AH11)</f>
        <v>18996.980992000001</v>
      </c>
      <c r="AJ11" s="32"/>
      <c r="AK11" s="33"/>
      <c r="AL11" s="34"/>
      <c r="AM11" s="35"/>
      <c r="AN11" s="35"/>
    </row>
    <row r="12" spans="1:40" ht="12" customHeight="1" x14ac:dyDescent="0.25">
      <c r="A12" s="46"/>
      <c r="B12" s="47" t="s">
        <v>39</v>
      </c>
      <c r="C12" s="48">
        <v>3130.9290580000011</v>
      </c>
      <c r="D12" s="48">
        <v>3848.2495660000027</v>
      </c>
      <c r="E12" s="48">
        <v>5006.3010710000044</v>
      </c>
      <c r="F12" s="48">
        <v>5990.6738999999998</v>
      </c>
      <c r="G12" s="48">
        <v>7065.76865</v>
      </c>
      <c r="H12" s="48">
        <v>8993.6916469999978</v>
      </c>
      <c r="I12" s="48">
        <v>10479.987822999998</v>
      </c>
      <c r="J12" s="48">
        <v>13617.233159000003</v>
      </c>
      <c r="K12" s="48">
        <v>15779.757142999992</v>
      </c>
      <c r="L12" s="48">
        <v>17444.328388000002</v>
      </c>
      <c r="M12" s="48">
        <v>19332.571037000005</v>
      </c>
      <c r="N12" s="48">
        <v>18561.982932000006</v>
      </c>
      <c r="O12" s="48">
        <v>18156.500167999995</v>
      </c>
      <c r="P12" s="48">
        <v>18087.131716000004</v>
      </c>
      <c r="Q12" s="48">
        <v>18452.356625999986</v>
      </c>
      <c r="R12" s="48">
        <v>17559.382412999996</v>
      </c>
      <c r="S12" s="48">
        <v>16042.512593999994</v>
      </c>
      <c r="T12" s="48">
        <v>14489.798526999994</v>
      </c>
      <c r="U12" s="48">
        <v>13511.543323000004</v>
      </c>
      <c r="V12" s="48">
        <v>11146.148513000002</v>
      </c>
      <c r="W12" s="48">
        <v>12307.835880000001</v>
      </c>
      <c r="X12" s="48">
        <v>13668.786623999995</v>
      </c>
      <c r="Y12" s="48">
        <v>13633.576190999996</v>
      </c>
      <c r="Z12" s="48">
        <v>13771.979782000002</v>
      </c>
      <c r="AA12" s="48">
        <v>14206.728351999993</v>
      </c>
      <c r="AB12" s="48">
        <v>14337.580603999999</v>
      </c>
      <c r="AC12" s="48">
        <v>13897.466363999996</v>
      </c>
      <c r="AD12" s="48">
        <v>13950.409607999996</v>
      </c>
      <c r="AE12" s="48">
        <v>14307.324280999994</v>
      </c>
      <c r="AF12" s="48">
        <v>14470.179381999989</v>
      </c>
      <c r="AG12" s="48">
        <v>10748.677677000001</v>
      </c>
      <c r="AH12" s="48">
        <v>14525.59480599999</v>
      </c>
      <c r="AI12" s="48">
        <f t="shared" si="0"/>
        <v>420522.98780500004</v>
      </c>
      <c r="AJ12" s="32"/>
      <c r="AK12" s="33"/>
      <c r="AL12" s="34"/>
      <c r="AM12" s="35"/>
      <c r="AN12" s="35"/>
    </row>
    <row r="13" spans="1:40" ht="12" customHeight="1" x14ac:dyDescent="0.25">
      <c r="A13" s="46"/>
      <c r="B13" s="47" t="s">
        <v>40</v>
      </c>
      <c r="C13" s="48">
        <v>552.64121</v>
      </c>
      <c r="D13" s="48">
        <v>564.34323900000004</v>
      </c>
      <c r="E13" s="48">
        <v>659.03552300000013</v>
      </c>
      <c r="F13" s="48">
        <v>760.00010499999996</v>
      </c>
      <c r="G13" s="48">
        <v>849.38841400000001</v>
      </c>
      <c r="H13" s="48">
        <v>898.79483599999992</v>
      </c>
      <c r="I13" s="48">
        <v>948.82608000000005</v>
      </c>
      <c r="J13" s="48">
        <v>1168.4659339999998</v>
      </c>
      <c r="K13" s="48">
        <v>1268.7122489999999</v>
      </c>
      <c r="L13" s="48">
        <v>1325.8163710000003</v>
      </c>
      <c r="M13" s="48">
        <v>1407.5355810000003</v>
      </c>
      <c r="N13" s="48">
        <v>1387.5644619999998</v>
      </c>
      <c r="O13" s="48">
        <v>1433.533263</v>
      </c>
      <c r="P13" s="48">
        <v>1403.2278120000001</v>
      </c>
      <c r="Q13" s="48">
        <v>1405.962953</v>
      </c>
      <c r="R13" s="48">
        <v>1429.0935750000001</v>
      </c>
      <c r="S13" s="48">
        <v>1388.6217060000004</v>
      </c>
      <c r="T13" s="48">
        <v>1452.8614130000001</v>
      </c>
      <c r="U13" s="48">
        <v>1255.5557860000001</v>
      </c>
      <c r="V13" s="48">
        <v>1135.2637950000001</v>
      </c>
      <c r="W13" s="48">
        <v>1235.4337070000001</v>
      </c>
      <c r="X13" s="48">
        <v>1237.415626</v>
      </c>
      <c r="Y13" s="48">
        <v>1426.373568</v>
      </c>
      <c r="Z13" s="48">
        <v>1468.8555779999999</v>
      </c>
      <c r="AA13" s="48">
        <v>1636.826712</v>
      </c>
      <c r="AB13" s="48">
        <v>1797.016977</v>
      </c>
      <c r="AC13" s="48">
        <v>1830.4717460000002</v>
      </c>
      <c r="AD13" s="48">
        <v>1884.2416170000001</v>
      </c>
      <c r="AE13" s="48">
        <v>1932.8624070000003</v>
      </c>
      <c r="AF13" s="48">
        <v>1950.7809060000004</v>
      </c>
      <c r="AG13" s="48">
        <v>2346.640445</v>
      </c>
      <c r="AH13" s="48">
        <v>2391.5319340000001</v>
      </c>
      <c r="AI13" s="48">
        <f t="shared" si="0"/>
        <v>43833.695529999997</v>
      </c>
      <c r="AJ13" s="32"/>
      <c r="AK13" s="33"/>
      <c r="AL13" s="34"/>
      <c r="AM13" s="35"/>
      <c r="AN13" s="35"/>
    </row>
    <row r="14" spans="1:40" ht="12" customHeight="1" x14ac:dyDescent="0.25">
      <c r="A14" s="46"/>
      <c r="B14" s="47" t="s">
        <v>33</v>
      </c>
      <c r="C14" s="48">
        <v>4127.6411700000008</v>
      </c>
      <c r="D14" s="48">
        <v>4920.8821960000023</v>
      </c>
      <c r="E14" s="48">
        <v>6221.6805730000051</v>
      </c>
      <c r="F14" s="48">
        <v>7306.0670440000004</v>
      </c>
      <c r="G14" s="48">
        <v>8583.4829950000003</v>
      </c>
      <c r="H14" s="48">
        <v>10735.561007999997</v>
      </c>
      <c r="I14" s="48">
        <v>12414.920944999998</v>
      </c>
      <c r="J14" s="48">
        <v>15821.189099000003</v>
      </c>
      <c r="K14" s="48">
        <v>18049.662277999993</v>
      </c>
      <c r="L14" s="48">
        <v>19835.527433000003</v>
      </c>
      <c r="M14" s="48">
        <v>21940.929040000006</v>
      </c>
      <c r="N14" s="48">
        <v>21059.433052000004</v>
      </c>
      <c r="O14" s="48">
        <v>20800.954053999998</v>
      </c>
      <c r="P14" s="48">
        <v>20683.450663000003</v>
      </c>
      <c r="Q14" s="48">
        <v>21176.394843999984</v>
      </c>
      <c r="R14" s="48">
        <v>20383.947118999997</v>
      </c>
      <c r="S14" s="48">
        <v>18794.059370999996</v>
      </c>
      <c r="T14" s="48">
        <v>17242.691335999993</v>
      </c>
      <c r="U14" s="48">
        <v>15926.329811000005</v>
      </c>
      <c r="V14" s="48">
        <v>13219.739881000003</v>
      </c>
      <c r="W14" s="48">
        <v>14622.852224</v>
      </c>
      <c r="X14" s="48">
        <v>16050.824580999995</v>
      </c>
      <c r="Y14" s="48">
        <v>16213.008452999995</v>
      </c>
      <c r="Z14" s="48">
        <v>16444.265845000002</v>
      </c>
      <c r="AA14" s="48">
        <v>17094.597262999992</v>
      </c>
      <c r="AB14" s="48">
        <v>17352.825904999998</v>
      </c>
      <c r="AC14" s="48">
        <v>16891.350096999995</v>
      </c>
      <c r="AD14" s="48">
        <v>17010.539293999998</v>
      </c>
      <c r="AE14" s="48">
        <v>17504.780966999995</v>
      </c>
      <c r="AF14" s="48">
        <v>17641.15646699999</v>
      </c>
      <c r="AG14" s="48">
        <v>14202.934044000001</v>
      </c>
      <c r="AH14" s="48">
        <v>18324.130792999989</v>
      </c>
      <c r="AI14" s="48">
        <f t="shared" si="0"/>
        <v>498597.80984499992</v>
      </c>
      <c r="AJ14" s="32"/>
      <c r="AK14" s="33"/>
      <c r="AL14" s="34"/>
      <c r="AM14" s="35"/>
      <c r="AN14" s="35"/>
    </row>
    <row r="15" spans="1:40" ht="12" customHeight="1" x14ac:dyDescent="0.25">
      <c r="A15" s="46"/>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32"/>
      <c r="AK15" s="33"/>
      <c r="AL15" s="34"/>
      <c r="AM15" s="35"/>
      <c r="AN15" s="35"/>
    </row>
    <row r="16" spans="1:40" ht="12" customHeight="1" x14ac:dyDescent="0.25">
      <c r="A16" s="94" t="s">
        <v>34</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2"/>
      <c r="AK16" s="33"/>
      <c r="AL16" s="34"/>
      <c r="AM16" s="35"/>
      <c r="AN16" s="35"/>
    </row>
    <row r="17" spans="1:40" ht="12" customHeight="1" x14ac:dyDescent="0.25">
      <c r="A17" s="46"/>
      <c r="B17" s="47"/>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32"/>
      <c r="AK17" s="33"/>
      <c r="AL17" s="34"/>
      <c r="AM17" s="35"/>
      <c r="AN17" s="35"/>
    </row>
    <row r="18" spans="1:40" ht="12" customHeight="1" x14ac:dyDescent="0.25">
      <c r="A18" s="46"/>
      <c r="B18" s="47" t="s">
        <v>37</v>
      </c>
      <c r="C18" s="48">
        <v>11.392628000000006</v>
      </c>
      <c r="D18" s="48">
        <v>12.802576000000002</v>
      </c>
      <c r="E18" s="48">
        <v>13.600323999999999</v>
      </c>
      <c r="F18" s="48">
        <v>15.095847000000004</v>
      </c>
      <c r="G18" s="48">
        <v>18.477276</v>
      </c>
      <c r="H18" s="48">
        <v>19.04960100000001</v>
      </c>
      <c r="I18" s="48">
        <v>14.974378999999995</v>
      </c>
      <c r="J18" s="48">
        <v>12.477317000000003</v>
      </c>
      <c r="K18" s="48">
        <v>7.6823609999999984</v>
      </c>
      <c r="L18" s="48">
        <v>5.0005960000000016</v>
      </c>
      <c r="M18" s="48">
        <v>4.4191339999999997</v>
      </c>
      <c r="N18" s="48">
        <v>2.5718940000000008</v>
      </c>
      <c r="O18" s="48">
        <v>3.090384999999999</v>
      </c>
      <c r="P18" s="48">
        <v>3.8771990000000001</v>
      </c>
      <c r="Q18" s="48">
        <v>4.7818330000000024</v>
      </c>
      <c r="R18" s="48">
        <v>4.0592449999999998</v>
      </c>
      <c r="S18" s="48">
        <v>4.8367789999999999</v>
      </c>
      <c r="T18" s="48">
        <v>2.6050259999999992</v>
      </c>
      <c r="U18" s="48">
        <v>2.6191519999999993</v>
      </c>
      <c r="V18" s="48">
        <v>2.0559259999999999</v>
      </c>
      <c r="W18" s="48">
        <v>1.4850739999999998</v>
      </c>
      <c r="X18" s="48">
        <v>1.5964469999999999</v>
      </c>
      <c r="Y18" s="48">
        <v>1.2473080000000001</v>
      </c>
      <c r="Z18" s="48">
        <v>0.90704699999999994</v>
      </c>
      <c r="AA18" s="48">
        <v>0.88457499999999978</v>
      </c>
      <c r="AB18" s="48">
        <v>0.88970500000000019</v>
      </c>
      <c r="AC18" s="48">
        <v>1.3045410000000004</v>
      </c>
      <c r="AD18" s="48">
        <v>1.2499210000000003</v>
      </c>
      <c r="AE18" s="48">
        <v>1.4447290000000004</v>
      </c>
      <c r="AF18" s="48">
        <v>1.2555879999999997</v>
      </c>
      <c r="AG18" s="48">
        <v>1.7108699999999997</v>
      </c>
      <c r="AH18" s="48">
        <v>2.8009029999999999</v>
      </c>
      <c r="AI18" s="48">
        <f>SUM(C18:AH18)</f>
        <v>182.24618600000002</v>
      </c>
      <c r="AJ18" s="32"/>
      <c r="AK18" s="33"/>
      <c r="AL18" s="34"/>
      <c r="AM18" s="35"/>
      <c r="AN18" s="35"/>
    </row>
    <row r="19" spans="1:40" ht="12" customHeight="1" x14ac:dyDescent="0.25">
      <c r="A19" s="46"/>
      <c r="B19" s="47" t="s">
        <v>38</v>
      </c>
      <c r="C19" s="48">
        <v>23.132700000000003</v>
      </c>
      <c r="D19" s="48">
        <v>29.684885999999985</v>
      </c>
      <c r="E19" s="48">
        <v>31.501888000000001</v>
      </c>
      <c r="F19" s="48">
        <v>29.052135999999997</v>
      </c>
      <c r="G19" s="48">
        <v>25.822615999999968</v>
      </c>
      <c r="H19" s="48">
        <v>23.740959999999991</v>
      </c>
      <c r="I19" s="48">
        <v>23.056645000000007</v>
      </c>
      <c r="J19" s="48">
        <v>21.619933999999994</v>
      </c>
      <c r="K19" s="48">
        <v>13.563928000000006</v>
      </c>
      <c r="L19" s="48">
        <v>8.7959840000000007</v>
      </c>
      <c r="M19" s="48">
        <v>8.7129329999999996</v>
      </c>
      <c r="N19" s="48">
        <v>6.3627060000000002</v>
      </c>
      <c r="O19" s="48">
        <v>5.9492319999999967</v>
      </c>
      <c r="P19" s="48">
        <v>6.4203070000000029</v>
      </c>
      <c r="Q19" s="48">
        <v>6.566361999999998</v>
      </c>
      <c r="R19" s="48">
        <v>7.1584400000000006</v>
      </c>
      <c r="S19" s="48">
        <v>6.8036929999999982</v>
      </c>
      <c r="T19" s="48">
        <v>5.957827</v>
      </c>
      <c r="U19" s="48">
        <v>3.5911690000000007</v>
      </c>
      <c r="V19" s="48">
        <v>2.5185160000000013</v>
      </c>
      <c r="W19" s="48">
        <v>3.2517919999999982</v>
      </c>
      <c r="X19" s="48">
        <v>3.6905809999999994</v>
      </c>
      <c r="Y19" s="48">
        <v>3.1562299999999985</v>
      </c>
      <c r="Z19" s="48">
        <v>3.5741380000000009</v>
      </c>
      <c r="AA19" s="48">
        <v>3.2181429999999982</v>
      </c>
      <c r="AB19" s="48">
        <v>3.3489530000000007</v>
      </c>
      <c r="AC19" s="48">
        <v>3.4251810000000003</v>
      </c>
      <c r="AD19" s="48">
        <v>3.3807339999999995</v>
      </c>
      <c r="AE19" s="48">
        <v>5.334048000000001</v>
      </c>
      <c r="AF19" s="48">
        <v>5.6325939999999974</v>
      </c>
      <c r="AG19" s="48">
        <v>4.1056120000000007</v>
      </c>
      <c r="AH19" s="48">
        <v>3.9510410000000009</v>
      </c>
      <c r="AI19" s="48">
        <f t="shared" ref="AI19:AI22" si="1">SUM(C19:AH19)</f>
        <v>336.08190899999994</v>
      </c>
      <c r="AJ19" s="32"/>
      <c r="AK19" s="33"/>
      <c r="AL19" s="34"/>
      <c r="AM19" s="35"/>
      <c r="AN19" s="35"/>
    </row>
    <row r="20" spans="1:40" ht="12" customHeight="1" x14ac:dyDescent="0.25">
      <c r="A20" s="46"/>
      <c r="B20" s="47" t="s">
        <v>39</v>
      </c>
      <c r="C20" s="48">
        <v>588.5052940000005</v>
      </c>
      <c r="D20" s="48">
        <v>720.35193199999981</v>
      </c>
      <c r="E20" s="48">
        <v>617.00412800000026</v>
      </c>
      <c r="F20" s="48">
        <v>524.02420300000017</v>
      </c>
      <c r="G20" s="48">
        <v>587.33683800000017</v>
      </c>
      <c r="H20" s="48">
        <v>595.31084300000009</v>
      </c>
      <c r="I20" s="48">
        <v>624.27681100000007</v>
      </c>
      <c r="J20" s="48">
        <v>760.93067899999994</v>
      </c>
      <c r="K20" s="48">
        <v>837.41395800000055</v>
      </c>
      <c r="L20" s="48">
        <v>878.80020700000034</v>
      </c>
      <c r="M20" s="48">
        <v>1064.8252130000001</v>
      </c>
      <c r="N20" s="48">
        <v>729.03334099999972</v>
      </c>
      <c r="O20" s="48">
        <v>682.08229100000005</v>
      </c>
      <c r="P20" s="48">
        <v>618.01091499999984</v>
      </c>
      <c r="Q20" s="48">
        <v>605.78292800000008</v>
      </c>
      <c r="R20" s="48">
        <v>526.19158500000015</v>
      </c>
      <c r="S20" s="48">
        <v>491.34844299999975</v>
      </c>
      <c r="T20" s="48">
        <v>350.38460100000015</v>
      </c>
      <c r="U20" s="48">
        <v>250.64969500000015</v>
      </c>
      <c r="V20" s="48">
        <v>168.03038900000016</v>
      </c>
      <c r="W20" s="48">
        <v>185.562059</v>
      </c>
      <c r="X20" s="48">
        <v>215.81249299999999</v>
      </c>
      <c r="Y20" s="48">
        <v>199.2521460000001</v>
      </c>
      <c r="Z20" s="48">
        <v>211.82405099999991</v>
      </c>
      <c r="AA20" s="48">
        <v>190.43470499999987</v>
      </c>
      <c r="AB20" s="48">
        <v>235.33762799999985</v>
      </c>
      <c r="AC20" s="48">
        <v>276.67755899999992</v>
      </c>
      <c r="AD20" s="48">
        <v>241.44477599999996</v>
      </c>
      <c r="AE20" s="48">
        <v>218.79382600000014</v>
      </c>
      <c r="AF20" s="48">
        <v>207.46968399999997</v>
      </c>
      <c r="AG20" s="48">
        <v>174.7459859999999</v>
      </c>
      <c r="AH20" s="48">
        <v>256.75059899999991</v>
      </c>
      <c r="AI20" s="48">
        <f t="shared" si="1"/>
        <v>14834.399805999999</v>
      </c>
      <c r="AJ20" s="32"/>
      <c r="AK20" s="33"/>
      <c r="AL20" s="34"/>
      <c r="AM20" s="35"/>
      <c r="AN20" s="35"/>
    </row>
    <row r="21" spans="1:40" ht="12" customHeight="1" x14ac:dyDescent="0.25">
      <c r="A21" s="46"/>
      <c r="B21" s="47" t="s">
        <v>40</v>
      </c>
      <c r="C21" s="48">
        <v>31.835675000000002</v>
      </c>
      <c r="D21" s="48">
        <v>34.317873999999996</v>
      </c>
      <c r="E21" s="48">
        <v>29.508557</v>
      </c>
      <c r="F21" s="48">
        <v>28.79235499999999</v>
      </c>
      <c r="G21" s="48">
        <v>33.57323199999999</v>
      </c>
      <c r="H21" s="48">
        <v>30.238072999999996</v>
      </c>
      <c r="I21" s="48">
        <v>24.738040999999999</v>
      </c>
      <c r="J21" s="48">
        <v>29.169254000000006</v>
      </c>
      <c r="K21" s="48">
        <v>24.412381</v>
      </c>
      <c r="L21" s="48">
        <v>21.864312000000002</v>
      </c>
      <c r="M21" s="48">
        <v>22.169042999999995</v>
      </c>
      <c r="N21" s="48">
        <v>21.246915999999999</v>
      </c>
      <c r="O21" s="48">
        <v>26.792308000000002</v>
      </c>
      <c r="P21" s="48">
        <v>27.614533000000002</v>
      </c>
      <c r="Q21" s="48">
        <v>28.678479999999993</v>
      </c>
      <c r="R21" s="48">
        <v>31.163098999999999</v>
      </c>
      <c r="S21" s="48">
        <v>23.522793999999998</v>
      </c>
      <c r="T21" s="48">
        <v>22.011928999999988</v>
      </c>
      <c r="U21" s="48">
        <v>17.247446000000004</v>
      </c>
      <c r="V21" s="48">
        <v>15.329951999999995</v>
      </c>
      <c r="W21" s="48">
        <v>14.870929999999994</v>
      </c>
      <c r="X21" s="48">
        <v>8.8173840000000006</v>
      </c>
      <c r="Y21" s="48">
        <v>6.9469240000000001</v>
      </c>
      <c r="Z21" s="48">
        <v>5.6312439999999997</v>
      </c>
      <c r="AA21" s="48">
        <v>7.1727279999999993</v>
      </c>
      <c r="AB21" s="48">
        <v>7.2232260000000013</v>
      </c>
      <c r="AC21" s="48">
        <v>8.320116999999998</v>
      </c>
      <c r="AD21" s="48">
        <v>9.4174549999999986</v>
      </c>
      <c r="AE21" s="48">
        <v>11.215468999999997</v>
      </c>
      <c r="AF21" s="48">
        <v>14.422834999999999</v>
      </c>
      <c r="AG21" s="48">
        <v>23.809608000000001</v>
      </c>
      <c r="AH21" s="48">
        <v>26.268579999999996</v>
      </c>
      <c r="AI21" s="48">
        <f t="shared" si="1"/>
        <v>668.3427539999999</v>
      </c>
      <c r="AJ21" s="32"/>
      <c r="AK21" s="33"/>
      <c r="AL21" s="34"/>
      <c r="AM21" s="35"/>
      <c r="AN21" s="35"/>
    </row>
    <row r="22" spans="1:40" ht="12" customHeight="1" x14ac:dyDescent="0.25">
      <c r="A22" s="46"/>
      <c r="B22" s="47" t="s">
        <v>33</v>
      </c>
      <c r="C22" s="48">
        <v>654.8662970000006</v>
      </c>
      <c r="D22" s="48">
        <v>797.1572679999997</v>
      </c>
      <c r="E22" s="48">
        <v>691.61489700000027</v>
      </c>
      <c r="F22" s="48">
        <v>596.96454100000017</v>
      </c>
      <c r="G22" s="48">
        <v>665.20996200000013</v>
      </c>
      <c r="H22" s="48">
        <v>668.3394770000001</v>
      </c>
      <c r="I22" s="48">
        <v>687.04587600000002</v>
      </c>
      <c r="J22" s="48">
        <v>824.19718399999999</v>
      </c>
      <c r="K22" s="48">
        <v>883.07262800000058</v>
      </c>
      <c r="L22" s="48">
        <v>914.46109900000033</v>
      </c>
      <c r="M22" s="48">
        <v>1100.1263230000002</v>
      </c>
      <c r="N22" s="48">
        <v>759.21485699999971</v>
      </c>
      <c r="O22" s="48">
        <v>717.91421600000012</v>
      </c>
      <c r="P22" s="48">
        <v>655.92295399999989</v>
      </c>
      <c r="Q22" s="48">
        <v>645.80960300000015</v>
      </c>
      <c r="R22" s="48">
        <v>568.57236900000009</v>
      </c>
      <c r="S22" s="48">
        <v>526.51170899999977</v>
      </c>
      <c r="T22" s="48">
        <v>380.95938300000017</v>
      </c>
      <c r="U22" s="48">
        <v>274.10746200000017</v>
      </c>
      <c r="V22" s="48">
        <v>187.93478300000015</v>
      </c>
      <c r="W22" s="48">
        <v>205.16985499999998</v>
      </c>
      <c r="X22" s="48">
        <v>229.91690499999999</v>
      </c>
      <c r="Y22" s="48">
        <v>210.60260800000009</v>
      </c>
      <c r="Z22" s="48">
        <v>221.93647999999993</v>
      </c>
      <c r="AA22" s="48">
        <v>201.71015099999988</v>
      </c>
      <c r="AB22" s="48">
        <v>246.79951199999988</v>
      </c>
      <c r="AC22" s="48">
        <v>289.72739799999988</v>
      </c>
      <c r="AD22" s="48">
        <v>255.49288599999994</v>
      </c>
      <c r="AE22" s="48">
        <v>236.78807200000011</v>
      </c>
      <c r="AF22" s="48">
        <v>228.78070099999997</v>
      </c>
      <c r="AG22" s="48">
        <v>204.37207599999991</v>
      </c>
      <c r="AH22" s="48">
        <v>289.77112299999987</v>
      </c>
      <c r="AI22" s="48">
        <f t="shared" si="1"/>
        <v>16021.070654999998</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35</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 t="shared" ref="C26:AI30" si="2">IF(C10&gt;0,C18/C10*100,"--")</f>
        <v>5.2388081507609119</v>
      </c>
      <c r="D26" s="49">
        <f t="shared" si="2"/>
        <v>5.8622165082809943</v>
      </c>
      <c r="E26" s="49">
        <f t="shared" si="2"/>
        <v>6.0375735085363473</v>
      </c>
      <c r="F26" s="49">
        <f t="shared" si="2"/>
        <v>6.2242298049836196</v>
      </c>
      <c r="G26" s="49">
        <f t="shared" si="2"/>
        <v>5.5004581562848012</v>
      </c>
      <c r="H26" s="49">
        <f t="shared" si="2"/>
        <v>4.4522734476191292</v>
      </c>
      <c r="I26" s="49">
        <f t="shared" si="2"/>
        <v>3.0104422247602103</v>
      </c>
      <c r="J26" s="49">
        <f t="shared" si="2"/>
        <v>2.7532669616243841</v>
      </c>
      <c r="K26" s="49">
        <f t="shared" si="2"/>
        <v>1.679114919921916</v>
      </c>
      <c r="L26" s="49">
        <f t="shared" si="2"/>
        <v>0.99062401335702854</v>
      </c>
      <c r="M26" s="49">
        <f t="shared" si="2"/>
        <v>0.76042039197262568</v>
      </c>
      <c r="N26" s="49">
        <f t="shared" si="2"/>
        <v>0.46522006735014554</v>
      </c>
      <c r="O26" s="49">
        <f t="shared" si="2"/>
        <v>0.52715736844022809</v>
      </c>
      <c r="P26" s="49">
        <f t="shared" si="2"/>
        <v>0.66833408122174875</v>
      </c>
      <c r="Q26" s="49">
        <f t="shared" si="2"/>
        <v>0.75394987312978723</v>
      </c>
      <c r="R26" s="49">
        <f t="shared" si="2"/>
        <v>0.6201324555058938</v>
      </c>
      <c r="S26" s="49">
        <f t="shared" si="2"/>
        <v>0.75665346625399588</v>
      </c>
      <c r="T26" s="49">
        <f t="shared" si="2"/>
        <v>0.49459946068425764</v>
      </c>
      <c r="U26" s="49">
        <f t="shared" si="2"/>
        <v>0.49029060977249528</v>
      </c>
      <c r="V26" s="49">
        <f t="shared" si="2"/>
        <v>0.47068496135694199</v>
      </c>
      <c r="W26" s="49">
        <f t="shared" si="2"/>
        <v>0.30722386437435306</v>
      </c>
      <c r="X26" s="49">
        <f t="shared" si="2"/>
        <v>0.30330605993480353</v>
      </c>
      <c r="Y26" s="49">
        <f t="shared" si="2"/>
        <v>0.23608907339626811</v>
      </c>
      <c r="Z26" s="49">
        <f t="shared" si="2"/>
        <v>0.17215762152947148</v>
      </c>
      <c r="AA26" s="49">
        <f t="shared" si="2"/>
        <v>0.17197638343294136</v>
      </c>
      <c r="AB26" s="49">
        <f t="shared" si="2"/>
        <v>0.17084463264426211</v>
      </c>
      <c r="AC26" s="49">
        <f t="shared" si="2"/>
        <v>0.27410908579731158</v>
      </c>
      <c r="AD26" s="49">
        <f t="shared" si="2"/>
        <v>0.2746466646744517</v>
      </c>
      <c r="AE26" s="49">
        <f t="shared" si="2"/>
        <v>0.29151969325520094</v>
      </c>
      <c r="AF26" s="49">
        <f t="shared" ref="AF26:AG26" si="3">IF(AF10&gt;0,AF18/AF10*100,"--")</f>
        <v>0.26629594421738056</v>
      </c>
      <c r="AG26" s="49">
        <f t="shared" si="3"/>
        <v>0.41899034589544032</v>
      </c>
      <c r="AH26" s="49">
        <f t="shared" ref="AH26" si="4">IF(AH10&gt;0,AH18/AH10*100,"--")</f>
        <v>0.52725757908333304</v>
      </c>
      <c r="AI26" s="49">
        <f t="shared" si="2"/>
        <v>1.1955159164861495</v>
      </c>
      <c r="AJ26" s="32"/>
      <c r="AK26" s="33"/>
      <c r="AL26" s="34"/>
      <c r="AM26" s="35"/>
      <c r="AN26" s="35"/>
    </row>
    <row r="27" spans="1:40" ht="12" customHeight="1" x14ac:dyDescent="0.25">
      <c r="A27" s="46"/>
      <c r="B27" s="47" t="s">
        <v>38</v>
      </c>
      <c r="C27" s="49">
        <f t="shared" si="2"/>
        <v>10.208385897295397</v>
      </c>
      <c r="D27" s="49">
        <f t="shared" si="2"/>
        <v>10.239769054221457</v>
      </c>
      <c r="E27" s="49">
        <f t="shared" si="2"/>
        <v>9.5148135802116958</v>
      </c>
      <c r="F27" s="49">
        <f t="shared" si="2"/>
        <v>9.2860019433965331</v>
      </c>
      <c r="G27" s="49">
        <f t="shared" si="2"/>
        <v>7.768456283820468</v>
      </c>
      <c r="H27" s="49">
        <f t="shared" si="2"/>
        <v>5.7177896989166692</v>
      </c>
      <c r="I27" s="49">
        <f t="shared" si="2"/>
        <v>4.7180276964665309</v>
      </c>
      <c r="J27" s="49">
        <f t="shared" si="2"/>
        <v>3.7128019598680866</v>
      </c>
      <c r="K27" s="49">
        <f t="shared" si="2"/>
        <v>2.4948896519936774</v>
      </c>
      <c r="L27" s="49">
        <f t="shared" si="2"/>
        <v>1.5690579049172233</v>
      </c>
      <c r="M27" s="49">
        <f t="shared" si="2"/>
        <v>1.406040012207612</v>
      </c>
      <c r="N27" s="49">
        <f t="shared" si="2"/>
        <v>1.142210811593988</v>
      </c>
      <c r="O27" s="49">
        <f t="shared" si="2"/>
        <v>0.95235731531987144</v>
      </c>
      <c r="P27" s="49">
        <f t="shared" si="2"/>
        <v>1.0474228904318617</v>
      </c>
      <c r="Q27" s="49">
        <f t="shared" si="2"/>
        <v>0.96022222768745569</v>
      </c>
      <c r="R27" s="49">
        <f t="shared" si="2"/>
        <v>0.96618944583813748</v>
      </c>
      <c r="S27" s="49">
        <f t="shared" si="2"/>
        <v>0.94013651732586112</v>
      </c>
      <c r="T27" s="49">
        <f t="shared" si="2"/>
        <v>0.77040468026959308</v>
      </c>
      <c r="U27" s="49">
        <f t="shared" si="2"/>
        <v>0.57456248365909801</v>
      </c>
      <c r="V27" s="49">
        <f t="shared" si="2"/>
        <v>0.50216348840703995</v>
      </c>
      <c r="W27" s="49">
        <f t="shared" si="2"/>
        <v>0.5454217967060726</v>
      </c>
      <c r="X27" s="49">
        <f t="shared" si="2"/>
        <v>0.5969169351681255</v>
      </c>
      <c r="Y27" s="49">
        <f t="shared" si="2"/>
        <v>0.50520877832838007</v>
      </c>
      <c r="Z27" s="49">
        <f t="shared" si="2"/>
        <v>0.52828069435763181</v>
      </c>
      <c r="AA27" s="49">
        <f t="shared" si="2"/>
        <v>0.43684184040624924</v>
      </c>
      <c r="AB27" s="49">
        <f t="shared" si="2"/>
        <v>0.48016427589532823</v>
      </c>
      <c r="AC27" s="49">
        <f t="shared" si="2"/>
        <v>0.4982142269291524</v>
      </c>
      <c r="AD27" s="49">
        <f t="shared" si="2"/>
        <v>0.46903396797600261</v>
      </c>
      <c r="AE27" s="49">
        <f t="shared" si="2"/>
        <v>0.69362630985026397</v>
      </c>
      <c r="AF27" s="49">
        <f t="shared" ref="AF27:AG27" si="5">IF(AF11&gt;0,AF19/AF11*100,"--")</f>
        <v>0.75232137793046838</v>
      </c>
      <c r="AG27" s="49">
        <f t="shared" si="5"/>
        <v>0.58711626935126038</v>
      </c>
      <c r="AH27" s="49">
        <f t="shared" ref="AH27" si="6">IF(AH11&gt;0,AH19/AH11*100,"--")</f>
        <v>0.4511438078186143</v>
      </c>
      <c r="AI27" s="49">
        <f t="shared" si="2"/>
        <v>1.7691332593401583</v>
      </c>
      <c r="AJ27" s="32"/>
      <c r="AK27" s="33"/>
      <c r="AL27" s="34"/>
      <c r="AM27" s="35"/>
      <c r="AN27" s="35"/>
    </row>
    <row r="28" spans="1:40" ht="12" customHeight="1" x14ac:dyDescent="0.25">
      <c r="A28" s="46"/>
      <c r="B28" s="47" t="s">
        <v>39</v>
      </c>
      <c r="C28" s="49">
        <f t="shared" si="2"/>
        <v>18.796506822672324</v>
      </c>
      <c r="D28" s="49">
        <f t="shared" si="2"/>
        <v>18.71895051621502</v>
      </c>
      <c r="E28" s="49">
        <f t="shared" si="2"/>
        <v>12.324550985839016</v>
      </c>
      <c r="F28" s="49">
        <f t="shared" si="2"/>
        <v>8.7473331339233837</v>
      </c>
      <c r="G28" s="49">
        <f t="shared" si="2"/>
        <v>8.3124266742019657</v>
      </c>
      <c r="H28" s="49">
        <f t="shared" si="2"/>
        <v>6.6192045087355904</v>
      </c>
      <c r="I28" s="49">
        <f t="shared" si="2"/>
        <v>5.9568467210422273</v>
      </c>
      <c r="J28" s="49">
        <f t="shared" si="2"/>
        <v>5.587997724024282</v>
      </c>
      <c r="K28" s="49">
        <f t="shared" si="2"/>
        <v>5.306887491430647</v>
      </c>
      <c r="L28" s="49">
        <f t="shared" si="2"/>
        <v>5.0377417086720815</v>
      </c>
      <c r="M28" s="49">
        <f t="shared" si="2"/>
        <v>5.5079337919517499</v>
      </c>
      <c r="N28" s="49">
        <f t="shared" si="2"/>
        <v>3.9275617463432728</v>
      </c>
      <c r="O28" s="49">
        <f t="shared" si="2"/>
        <v>3.7566837479072044</v>
      </c>
      <c r="P28" s="49">
        <f t="shared" si="2"/>
        <v>3.4168541740275109</v>
      </c>
      <c r="Q28" s="49">
        <f t="shared" si="2"/>
        <v>3.2829569700947121</v>
      </c>
      <c r="R28" s="49">
        <f t="shared" si="2"/>
        <v>2.9966406142532498</v>
      </c>
      <c r="S28" s="49">
        <f t="shared" si="2"/>
        <v>3.0627898224855832</v>
      </c>
      <c r="T28" s="49">
        <f t="shared" si="2"/>
        <v>2.41814681099327</v>
      </c>
      <c r="U28" s="49">
        <f t="shared" si="2"/>
        <v>1.8550782024532468</v>
      </c>
      <c r="V28" s="49">
        <f t="shared" si="2"/>
        <v>1.5075197392536315</v>
      </c>
      <c r="W28" s="49">
        <f t="shared" si="2"/>
        <v>1.5076741419792152</v>
      </c>
      <c r="X28" s="49">
        <f t="shared" si="2"/>
        <v>1.5788708898350279</v>
      </c>
      <c r="Y28" s="49">
        <f t="shared" si="2"/>
        <v>1.461481149249259</v>
      </c>
      <c r="Z28" s="49">
        <f t="shared" si="2"/>
        <v>1.5380798865015346</v>
      </c>
      <c r="AA28" s="49">
        <f t="shared" si="2"/>
        <v>1.3404543275664933</v>
      </c>
      <c r="AB28" s="49">
        <f t="shared" si="2"/>
        <v>1.6414040450753853</v>
      </c>
      <c r="AC28" s="49">
        <f t="shared" si="2"/>
        <v>1.9908489198916544</v>
      </c>
      <c r="AD28" s="49">
        <f t="shared" si="2"/>
        <v>1.7307361058526993</v>
      </c>
      <c r="AE28" s="49">
        <f t="shared" si="2"/>
        <v>1.5292434958684518</v>
      </c>
      <c r="AF28" s="49">
        <f t="shared" ref="AF28:AG28" si="7">IF(AF12&gt;0,AF20/AF12*100,"--")</f>
        <v>1.4337740985994927</v>
      </c>
      <c r="AG28" s="49">
        <f t="shared" si="7"/>
        <v>1.6257440333699931</v>
      </c>
      <c r="AH28" s="49">
        <f t="shared" ref="AH28" si="8">IF(AH12&gt;0,AH20/AH12*100,"--")</f>
        <v>1.7675737374551137</v>
      </c>
      <c r="AI28" s="49">
        <f t="shared" si="2"/>
        <v>3.5276073451848564</v>
      </c>
      <c r="AJ28" s="32"/>
      <c r="AK28" s="33"/>
      <c r="AL28" s="34"/>
      <c r="AM28" s="35"/>
      <c r="AN28" s="35"/>
    </row>
    <row r="29" spans="1:40" ht="12" customHeight="1" x14ac:dyDescent="0.25">
      <c r="A29" s="46"/>
      <c r="B29" s="47" t="s">
        <v>40</v>
      </c>
      <c r="C29" s="49">
        <f t="shared" si="2"/>
        <v>5.7606407962229236</v>
      </c>
      <c r="D29" s="49">
        <f t="shared" si="2"/>
        <v>6.0810286415072996</v>
      </c>
      <c r="E29" s="49">
        <f t="shared" si="2"/>
        <v>4.4775366380364288</v>
      </c>
      <c r="F29" s="49">
        <f t="shared" si="2"/>
        <v>3.7884672397512356</v>
      </c>
      <c r="G29" s="49">
        <f t="shared" si="2"/>
        <v>3.9526359727341407</v>
      </c>
      <c r="H29" s="49">
        <f t="shared" si="2"/>
        <v>3.3642909136607453</v>
      </c>
      <c r="I29" s="49">
        <f t="shared" si="2"/>
        <v>2.607226078777261</v>
      </c>
      <c r="J29" s="49">
        <f t="shared" si="2"/>
        <v>2.4963717940963104</v>
      </c>
      <c r="K29" s="49">
        <f t="shared" si="2"/>
        <v>1.9241858048774936</v>
      </c>
      <c r="L29" s="49">
        <f t="shared" si="2"/>
        <v>1.6491206835460019</v>
      </c>
      <c r="M29" s="49">
        <f t="shared" si="2"/>
        <v>1.5750254060540152</v>
      </c>
      <c r="N29" s="49">
        <f t="shared" si="2"/>
        <v>1.5312381213176387</v>
      </c>
      <c r="O29" s="49">
        <f t="shared" si="2"/>
        <v>1.8689700958825957</v>
      </c>
      <c r="P29" s="49">
        <f t="shared" si="2"/>
        <v>1.9679294241354446</v>
      </c>
      <c r="Q29" s="49">
        <f t="shared" si="2"/>
        <v>2.0397749413529529</v>
      </c>
      <c r="R29" s="49">
        <f t="shared" si="2"/>
        <v>2.1806199079720865</v>
      </c>
      <c r="S29" s="49">
        <f t="shared" si="2"/>
        <v>1.6939670392852113</v>
      </c>
      <c r="T29" s="49">
        <f t="shared" si="2"/>
        <v>1.5150742392247694</v>
      </c>
      <c r="U29" s="49">
        <f t="shared" si="2"/>
        <v>1.3736901372536865</v>
      </c>
      <c r="V29" s="49">
        <f t="shared" si="2"/>
        <v>1.3503427192443844</v>
      </c>
      <c r="W29" s="49">
        <f t="shared" si="2"/>
        <v>1.2037011711547865</v>
      </c>
      <c r="X29" s="49">
        <f t="shared" si="2"/>
        <v>0.71256446215267044</v>
      </c>
      <c r="Y29" s="49">
        <f t="shared" si="2"/>
        <v>0.48703398295165273</v>
      </c>
      <c r="Z29" s="49">
        <f t="shared" si="2"/>
        <v>0.38337628861154105</v>
      </c>
      <c r="AA29" s="49">
        <f t="shared" si="2"/>
        <v>0.43820936861641341</v>
      </c>
      <c r="AB29" s="49">
        <f t="shared" si="2"/>
        <v>0.40195646966333592</v>
      </c>
      <c r="AC29" s="49">
        <f t="shared" si="2"/>
        <v>0.4545340302674083</v>
      </c>
      <c r="AD29" s="49">
        <f t="shared" si="2"/>
        <v>0.49980081721122488</v>
      </c>
      <c r="AE29" s="49">
        <f t="shared" si="2"/>
        <v>0.58025180475249394</v>
      </c>
      <c r="AF29" s="49">
        <f t="shared" ref="AF29:AG29" si="9">IF(AF13&gt;0,AF21/AF13*100,"--")</f>
        <v>0.73933648600105772</v>
      </c>
      <c r="AG29" s="49">
        <f t="shared" si="9"/>
        <v>1.0146253147017585</v>
      </c>
      <c r="AH29" s="49">
        <f t="shared" ref="AH29" si="10">IF(AH13&gt;0,AH21/AH13*100,"--")</f>
        <v>1.0983997172082083</v>
      </c>
      <c r="AI29" s="49">
        <f t="shared" si="2"/>
        <v>1.5247237220566603</v>
      </c>
      <c r="AJ29" s="32"/>
      <c r="AK29" s="33"/>
      <c r="AL29" s="34"/>
      <c r="AM29" s="35"/>
      <c r="AN29" s="35"/>
    </row>
    <row r="30" spans="1:40" ht="12" customHeight="1" x14ac:dyDescent="0.25">
      <c r="A30" s="46"/>
      <c r="B30" s="47" t="s">
        <v>33</v>
      </c>
      <c r="C30" s="49">
        <f t="shared" si="2"/>
        <v>15.865388245461281</v>
      </c>
      <c r="D30" s="49">
        <f t="shared" si="2"/>
        <v>16.19947879768344</v>
      </c>
      <c r="E30" s="49">
        <f t="shared" si="2"/>
        <v>11.116207090434305</v>
      </c>
      <c r="F30" s="49">
        <f t="shared" si="2"/>
        <v>8.170805679784289</v>
      </c>
      <c r="G30" s="49">
        <f t="shared" si="2"/>
        <v>7.7498838453748231</v>
      </c>
      <c r="H30" s="49">
        <f t="shared" si="2"/>
        <v>6.225473233322063</v>
      </c>
      <c r="I30" s="49">
        <f t="shared" si="2"/>
        <v>5.5340334347976805</v>
      </c>
      <c r="J30" s="49">
        <f t="shared" si="2"/>
        <v>5.209451570565542</v>
      </c>
      <c r="K30" s="49">
        <f t="shared" si="2"/>
        <v>4.8924606698948727</v>
      </c>
      <c r="L30" s="49">
        <f t="shared" si="2"/>
        <v>4.6102182162226155</v>
      </c>
      <c r="M30" s="49">
        <f t="shared" si="2"/>
        <v>5.0140371038727896</v>
      </c>
      <c r="N30" s="49">
        <f t="shared" si="2"/>
        <v>3.6051058693049547</v>
      </c>
      <c r="O30" s="49">
        <f t="shared" si="2"/>
        <v>3.4513523472830618</v>
      </c>
      <c r="P30" s="49">
        <f t="shared" si="2"/>
        <v>3.1712452853592774</v>
      </c>
      <c r="Q30" s="49">
        <f t="shared" si="2"/>
        <v>3.0496673666952367</v>
      </c>
      <c r="R30" s="49">
        <f t="shared" si="2"/>
        <v>2.7893143839155199</v>
      </c>
      <c r="S30" s="49">
        <f t="shared" si="2"/>
        <v>2.8014794388296385</v>
      </c>
      <c r="T30" s="49">
        <f t="shared" si="2"/>
        <v>2.2093962918921921</v>
      </c>
      <c r="U30" s="49">
        <f t="shared" si="2"/>
        <v>1.7210962302857717</v>
      </c>
      <c r="V30" s="49">
        <f t="shared" si="2"/>
        <v>1.4216223972009341</v>
      </c>
      <c r="W30" s="49">
        <f t="shared" si="2"/>
        <v>1.4030768543448833</v>
      </c>
      <c r="X30" s="49">
        <f t="shared" si="2"/>
        <v>1.4324304887872354</v>
      </c>
      <c r="Y30" s="49">
        <f t="shared" si="2"/>
        <v>1.298973035205141</v>
      </c>
      <c r="Z30" s="49">
        <f t="shared" si="2"/>
        <v>1.3496283877427178</v>
      </c>
      <c r="AA30" s="49">
        <f t="shared" si="2"/>
        <v>1.1799643354955589</v>
      </c>
      <c r="AB30" s="49">
        <f t="shared" si="2"/>
        <v>1.4222439235611055</v>
      </c>
      <c r="AC30" s="49">
        <f t="shared" si="2"/>
        <v>1.7152412112484554</v>
      </c>
      <c r="AD30" s="49">
        <f t="shared" si="2"/>
        <v>1.501968171521276</v>
      </c>
      <c r="AE30" s="49">
        <f t="shared" si="2"/>
        <v>1.3527051406492483</v>
      </c>
      <c r="AF30" s="49">
        <f t="shared" ref="AF30:AG30" si="11">IF(AF14&gt;0,AF22/AF14*100,"--")</f>
        <v>1.2968577282785465</v>
      </c>
      <c r="AG30" s="49">
        <f t="shared" si="11"/>
        <v>1.4389426534465706</v>
      </c>
      <c r="AH30" s="49">
        <f t="shared" ref="AH30" si="12">IF(AH14&gt;0,AH22/AH14*100,"--")</f>
        <v>1.5813635379130535</v>
      </c>
      <c r="AI30" s="49">
        <f t="shared" si="2"/>
        <v>3.2132252365850746</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399610B7-0B93-4924-B52F-6FE021CF8E9A}"/>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3DD9C-2049-4009-8BA6-9C790081B0E8}">
  <dimension ref="A1:AN120"/>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292</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66"/>
      <c r="C3" s="66"/>
      <c r="D3" s="66"/>
      <c r="E3" s="66"/>
      <c r="F3" s="66"/>
      <c r="G3" s="66"/>
      <c r="H3" s="66"/>
      <c r="I3" s="66"/>
      <c r="J3" s="66"/>
      <c r="K3" s="66"/>
      <c r="L3" s="66"/>
      <c r="M3" s="66"/>
      <c r="N3" s="66"/>
      <c r="O3" s="66"/>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1215</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66"/>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66"/>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42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77"/>
      <c r="AG9" s="87"/>
      <c r="AH9" s="88"/>
      <c r="AI9" s="66"/>
      <c r="AJ9" s="30"/>
      <c r="AK9" s="33"/>
      <c r="AL9" s="34"/>
      <c r="AM9" s="34"/>
      <c r="AN9" s="37"/>
    </row>
    <row r="10" spans="1:40" ht="12" customHeight="1" x14ac:dyDescent="0.25">
      <c r="A10" s="46"/>
      <c r="B10" s="47" t="s">
        <v>37</v>
      </c>
      <c r="C10" s="48">
        <v>16.198934000000005</v>
      </c>
      <c r="D10" s="48">
        <v>15.455637999999999</v>
      </c>
      <c r="E10" s="48">
        <v>14.446967000000001</v>
      </c>
      <c r="F10" s="48">
        <v>13.077912999999999</v>
      </c>
      <c r="G10" s="48">
        <v>16.572108999999998</v>
      </c>
      <c r="H10" s="48">
        <v>16.011888999999996</v>
      </c>
      <c r="I10" s="48">
        <v>18.181753999999998</v>
      </c>
      <c r="J10" s="48">
        <v>16.063676000000001</v>
      </c>
      <c r="K10" s="48">
        <v>15.504738999999999</v>
      </c>
      <c r="L10" s="48">
        <v>16.458564000000006</v>
      </c>
      <c r="M10" s="48">
        <v>18.416245000000007</v>
      </c>
      <c r="N10" s="48">
        <v>15.921370999999999</v>
      </c>
      <c r="O10" s="48">
        <v>17.473693999999995</v>
      </c>
      <c r="P10" s="48">
        <v>17.529516999999995</v>
      </c>
      <c r="Q10" s="48">
        <v>21.135641000000003</v>
      </c>
      <c r="R10" s="48">
        <v>17.817531000000002</v>
      </c>
      <c r="S10" s="48">
        <v>19.238487999999993</v>
      </c>
      <c r="T10" s="48">
        <v>16.069050999999998</v>
      </c>
      <c r="U10" s="48">
        <v>15.507866000000002</v>
      </c>
      <c r="V10" s="48">
        <v>12.656637000000002</v>
      </c>
      <c r="W10" s="48">
        <v>12.847490999999996</v>
      </c>
      <c r="X10" s="48">
        <v>12.468251000000002</v>
      </c>
      <c r="Y10" s="48">
        <v>13.309678</v>
      </c>
      <c r="Z10" s="48">
        <v>12.704136000000004</v>
      </c>
      <c r="AA10" s="48">
        <v>13.250665999999997</v>
      </c>
      <c r="AB10" s="48">
        <v>13.911214000000001</v>
      </c>
      <c r="AC10" s="48">
        <v>13.340808000000001</v>
      </c>
      <c r="AD10" s="48">
        <v>12.902273000000001</v>
      </c>
      <c r="AE10" s="48">
        <v>13.059879000000002</v>
      </c>
      <c r="AF10" s="48">
        <v>12.534393000000001</v>
      </c>
      <c r="AG10" s="48">
        <v>10.811088</v>
      </c>
      <c r="AH10" s="48">
        <v>14.758119000000004</v>
      </c>
      <c r="AI10" s="48">
        <f>SUM(C10:AH10)</f>
        <v>485.63621999999998</v>
      </c>
      <c r="AJ10" s="32"/>
      <c r="AK10" s="33"/>
      <c r="AL10" s="34"/>
      <c r="AM10" s="35"/>
      <c r="AN10" s="35"/>
    </row>
    <row r="11" spans="1:40" ht="12" customHeight="1" x14ac:dyDescent="0.25">
      <c r="A11" s="46"/>
      <c r="B11" s="47" t="s">
        <v>38</v>
      </c>
      <c r="C11" s="48">
        <v>9.657726999999996</v>
      </c>
      <c r="D11" s="48">
        <v>12.579644</v>
      </c>
      <c r="E11" s="48">
        <v>14.429581000000008</v>
      </c>
      <c r="F11" s="48">
        <v>12.832344000000001</v>
      </c>
      <c r="G11" s="48">
        <v>11.093177999999986</v>
      </c>
      <c r="H11" s="48">
        <v>11.360290000000006</v>
      </c>
      <c r="I11" s="48">
        <v>12.370348999999996</v>
      </c>
      <c r="J11" s="48">
        <v>14.406939000000001</v>
      </c>
      <c r="K11" s="48">
        <v>10.977043999999998</v>
      </c>
      <c r="L11" s="48">
        <v>11.291174000000007</v>
      </c>
      <c r="M11" s="48">
        <v>13.444533</v>
      </c>
      <c r="N11" s="48">
        <v>11.709577999999999</v>
      </c>
      <c r="O11" s="48">
        <v>13.133417000000003</v>
      </c>
      <c r="P11" s="48">
        <v>14.595405000000003</v>
      </c>
      <c r="Q11" s="48">
        <v>17.796876000000005</v>
      </c>
      <c r="R11" s="48">
        <v>18.328787000000009</v>
      </c>
      <c r="S11" s="48">
        <v>18.423645000000004</v>
      </c>
      <c r="T11" s="48">
        <v>18.558427000000009</v>
      </c>
      <c r="U11" s="48">
        <v>17.331447000000001</v>
      </c>
      <c r="V11" s="48">
        <v>13.975591999999999</v>
      </c>
      <c r="W11" s="48">
        <v>15.652034999999994</v>
      </c>
      <c r="X11" s="48">
        <v>13.572912999999993</v>
      </c>
      <c r="Y11" s="48">
        <v>13.116388999999995</v>
      </c>
      <c r="Z11" s="48">
        <v>12.453263000000005</v>
      </c>
      <c r="AA11" s="48">
        <v>14.917904999999994</v>
      </c>
      <c r="AB11" s="48">
        <v>14.134356000000002</v>
      </c>
      <c r="AC11" s="48">
        <v>14.954259999999998</v>
      </c>
      <c r="AD11" s="48">
        <v>16.842507999999984</v>
      </c>
      <c r="AE11" s="48">
        <v>15.413925000000006</v>
      </c>
      <c r="AF11" s="48">
        <v>15.046367</v>
      </c>
      <c r="AG11" s="48">
        <v>15.754540000000004</v>
      </c>
      <c r="AH11" s="48">
        <v>18.814353000000008</v>
      </c>
      <c r="AI11" s="48">
        <f t="shared" ref="AI11:AI14" si="0">SUM(C11:AH11)</f>
        <v>458.96879100000001</v>
      </c>
      <c r="AJ11" s="32"/>
      <c r="AK11" s="33"/>
      <c r="AL11" s="34"/>
      <c r="AM11" s="35"/>
      <c r="AN11" s="35"/>
    </row>
    <row r="12" spans="1:40" ht="12" customHeight="1" x14ac:dyDescent="0.25">
      <c r="A12" s="46"/>
      <c r="B12" s="47" t="s">
        <v>39</v>
      </c>
      <c r="C12" s="48">
        <v>99.313813000000039</v>
      </c>
      <c r="D12" s="48">
        <v>112.72490599999993</v>
      </c>
      <c r="E12" s="48">
        <v>137.141481</v>
      </c>
      <c r="F12" s="48">
        <v>154.72546199999999</v>
      </c>
      <c r="G12" s="48">
        <v>171.713111</v>
      </c>
      <c r="H12" s="48">
        <v>187.29388300000014</v>
      </c>
      <c r="I12" s="48">
        <v>196.55762399999986</v>
      </c>
      <c r="J12" s="48">
        <v>240.92904800000008</v>
      </c>
      <c r="K12" s="48">
        <v>263.80432299999978</v>
      </c>
      <c r="L12" s="48">
        <v>290.51714700000019</v>
      </c>
      <c r="M12" s="48">
        <v>329.43469799999968</v>
      </c>
      <c r="N12" s="48">
        <v>320.20842200000021</v>
      </c>
      <c r="O12" s="48">
        <v>324.34201099999973</v>
      </c>
      <c r="P12" s="48">
        <v>332.77562900000009</v>
      </c>
      <c r="Q12" s="48">
        <v>364.82424500000025</v>
      </c>
      <c r="R12" s="48">
        <v>345.71174499999995</v>
      </c>
      <c r="S12" s="48">
        <v>334.43287299999997</v>
      </c>
      <c r="T12" s="48">
        <v>301.06656699999991</v>
      </c>
      <c r="U12" s="48">
        <v>295.88323400000002</v>
      </c>
      <c r="V12" s="48">
        <v>227.73201899999981</v>
      </c>
      <c r="W12" s="48">
        <v>265.8319699999999</v>
      </c>
      <c r="X12" s="48">
        <v>279.36005499999993</v>
      </c>
      <c r="Y12" s="48">
        <v>268.61267500000019</v>
      </c>
      <c r="Z12" s="48">
        <v>257.98226100000005</v>
      </c>
      <c r="AA12" s="48">
        <v>256.41125499999987</v>
      </c>
      <c r="AB12" s="48">
        <v>271.214157</v>
      </c>
      <c r="AC12" s="48">
        <v>263.89329099999992</v>
      </c>
      <c r="AD12" s="48">
        <v>254.07757600000011</v>
      </c>
      <c r="AE12" s="48">
        <v>275.44992100000013</v>
      </c>
      <c r="AF12" s="48">
        <v>297.0422539999999</v>
      </c>
      <c r="AG12" s="48">
        <v>230.49165100000008</v>
      </c>
      <c r="AH12" s="48">
        <v>359.4963259999999</v>
      </c>
      <c r="AI12" s="48">
        <f t="shared" si="0"/>
        <v>8310.9956330000023</v>
      </c>
      <c r="AJ12" s="32"/>
      <c r="AK12" s="33"/>
      <c r="AL12" s="34"/>
      <c r="AM12" s="35"/>
      <c r="AN12" s="35"/>
    </row>
    <row r="13" spans="1:40" ht="12" customHeight="1" x14ac:dyDescent="0.25">
      <c r="A13" s="46"/>
      <c r="B13" s="47" t="s">
        <v>40</v>
      </c>
      <c r="C13" s="48">
        <v>13.993088999999999</v>
      </c>
      <c r="D13" s="48">
        <v>12.962089999999998</v>
      </c>
      <c r="E13" s="48">
        <v>14.062351</v>
      </c>
      <c r="F13" s="48">
        <v>16.28886</v>
      </c>
      <c r="G13" s="48">
        <v>18.065485000000002</v>
      </c>
      <c r="H13" s="48">
        <v>17.381258000000003</v>
      </c>
      <c r="I13" s="48">
        <v>15.509246000000005</v>
      </c>
      <c r="J13" s="48">
        <v>18.627659999999999</v>
      </c>
      <c r="K13" s="48">
        <v>19.587087</v>
      </c>
      <c r="L13" s="48">
        <v>21.523740000000007</v>
      </c>
      <c r="M13" s="48">
        <v>26.059981000000008</v>
      </c>
      <c r="N13" s="48">
        <v>25.032733</v>
      </c>
      <c r="O13" s="48">
        <v>29.232168000000001</v>
      </c>
      <c r="P13" s="48">
        <v>31.561831000000009</v>
      </c>
      <c r="Q13" s="48">
        <v>33.433118</v>
      </c>
      <c r="R13" s="48">
        <v>35.16797900000001</v>
      </c>
      <c r="S13" s="48">
        <v>28.486190999999998</v>
      </c>
      <c r="T13" s="48">
        <v>29.705666999999995</v>
      </c>
      <c r="U13" s="48">
        <v>27.605937999999998</v>
      </c>
      <c r="V13" s="48">
        <v>20.493591999999996</v>
      </c>
      <c r="W13" s="48">
        <v>19.896513999999996</v>
      </c>
      <c r="X13" s="48">
        <v>18.176472</v>
      </c>
      <c r="Y13" s="48">
        <v>25.905201999999999</v>
      </c>
      <c r="Z13" s="48">
        <v>22.499783999999995</v>
      </c>
      <c r="AA13" s="48">
        <v>25.445951999999998</v>
      </c>
      <c r="AB13" s="48">
        <v>26.282933</v>
      </c>
      <c r="AC13" s="48">
        <v>24.237337999999998</v>
      </c>
      <c r="AD13" s="48">
        <v>25.901106000000006</v>
      </c>
      <c r="AE13" s="48">
        <v>27.432096999999999</v>
      </c>
      <c r="AF13" s="48">
        <v>25.507290999999999</v>
      </c>
      <c r="AG13" s="48">
        <v>33.178753</v>
      </c>
      <c r="AH13" s="48">
        <v>28.740424999999995</v>
      </c>
      <c r="AI13" s="48">
        <f t="shared" si="0"/>
        <v>757.98393099999998</v>
      </c>
      <c r="AJ13" s="32"/>
      <c r="AK13" s="33"/>
      <c r="AL13" s="34"/>
      <c r="AM13" s="35"/>
      <c r="AN13" s="35"/>
    </row>
    <row r="14" spans="1:40" ht="12" customHeight="1" x14ac:dyDescent="0.25">
      <c r="A14" s="46"/>
      <c r="B14" s="47" t="s">
        <v>33</v>
      </c>
      <c r="C14" s="48">
        <v>139.16356300000004</v>
      </c>
      <c r="D14" s="48">
        <v>153.72227799999993</v>
      </c>
      <c r="E14" s="48">
        <v>180.08038000000002</v>
      </c>
      <c r="F14" s="48">
        <v>196.92457899999999</v>
      </c>
      <c r="G14" s="48">
        <v>217.44388299999997</v>
      </c>
      <c r="H14" s="48">
        <v>232.04732000000013</v>
      </c>
      <c r="I14" s="48">
        <v>242.61897299999987</v>
      </c>
      <c r="J14" s="48">
        <v>290.02732300000008</v>
      </c>
      <c r="K14" s="48">
        <v>309.87319299999979</v>
      </c>
      <c r="L14" s="48">
        <v>339.79062500000026</v>
      </c>
      <c r="M14" s="48">
        <v>387.35545699999966</v>
      </c>
      <c r="N14" s="48">
        <v>372.87210400000021</v>
      </c>
      <c r="O14" s="48">
        <v>384.18128999999971</v>
      </c>
      <c r="P14" s="48">
        <v>396.46238200000005</v>
      </c>
      <c r="Q14" s="48">
        <v>437.18988000000024</v>
      </c>
      <c r="R14" s="48">
        <v>417.02604199999996</v>
      </c>
      <c r="S14" s="48">
        <v>400.58119699999997</v>
      </c>
      <c r="T14" s="48">
        <v>365.39971199999991</v>
      </c>
      <c r="U14" s="48">
        <v>356.328485</v>
      </c>
      <c r="V14" s="48">
        <v>274.85783999999978</v>
      </c>
      <c r="W14" s="48">
        <v>314.22800999999993</v>
      </c>
      <c r="X14" s="48">
        <v>323.5776909999999</v>
      </c>
      <c r="Y14" s="48">
        <v>320.94394400000016</v>
      </c>
      <c r="Z14" s="48">
        <v>305.63944400000003</v>
      </c>
      <c r="AA14" s="48">
        <v>310.02577799999983</v>
      </c>
      <c r="AB14" s="48">
        <v>325.54266000000001</v>
      </c>
      <c r="AC14" s="48">
        <v>316.42569699999996</v>
      </c>
      <c r="AD14" s="48">
        <v>309.72346300000009</v>
      </c>
      <c r="AE14" s="48">
        <v>331.35582200000016</v>
      </c>
      <c r="AF14" s="48">
        <v>350.13030499999991</v>
      </c>
      <c r="AG14" s="48">
        <v>290.23603200000014</v>
      </c>
      <c r="AH14" s="48">
        <v>421.80922299999992</v>
      </c>
      <c r="AI14" s="48">
        <f t="shared" si="0"/>
        <v>10013.584575000001</v>
      </c>
      <c r="AJ14" s="32"/>
      <c r="AK14" s="33"/>
      <c r="AL14" s="34"/>
      <c r="AM14" s="35"/>
      <c r="AN14" s="35"/>
    </row>
    <row r="15" spans="1:40" ht="12" customHeight="1" x14ac:dyDescent="0.25">
      <c r="A15" s="46"/>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32"/>
      <c r="AK15" s="33"/>
      <c r="AL15" s="34"/>
      <c r="AM15" s="35"/>
      <c r="AN15" s="35"/>
    </row>
    <row r="16" spans="1:40" ht="12" customHeight="1" x14ac:dyDescent="0.25">
      <c r="A16" s="94" t="s">
        <v>43</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2"/>
      <c r="AK16" s="33"/>
      <c r="AL16" s="34"/>
      <c r="AM16" s="35"/>
      <c r="AN16" s="35"/>
    </row>
    <row r="17" spans="1:40" ht="12" customHeight="1" x14ac:dyDescent="0.25">
      <c r="A17" s="46"/>
      <c r="B17" s="47"/>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32"/>
      <c r="AK17" s="33"/>
      <c r="AL17" s="34"/>
      <c r="AM17" s="35"/>
      <c r="AN17" s="35"/>
    </row>
    <row r="18" spans="1:40" ht="12" customHeight="1" x14ac:dyDescent="0.25">
      <c r="A18" s="46"/>
      <c r="B18" s="47" t="s">
        <v>37</v>
      </c>
      <c r="C18" s="49">
        <f>C10/'C25'!C10*100</f>
        <v>7.4489492216227928</v>
      </c>
      <c r="D18" s="49">
        <f>D10/'C25'!D10*100</f>
        <v>7.0770363893653139</v>
      </c>
      <c r="E18" s="49">
        <f>E10/'C25'!E10*100</f>
        <v>6.4134225947778036</v>
      </c>
      <c r="F18" s="49">
        <f>F10/'C25'!F10*100</f>
        <v>5.3922072661164835</v>
      </c>
      <c r="G18" s="49">
        <f>G10/'C25'!G10*100</f>
        <v>4.9333133366569166</v>
      </c>
      <c r="H18" s="49">
        <f>H10/'C25'!H10*100</f>
        <v>3.742299287051984</v>
      </c>
      <c r="I18" s="49">
        <f>I10/'C25'!I10*100</f>
        <v>3.655251410546164</v>
      </c>
      <c r="J18" s="49">
        <f>J10/'C25'!J10*100</f>
        <v>3.544639317333889</v>
      </c>
      <c r="K18" s="49">
        <f>K10/'C25'!K10*100</f>
        <v>3.3888330142771483</v>
      </c>
      <c r="L18" s="49">
        <f>L10/'C25'!L10*100</f>
        <v>3.2604610977918456</v>
      </c>
      <c r="M18" s="49">
        <f>M10/'C25'!M10*100</f>
        <v>3.1689666440447182</v>
      </c>
      <c r="N18" s="49">
        <f>N10/'C25'!N10*100</f>
        <v>2.8799558958987626</v>
      </c>
      <c r="O18" s="49">
        <f>O10/'C25'!O10*100</f>
        <v>2.9806598679354845</v>
      </c>
      <c r="P18" s="49">
        <f>P10/'C25'!P10*100</f>
        <v>3.0216590993797388</v>
      </c>
      <c r="Q18" s="49">
        <f>Q10/'C25'!Q10*100</f>
        <v>3.3324488434595527</v>
      </c>
      <c r="R18" s="49">
        <f>R10/'C25'!R10*100</f>
        <v>2.7219912200624465</v>
      </c>
      <c r="S18" s="49">
        <f>S10/'C25'!S10*100</f>
        <v>3.0096203756024207</v>
      </c>
      <c r="T18" s="49">
        <f>T10/'C25'!T10*100</f>
        <v>3.0509269229204752</v>
      </c>
      <c r="U18" s="49">
        <f>U10/'C25'!U10*100</f>
        <v>2.9029858051041515</v>
      </c>
      <c r="V18" s="49">
        <f>V10/'C25'!V10*100</f>
        <v>2.8976182495157139</v>
      </c>
      <c r="W18" s="49">
        <f>W10/'C25'!W10*100</f>
        <v>2.6578176121423716</v>
      </c>
      <c r="X18" s="49">
        <f>X10/'C25'!X10*100</f>
        <v>2.3688203147916433</v>
      </c>
      <c r="Y18" s="49">
        <f>Y10/'C25'!Y10*100</f>
        <v>2.5192410745563203</v>
      </c>
      <c r="Z18" s="49">
        <f>Z10/'C25'!Z10*100</f>
        <v>2.4112464264221529</v>
      </c>
      <c r="AA18" s="49">
        <f>AA10/'C25'!AA10*100</f>
        <v>2.5761542172883467</v>
      </c>
      <c r="AB18" s="49">
        <f>AB10/'C25'!AB10*100</f>
        <v>2.6712857019638148</v>
      </c>
      <c r="AC18" s="49">
        <f>AC10/'C25'!AC10*100</f>
        <v>2.8031596436428292</v>
      </c>
      <c r="AD18" s="49">
        <f>AD10/'C25'!AD10*100</f>
        <v>2.8350321709685899</v>
      </c>
      <c r="AE18" s="49">
        <f>AE10/'C25'!AE10*100</f>
        <v>2.6352429556200785</v>
      </c>
      <c r="AF18" s="49">
        <f>AF10/'C25'!AF10*100</f>
        <v>2.6584022936876801</v>
      </c>
      <c r="AG18" s="49">
        <f>AG10/'C25'!AG10*100</f>
        <v>2.6476246007154516</v>
      </c>
      <c r="AH18" s="49">
        <f>AH10/'C25'!AH10*100</f>
        <v>2.7781505092335372</v>
      </c>
      <c r="AI18" s="49">
        <f>AI10/'C25'!AI10*100</f>
        <v>3.1857228037253376</v>
      </c>
      <c r="AJ18" s="32"/>
      <c r="AK18" s="33"/>
      <c r="AL18" s="34"/>
      <c r="AM18" s="35"/>
      <c r="AN18" s="35"/>
    </row>
    <row r="19" spans="1:40" ht="12" customHeight="1" x14ac:dyDescent="0.25">
      <c r="A19" s="46"/>
      <c r="B19" s="47" t="s">
        <v>38</v>
      </c>
      <c r="C19" s="49">
        <f>C11/'C25'!C11*100</f>
        <v>4.2619237748610805</v>
      </c>
      <c r="D19" s="49">
        <f>D11/'C25'!D11*100</f>
        <v>4.3393344796514519</v>
      </c>
      <c r="E19" s="49">
        <f>E11/'C25'!E11*100</f>
        <v>4.3583030088725074</v>
      </c>
      <c r="F19" s="49">
        <f>F11/'C25'!F11*100</f>
        <v>4.1016320219047868</v>
      </c>
      <c r="G19" s="49">
        <f>G11/'C25'!G11*100</f>
        <v>3.3372632866336613</v>
      </c>
      <c r="H19" s="49">
        <f>H11/'C25'!H11*100</f>
        <v>2.7360203268404524</v>
      </c>
      <c r="I19" s="49">
        <f>I11/'C25'!I11*100</f>
        <v>2.5313157745611736</v>
      </c>
      <c r="J19" s="49">
        <f>J11/'C25'!J11*100</f>
        <v>2.4741107606942738</v>
      </c>
      <c r="K19" s="49">
        <f>K11/'C25'!K11*100</f>
        <v>2.0190695118021318</v>
      </c>
      <c r="L19" s="49">
        <f>L11/'C25'!L11*100</f>
        <v>2.0141584864747175</v>
      </c>
      <c r="M19" s="49">
        <f>M11/'C25'!M11*100</f>
        <v>2.1695967756719403</v>
      </c>
      <c r="N19" s="49">
        <f>N11/'C25'!N11*100</f>
        <v>2.1020626429703189</v>
      </c>
      <c r="O19" s="49">
        <f>O11/'C25'!O11*100</f>
        <v>2.1024067905061306</v>
      </c>
      <c r="P19" s="49">
        <f>P11/'C25'!P11*100</f>
        <v>2.3811262128311999</v>
      </c>
      <c r="Q19" s="49">
        <f>Q11/'C25'!Q11*100</f>
        <v>2.6024998193211744</v>
      </c>
      <c r="R19" s="49">
        <f>R11/'C25'!R11*100</f>
        <v>2.4738742735030632</v>
      </c>
      <c r="S19" s="49">
        <f>S11/'C25'!S11*100</f>
        <v>2.5457852737841082</v>
      </c>
      <c r="T19" s="49">
        <f>T11/'C25'!T11*100</f>
        <v>2.3997841862883211</v>
      </c>
      <c r="U19" s="49">
        <f>U11/'C25'!U11*100</f>
        <v>2.7729130079163697</v>
      </c>
      <c r="V19" s="49">
        <f>V11/'C25'!V11*100</f>
        <v>2.7865743284035185</v>
      </c>
      <c r="W19" s="49">
        <f>W11/'C25'!W11*100</f>
        <v>2.6253096913352194</v>
      </c>
      <c r="X19" s="49">
        <f>X11/'C25'!X11*100</f>
        <v>2.1952916435822987</v>
      </c>
      <c r="Y19" s="49">
        <f>Y11/'C25'!Y11*100</f>
        <v>2.0995031612936326</v>
      </c>
      <c r="Z19" s="49">
        <f>Z11/'C25'!Z11*100</f>
        <v>1.840672750928533</v>
      </c>
      <c r="AA19" s="49">
        <f>AA11/'C25'!AA11*100</f>
        <v>2.0250079238882761</v>
      </c>
      <c r="AB19" s="49">
        <f>AB11/'C25'!AB11*100</f>
        <v>2.02654764458826</v>
      </c>
      <c r="AC19" s="49">
        <f>AC11/'C25'!AC11*100</f>
        <v>2.1751916424847462</v>
      </c>
      <c r="AD19" s="49">
        <f>AD11/'C25'!AD11*100</f>
        <v>2.3366843880374977</v>
      </c>
      <c r="AE19" s="49">
        <f>AE11/'C25'!AE11*100</f>
        <v>2.0043883965908691</v>
      </c>
      <c r="AF19" s="49">
        <f>AF11/'C25'!AF11*100</f>
        <v>2.0096785875721794</v>
      </c>
      <c r="AG19" s="49">
        <f>AG11/'C25'!AG11*100</f>
        <v>2.252951995986276</v>
      </c>
      <c r="AH19" s="49">
        <f>AH11/'C25'!AH11*100</f>
        <v>2.1482892367008013</v>
      </c>
      <c r="AI19" s="49">
        <f>AI11/'C25'!AI11*100</f>
        <v>2.4160091079381543</v>
      </c>
      <c r="AJ19" s="32"/>
      <c r="AK19" s="33"/>
      <c r="AL19" s="34"/>
      <c r="AM19" s="35"/>
      <c r="AN19" s="35"/>
    </row>
    <row r="20" spans="1:40" ht="12" customHeight="1" x14ac:dyDescent="0.25">
      <c r="A20" s="46"/>
      <c r="B20" s="47" t="s">
        <v>39</v>
      </c>
      <c r="C20" s="49">
        <f>C12/'C25'!C12*100</f>
        <v>3.1720237399259528</v>
      </c>
      <c r="D20" s="49">
        <f>D12/'C25'!D12*100</f>
        <v>2.9292514444994771</v>
      </c>
      <c r="E20" s="49">
        <f>E12/'C25'!E12*100</f>
        <v>2.7393774176790791</v>
      </c>
      <c r="F20" s="49">
        <f>F12/'C25'!F12*100</f>
        <v>2.5827722320188382</v>
      </c>
      <c r="G20" s="49">
        <f>G12/'C25'!G12*100</f>
        <v>2.4302113401349477</v>
      </c>
      <c r="H20" s="49">
        <f>H12/'C25'!H12*100</f>
        <v>2.0825028292189143</v>
      </c>
      <c r="I20" s="49">
        <f>I12/'C25'!I12*100</f>
        <v>1.8755520265836849</v>
      </c>
      <c r="J20" s="49">
        <f>J12/'C25'!J12*100</f>
        <v>1.7692951658154099</v>
      </c>
      <c r="K20" s="49">
        <f>K12/'C25'!K12*100</f>
        <v>1.6717894997327332</v>
      </c>
      <c r="L20" s="49">
        <f>L12/'C25'!L12*100</f>
        <v>1.6653959988499625</v>
      </c>
      <c r="M20" s="49">
        <f>M12/'C25'!M12*100</f>
        <v>1.7040397646516072</v>
      </c>
      <c r="N20" s="49">
        <f>N12/'C25'!N12*100</f>
        <v>1.7250765889239967</v>
      </c>
      <c r="O20" s="49">
        <f>O12/'C25'!O12*100</f>
        <v>1.7863685622168404</v>
      </c>
      <c r="P20" s="49">
        <f>P12/'C25'!P12*100</f>
        <v>1.8398474353212371</v>
      </c>
      <c r="Q20" s="49">
        <f>Q12/'C25'!Q12*100</f>
        <v>1.9771146439146463</v>
      </c>
      <c r="R20" s="49">
        <f>R12/'C25'!R12*100</f>
        <v>1.9688149438789722</v>
      </c>
      <c r="S20" s="49">
        <f>S12/'C25'!S12*100</f>
        <v>2.0846664201783458</v>
      </c>
      <c r="T20" s="49">
        <f>T12/'C25'!T12*100</f>
        <v>2.0777829756500661</v>
      </c>
      <c r="U20" s="49">
        <f>U12/'C25'!U12*100</f>
        <v>2.1898551995635707</v>
      </c>
      <c r="V20" s="49">
        <f>V12/'C25'!V12*100</f>
        <v>2.0431453854610933</v>
      </c>
      <c r="W20" s="49">
        <f>W12/'C25'!W12*100</f>
        <v>2.1598595609482558</v>
      </c>
      <c r="X20" s="49">
        <f>X12/'C25'!X12*100</f>
        <v>2.0437809345087925</v>
      </c>
      <c r="Y20" s="49">
        <f>Y12/'C25'!Y12*100</f>
        <v>1.9702290230887538</v>
      </c>
      <c r="Z20" s="49">
        <f>Z12/'C25'!Z12*100</f>
        <v>1.8732401955540428</v>
      </c>
      <c r="AA20" s="49">
        <f>AA12/'C25'!AA12*100</f>
        <v>1.804857871896332</v>
      </c>
      <c r="AB20" s="49">
        <f>AB12/'C25'!AB12*100</f>
        <v>1.8916312625599803</v>
      </c>
      <c r="AC20" s="49">
        <f>AC12/'C25'!AC12*100</f>
        <v>1.8988590012607567</v>
      </c>
      <c r="AD20" s="49">
        <f>AD12/'C25'!AD12*100</f>
        <v>1.8212911530160154</v>
      </c>
      <c r="AE20" s="49">
        <f>AE12/'C25'!AE12*100</f>
        <v>1.9252371414115166</v>
      </c>
      <c r="AF20" s="49">
        <f>AF12/'C25'!AF12*100</f>
        <v>2.0527890232618828</v>
      </c>
      <c r="AG20" s="49">
        <f>AG12/'C25'!AG12*100</f>
        <v>2.1443721537320415</v>
      </c>
      <c r="AH20" s="49">
        <f>AH12/'C25'!AH12*100</f>
        <v>2.47491638587843</v>
      </c>
      <c r="AI20" s="49">
        <f>AI12/'C25'!AI12*100</f>
        <v>1.9763475182131729</v>
      </c>
      <c r="AJ20" s="32"/>
      <c r="AK20" s="33"/>
      <c r="AL20" s="34"/>
      <c r="AM20" s="35"/>
      <c r="AN20" s="35"/>
    </row>
    <row r="21" spans="1:40" ht="12" customHeight="1" x14ac:dyDescent="0.25">
      <c r="A21" s="46"/>
      <c r="B21" s="47" t="s">
        <v>40</v>
      </c>
      <c r="C21" s="49">
        <f>C13/'C25'!C13*100</f>
        <v>2.5320386440236695</v>
      </c>
      <c r="D21" s="49">
        <f>D13/'C25'!D13*100</f>
        <v>2.2968450943026175</v>
      </c>
      <c r="E21" s="49">
        <f>E13/'C25'!E13*100</f>
        <v>2.1337773927552002</v>
      </c>
      <c r="F21" s="49">
        <f>F13/'C25'!F13*100</f>
        <v>2.1432707565218037</v>
      </c>
      <c r="G21" s="49">
        <f>G13/'C25'!G13*100</f>
        <v>2.1268814952307555</v>
      </c>
      <c r="H21" s="49">
        <f>H13/'C25'!H13*100</f>
        <v>1.933840438753923</v>
      </c>
      <c r="I21" s="49">
        <f>I13/'C25'!I13*100</f>
        <v>1.6345720598236511</v>
      </c>
      <c r="J21" s="49">
        <f>J13/'C25'!J13*100</f>
        <v>1.5941979528861474</v>
      </c>
      <c r="K21" s="49">
        <f>K13/'C25'!K13*100</f>
        <v>1.5438557494371603</v>
      </c>
      <c r="L21" s="49">
        <f>L13/'C25'!L13*100</f>
        <v>1.6234329633270157</v>
      </c>
      <c r="M21" s="49">
        <f>M13/'C25'!M13*100</f>
        <v>1.8514616150225764</v>
      </c>
      <c r="N21" s="49">
        <f>N13/'C25'!N13*100</f>
        <v>1.8040771211391839</v>
      </c>
      <c r="O21" s="49">
        <f>O13/'C25'!O13*100</f>
        <v>2.0391691462271986</v>
      </c>
      <c r="P21" s="49">
        <f>P13/'C25'!P13*100</f>
        <v>2.2492307186397191</v>
      </c>
      <c r="Q21" s="49">
        <f>Q13/'C25'!Q13*100</f>
        <v>2.3779515618574054</v>
      </c>
      <c r="R21" s="49">
        <f>R13/'C25'!R13*100</f>
        <v>2.4608590798541661</v>
      </c>
      <c r="S21" s="49">
        <f>S13/'C25'!S13*100</f>
        <v>2.0514003833380947</v>
      </c>
      <c r="T21" s="49">
        <f>T13/'C25'!T13*100</f>
        <v>2.0446318371592676</v>
      </c>
      <c r="U21" s="49">
        <f>U13/'C25'!U13*100</f>
        <v>2.198702622999182</v>
      </c>
      <c r="V21" s="49">
        <f>V13/'C25'!V13*100</f>
        <v>1.8051832613934453</v>
      </c>
      <c r="W21" s="49">
        <f>W13/'C25'!W13*100</f>
        <v>1.610488194329313</v>
      </c>
      <c r="X21" s="49">
        <f>X13/'C25'!X13*100</f>
        <v>1.4689059696745741</v>
      </c>
      <c r="Y21" s="49">
        <f>Y13/'C25'!Y13*100</f>
        <v>1.8161583039093445</v>
      </c>
      <c r="Z21" s="49">
        <f>Z13/'C25'!Z13*100</f>
        <v>1.5317900777308411</v>
      </c>
      <c r="AA21" s="49">
        <f>AA13/'C25'!AA13*100</f>
        <v>1.5545904654078004</v>
      </c>
      <c r="AB21" s="49">
        <f>AB13/'C25'!AB13*100</f>
        <v>1.4625867944707791</v>
      </c>
      <c r="AC21" s="49">
        <f>AC13/'C25'!AC13*100</f>
        <v>1.3241033658653365</v>
      </c>
      <c r="AD21" s="49">
        <f>AD13/'C25'!AD13*100</f>
        <v>1.3746170218466203</v>
      </c>
      <c r="AE21" s="49">
        <f>AE13/'C25'!AE13*100</f>
        <v>1.4192472728867138</v>
      </c>
      <c r="AF21" s="49">
        <f>AF13/'C25'!AF13*100</f>
        <v>1.3075425805915692</v>
      </c>
      <c r="AG21" s="49">
        <f>AG13/'C25'!AG13*100</f>
        <v>1.4138831140788592</v>
      </c>
      <c r="AH21" s="49">
        <f>AH13/'C25'!AH13*100</f>
        <v>1.2017579439940689</v>
      </c>
      <c r="AI21" s="49">
        <f>AI13/'C25'!AI13*100</f>
        <v>1.7292266185524607</v>
      </c>
      <c r="AJ21" s="32"/>
      <c r="AK21" s="33"/>
      <c r="AL21" s="34"/>
      <c r="AM21" s="35"/>
      <c r="AN21" s="35"/>
    </row>
    <row r="22" spans="1:40" ht="12" customHeight="1" x14ac:dyDescent="0.25">
      <c r="A22" s="46"/>
      <c r="B22" s="47" t="s">
        <v>33</v>
      </c>
      <c r="C22" s="49">
        <f>C14/'C25'!C14*100</f>
        <v>3.3715034148668508</v>
      </c>
      <c r="D22" s="49">
        <f>D14/'C25'!D14*100</f>
        <v>3.123876408278071</v>
      </c>
      <c r="E22" s="49">
        <f>E14/'C25'!E14*100</f>
        <v>2.8944009241086421</v>
      </c>
      <c r="F22" s="49">
        <f>F14/'C25'!F14*100</f>
        <v>2.6953568563502492</v>
      </c>
      <c r="G22" s="49">
        <f>G14/'C25'!G14*100</f>
        <v>2.533282621130188</v>
      </c>
      <c r="H22" s="49">
        <f>H14/'C25'!H14*100</f>
        <v>2.161482942783163</v>
      </c>
      <c r="I22" s="49">
        <f>I14/'C25'!I14*100</f>
        <v>1.9542530643154241</v>
      </c>
      <c r="J22" s="49">
        <f>J14/'C25'!J14*100</f>
        <v>1.8331575533619759</v>
      </c>
      <c r="K22" s="49">
        <f>K14/'C25'!K14*100</f>
        <v>1.7167811132826112</v>
      </c>
      <c r="L22" s="49">
        <f>L14/'C25'!L14*100</f>
        <v>1.713040533697616</v>
      </c>
      <c r="M22" s="49">
        <f>M14/'C25'!M14*100</f>
        <v>1.7654469247579296</v>
      </c>
      <c r="N22" s="49">
        <f>N14/'C25'!N14*100</f>
        <v>1.7705704758494849</v>
      </c>
      <c r="O22" s="49">
        <f>O14/'C25'!O14*100</f>
        <v>1.8469407172510055</v>
      </c>
      <c r="P22" s="49">
        <f>P14/'C25'!P14*100</f>
        <v>1.9168096680754512</v>
      </c>
      <c r="Q22" s="49">
        <f>Q14/'C25'!Q14*100</f>
        <v>2.0645151510474009</v>
      </c>
      <c r="R22" s="49">
        <f>R14/'C25'!R14*100</f>
        <v>2.0458551995127947</v>
      </c>
      <c r="S22" s="49">
        <f>S14/'C25'!S14*100</f>
        <v>2.1314245586459792</v>
      </c>
      <c r="T22" s="49">
        <f>T14/'C25'!T14*100</f>
        <v>2.1191570670705189</v>
      </c>
      <c r="U22" s="49">
        <f>U14/'C25'!U14*100</f>
        <v>2.2373546776225295</v>
      </c>
      <c r="V22" s="49">
        <f>V14/'C25'!V14*100</f>
        <v>2.0791471123803098</v>
      </c>
      <c r="W22" s="49">
        <f>W14/'C25'!W14*100</f>
        <v>2.1488831671585107</v>
      </c>
      <c r="X22" s="49">
        <f>X14/'C25'!X14*100</f>
        <v>2.0159568087425974</v>
      </c>
      <c r="Y22" s="49">
        <f>Y14/'C25'!Y14*100</f>
        <v>1.9795458993954567</v>
      </c>
      <c r="Z22" s="49">
        <f>Z14/'C25'!Z14*100</f>
        <v>1.8586384267980676</v>
      </c>
      <c r="AA22" s="49">
        <f>AA14/'C25'!AA14*100</f>
        <v>1.8135892482885692</v>
      </c>
      <c r="AB22" s="49">
        <f>AB14/'C25'!AB14*100</f>
        <v>1.876021011114962</v>
      </c>
      <c r="AC22" s="49">
        <f>AC14/'C25'!AC14*100</f>
        <v>1.8733002109535286</v>
      </c>
      <c r="AD22" s="49">
        <f>AD14/'C25'!AD14*100</f>
        <v>1.8207739193151069</v>
      </c>
      <c r="AE22" s="49">
        <f>AE14/'C25'!AE14*100</f>
        <v>1.8929446910799512</v>
      </c>
      <c r="AF22" s="49">
        <f>AF14/'C25'!AF14*100</f>
        <v>1.9847355566227354</v>
      </c>
      <c r="AG22" s="49">
        <f>AG14/'C25'!AG14*100</f>
        <v>2.0434934859294778</v>
      </c>
      <c r="AH22" s="49">
        <f>AH14/'C25'!AH14*100</f>
        <v>2.3019330508224458</v>
      </c>
      <c r="AI22" s="49">
        <f>AI14/'C25'!AI14*100</f>
        <v>2.0083490896426004</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thickBot="1" x14ac:dyDescent="0.3">
      <c r="A24" s="40"/>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30"/>
      <c r="AK24" s="33"/>
      <c r="AL24" s="34"/>
      <c r="AM24" s="34"/>
      <c r="AN24" s="37"/>
    </row>
    <row r="25" spans="1:40" ht="12" customHeight="1" thickTop="1" x14ac:dyDescent="0.25">
      <c r="A25" s="50" t="s">
        <v>1217</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3"/>
      <c r="AL25" s="34"/>
      <c r="AM25" s="34"/>
      <c r="AN25" s="37"/>
    </row>
    <row r="26" spans="1:40" ht="12" customHeight="1" x14ac:dyDescent="0.25">
      <c r="A26" s="51"/>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3"/>
      <c r="AL26" s="53"/>
      <c r="AM26" s="53"/>
      <c r="AN26" s="52"/>
    </row>
    <row r="27" spans="1:40" ht="12" customHeight="1" x14ac:dyDescent="0.25">
      <c r="A27" s="51"/>
      <c r="B27" s="54"/>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4"/>
      <c r="AL27" s="34"/>
      <c r="AM27" s="34"/>
      <c r="AN27" s="37"/>
    </row>
    <row r="28" spans="1:40" ht="12" customHeight="1" x14ac:dyDescent="0.25">
      <c r="A28" s="51"/>
      <c r="B28" s="54"/>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4"/>
      <c r="AL28" s="34"/>
      <c r="AM28" s="34"/>
      <c r="AN28" s="37"/>
    </row>
    <row r="29" spans="1:40" ht="12" customHeight="1" x14ac:dyDescent="0.25">
      <c r="A29" s="51"/>
      <c r="B29" s="54"/>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4"/>
      <c r="AL29" s="34"/>
      <c r="AM29" s="34"/>
      <c r="AN29" s="37"/>
    </row>
    <row r="30" spans="1:40" ht="12" customHeight="1" x14ac:dyDescent="0.25">
      <c r="A30" s="51"/>
      <c r="B30" s="54"/>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4"/>
      <c r="AL30" s="34"/>
      <c r="AM30" s="34"/>
      <c r="AN30" s="37"/>
    </row>
    <row r="31" spans="1:40" ht="12" customHeight="1" x14ac:dyDescent="0.25">
      <c r="A31" s="51"/>
      <c r="B31" s="54"/>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4"/>
      <c r="AL31" s="34"/>
      <c r="AM31" s="34"/>
      <c r="AN31" s="37"/>
    </row>
    <row r="32" spans="1:40" ht="12" customHeight="1" x14ac:dyDescent="0.25">
      <c r="AJ32" s="37"/>
      <c r="AK32" s="34"/>
      <c r="AL32" s="34"/>
      <c r="AM32" s="34"/>
      <c r="AN32" s="37"/>
    </row>
    <row r="33" spans="1:40" ht="12" customHeight="1" x14ac:dyDescent="0.25">
      <c r="A33" s="51"/>
      <c r="B33" s="54"/>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4"/>
      <c r="AL33" s="34"/>
      <c r="AM33" s="34"/>
      <c r="AN33" s="37"/>
    </row>
    <row r="34" spans="1:40" ht="12" customHeight="1" x14ac:dyDescent="0.25">
      <c r="A34" s="51"/>
      <c r="B34" s="54"/>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4"/>
      <c r="AL34" s="34"/>
      <c r="AM34" s="34"/>
      <c r="AN34" s="37"/>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40" s="51"/>
      <c r="B40" s="54"/>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4"/>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6"/>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4"/>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7"/>
      <c r="B110" s="55"/>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7"/>
      <c r="B115" s="55"/>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1"/>
      <c r="B118" s="54"/>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7"/>
      <c r="B119" s="55"/>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sheetData>
  <mergeCells count="4">
    <mergeCell ref="A2:AI2"/>
    <mergeCell ref="A4:AI4"/>
    <mergeCell ref="A8:AI8"/>
    <mergeCell ref="A16:AI16"/>
  </mergeCells>
  <hyperlinks>
    <hyperlink ref="A1" location="Índice!A1" display="Índice" xr:uid="{ABE2511A-82CD-47A3-A02E-393745DB4E53}"/>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F20A0-66F6-4A06-B576-DA186F735058}">
  <dimension ref="A1:AN128"/>
  <sheetViews>
    <sheetView showGridLines="0" zoomScale="90" zoomScaleNormal="90" zoomScalePageLayoutView="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293</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66"/>
      <c r="C3" s="66"/>
      <c r="D3" s="66"/>
      <c r="E3" s="66"/>
      <c r="F3" s="66"/>
      <c r="G3" s="66"/>
      <c r="H3" s="66"/>
      <c r="I3" s="66"/>
      <c r="J3" s="66"/>
      <c r="K3" s="66"/>
      <c r="L3" s="66"/>
      <c r="M3" s="66"/>
      <c r="N3" s="66"/>
      <c r="O3" s="66"/>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1216</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66"/>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66"/>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77"/>
      <c r="AG9" s="87"/>
      <c r="AH9" s="88"/>
      <c r="AI9" s="66"/>
      <c r="AJ9" s="30"/>
      <c r="AK9" s="33"/>
      <c r="AL9" s="34"/>
      <c r="AM9" s="34"/>
      <c r="AN9" s="37"/>
    </row>
    <row r="10" spans="1:40" s="44" customFormat="1" ht="12" customHeight="1" x14ac:dyDescent="0.25">
      <c r="A10" s="46"/>
      <c r="B10" s="47" t="s">
        <v>37</v>
      </c>
      <c r="C10" s="48">
        <v>148.84362400000001</v>
      </c>
      <c r="D10" s="48">
        <v>135.12402</v>
      </c>
      <c r="E10" s="48">
        <v>138.15149099999999</v>
      </c>
      <c r="F10" s="48">
        <v>131.75356500000004</v>
      </c>
      <c r="G10" s="48">
        <v>167.64707299999998</v>
      </c>
      <c r="H10" s="48">
        <v>169.53031900000005</v>
      </c>
      <c r="I10" s="48">
        <v>221.17049599999996</v>
      </c>
      <c r="J10" s="48">
        <v>164.39105600000002</v>
      </c>
      <c r="K10" s="48">
        <v>144.776329</v>
      </c>
      <c r="L10" s="48">
        <v>141.496612</v>
      </c>
      <c r="M10" s="48">
        <v>139.48294999999999</v>
      </c>
      <c r="N10" s="48">
        <v>106.513808</v>
      </c>
      <c r="O10" s="48">
        <v>115.114552</v>
      </c>
      <c r="P10" s="48">
        <v>128.61535900000001</v>
      </c>
      <c r="Q10" s="48">
        <v>153.60589400000001</v>
      </c>
      <c r="R10" s="48">
        <v>140.10190900000001</v>
      </c>
      <c r="S10" s="48">
        <v>174.49460599999998</v>
      </c>
      <c r="T10" s="48">
        <v>146.03579300000001</v>
      </c>
      <c r="U10" s="48">
        <v>150.29324500000004</v>
      </c>
      <c r="V10" s="48">
        <v>106.29896700000002</v>
      </c>
      <c r="W10" s="48">
        <v>105.635451</v>
      </c>
      <c r="X10" s="48">
        <v>118.04974999999999</v>
      </c>
      <c r="Y10" s="48">
        <v>122.034177</v>
      </c>
      <c r="Z10" s="48">
        <v>106.014386</v>
      </c>
      <c r="AA10" s="48">
        <v>129.66423299999997</v>
      </c>
      <c r="AB10" s="48">
        <v>132.407287</v>
      </c>
      <c r="AC10" s="48">
        <v>121.62262099999995</v>
      </c>
      <c r="AD10" s="48">
        <v>110.144088</v>
      </c>
      <c r="AE10" s="48">
        <v>118.07027599999999</v>
      </c>
      <c r="AF10" s="48">
        <v>104.113252</v>
      </c>
      <c r="AG10" s="48">
        <v>83.559356000000008</v>
      </c>
      <c r="AH10" s="48">
        <v>99.492930000000001</v>
      </c>
      <c r="AI10" s="48">
        <f>SUM(C10:AH10)</f>
        <v>4274.2494750000005</v>
      </c>
      <c r="AJ10" s="30"/>
      <c r="AK10" s="33"/>
      <c r="AL10" s="34"/>
      <c r="AM10" s="34"/>
      <c r="AN10" s="37"/>
    </row>
    <row r="11" spans="1:40" s="44" customFormat="1" ht="12" customHeight="1" x14ac:dyDescent="0.25">
      <c r="A11" s="46"/>
      <c r="B11" s="47" t="s">
        <v>38</v>
      </c>
      <c r="C11" s="48">
        <v>126.63933099999998</v>
      </c>
      <c r="D11" s="48">
        <v>170.51110800000006</v>
      </c>
      <c r="E11" s="48">
        <v>215.50279400000011</v>
      </c>
      <c r="F11" s="48">
        <v>178.95521800000006</v>
      </c>
      <c r="G11" s="48">
        <v>167.14262700000003</v>
      </c>
      <c r="H11" s="48">
        <v>150.88895400000007</v>
      </c>
      <c r="I11" s="48">
        <v>130.68912699999998</v>
      </c>
      <c r="J11" s="48">
        <v>114.49707600000004</v>
      </c>
      <c r="K11" s="48">
        <v>96.933546999999976</v>
      </c>
      <c r="L11" s="48">
        <v>94.094346999999999</v>
      </c>
      <c r="M11" s="48">
        <v>91.13730200000002</v>
      </c>
      <c r="N11" s="48">
        <v>67.451946999999961</v>
      </c>
      <c r="O11" s="48">
        <v>85.400718000000026</v>
      </c>
      <c r="P11" s="48">
        <v>126.048975</v>
      </c>
      <c r="Q11" s="48">
        <v>145.49512699999994</v>
      </c>
      <c r="R11" s="48">
        <v>161.22510999999997</v>
      </c>
      <c r="S11" s="48">
        <v>180.38370099999997</v>
      </c>
      <c r="T11" s="48">
        <v>203.16016600000017</v>
      </c>
      <c r="U11" s="48">
        <v>186.10075799999987</v>
      </c>
      <c r="V11" s="48">
        <v>163.47865300000007</v>
      </c>
      <c r="W11" s="48">
        <v>193.77055599999989</v>
      </c>
      <c r="X11" s="48">
        <v>183.2025320000001</v>
      </c>
      <c r="Y11" s="48">
        <v>183.67623900000007</v>
      </c>
      <c r="Z11" s="48">
        <v>188.90744699999999</v>
      </c>
      <c r="AA11" s="48">
        <v>200.28006500000001</v>
      </c>
      <c r="AB11" s="48">
        <v>176.063523</v>
      </c>
      <c r="AC11" s="48">
        <v>161.20879300000013</v>
      </c>
      <c r="AD11" s="48">
        <v>171.55697299999997</v>
      </c>
      <c r="AE11" s="48">
        <v>190.59734599999993</v>
      </c>
      <c r="AF11" s="48">
        <v>182.38145600000004</v>
      </c>
      <c r="AG11" s="48">
        <v>165.12095900000006</v>
      </c>
      <c r="AH11" s="48">
        <v>200.03619000000003</v>
      </c>
      <c r="AI11" s="48">
        <f t="shared" ref="AI11:AI14" si="0">SUM(C11:AH11)</f>
        <v>5052.538665</v>
      </c>
      <c r="AJ11" s="30"/>
      <c r="AK11" s="33"/>
      <c r="AL11" s="34"/>
      <c r="AM11" s="34"/>
      <c r="AN11" s="37"/>
    </row>
    <row r="12" spans="1:40" s="44" customFormat="1" ht="12" customHeight="1" x14ac:dyDescent="0.25">
      <c r="A12" s="46"/>
      <c r="B12" s="47" t="s">
        <v>39</v>
      </c>
      <c r="C12" s="48">
        <v>1586.3355049999993</v>
      </c>
      <c r="D12" s="48">
        <v>1978.4382340000002</v>
      </c>
      <c r="E12" s="48">
        <v>2615.3971270000006</v>
      </c>
      <c r="F12" s="48">
        <v>3280.7180829999988</v>
      </c>
      <c r="G12" s="48">
        <v>3731.6088719999993</v>
      </c>
      <c r="H12" s="48">
        <v>4655.4658379999955</v>
      </c>
      <c r="I12" s="48">
        <v>5383.0949359999959</v>
      </c>
      <c r="J12" s="48">
        <v>6928.343542999999</v>
      </c>
      <c r="K12" s="48">
        <v>7759.4664960000055</v>
      </c>
      <c r="L12" s="48">
        <v>8514.0877099999907</v>
      </c>
      <c r="M12" s="48">
        <v>9909.3177300000061</v>
      </c>
      <c r="N12" s="48">
        <v>10151.316586000006</v>
      </c>
      <c r="O12" s="48">
        <v>10077.448624000001</v>
      </c>
      <c r="P12" s="48">
        <v>10493.805185000001</v>
      </c>
      <c r="Q12" s="48">
        <v>10770.225453999998</v>
      </c>
      <c r="R12" s="48">
        <v>10859.306645999999</v>
      </c>
      <c r="S12" s="48">
        <v>10092.070391000005</v>
      </c>
      <c r="T12" s="48">
        <v>9458.4274659999919</v>
      </c>
      <c r="U12" s="48">
        <v>8973.2790930000028</v>
      </c>
      <c r="V12" s="48">
        <v>7405.0250819999919</v>
      </c>
      <c r="W12" s="48">
        <v>8267.8091879999956</v>
      </c>
      <c r="X12" s="48">
        <v>9399.7279500000077</v>
      </c>
      <c r="Y12" s="48">
        <v>9296.2361430000019</v>
      </c>
      <c r="Z12" s="48">
        <v>9433.300795000001</v>
      </c>
      <c r="AA12" s="48">
        <v>9715.8854469999969</v>
      </c>
      <c r="AB12" s="48">
        <v>9731.6959909999987</v>
      </c>
      <c r="AC12" s="48">
        <v>9483.9306530000031</v>
      </c>
      <c r="AD12" s="48">
        <v>9270.579741000005</v>
      </c>
      <c r="AE12" s="48">
        <v>9728.3329939999967</v>
      </c>
      <c r="AF12" s="48">
        <v>10220.933459999998</v>
      </c>
      <c r="AG12" s="48">
        <v>7444.5232319999986</v>
      </c>
      <c r="AH12" s="48">
        <v>10235.201264999996</v>
      </c>
      <c r="AI12" s="48">
        <f t="shared" si="0"/>
        <v>256851.33545999991</v>
      </c>
      <c r="AJ12" s="30"/>
      <c r="AK12" s="33"/>
      <c r="AL12" s="34"/>
      <c r="AM12" s="34"/>
      <c r="AN12" s="37"/>
    </row>
    <row r="13" spans="1:40" s="44" customFormat="1" ht="12" customHeight="1" x14ac:dyDescent="0.25">
      <c r="A13" s="46"/>
      <c r="B13" s="47" t="s">
        <v>40</v>
      </c>
      <c r="C13" s="48">
        <v>159.08512299999998</v>
      </c>
      <c r="D13" s="48">
        <v>143.46678699999998</v>
      </c>
      <c r="E13" s="48">
        <v>155.93507700000001</v>
      </c>
      <c r="F13" s="48">
        <v>222.65375800000001</v>
      </c>
      <c r="G13" s="48">
        <v>246.24336700000001</v>
      </c>
      <c r="H13" s="48">
        <v>261.29949099999999</v>
      </c>
      <c r="I13" s="48">
        <v>311.12706900000001</v>
      </c>
      <c r="J13" s="48">
        <v>357.91885700000006</v>
      </c>
      <c r="K13" s="48">
        <v>375.80183500000004</v>
      </c>
      <c r="L13" s="48">
        <v>343.507857</v>
      </c>
      <c r="M13" s="48">
        <v>297.28860999999995</v>
      </c>
      <c r="N13" s="48">
        <v>328.19855899999999</v>
      </c>
      <c r="O13" s="48">
        <v>378.88430800000009</v>
      </c>
      <c r="P13" s="48">
        <v>431.56026099999985</v>
      </c>
      <c r="Q13" s="48">
        <v>477.36248400000011</v>
      </c>
      <c r="R13" s="48">
        <v>495.54379600000021</v>
      </c>
      <c r="S13" s="48">
        <v>428.45183200000008</v>
      </c>
      <c r="T13" s="48">
        <v>445.3598149999998</v>
      </c>
      <c r="U13" s="48">
        <v>383.43605500000001</v>
      </c>
      <c r="V13" s="48">
        <v>292.12341299999997</v>
      </c>
      <c r="W13" s="48">
        <v>292.21044600000005</v>
      </c>
      <c r="X13" s="48">
        <v>227.18498600000001</v>
      </c>
      <c r="Y13" s="48">
        <v>223.584733</v>
      </c>
      <c r="Z13" s="48">
        <v>219.42133799999999</v>
      </c>
      <c r="AA13" s="48">
        <v>227.70085799999998</v>
      </c>
      <c r="AB13" s="48">
        <v>231.184707</v>
      </c>
      <c r="AC13" s="48">
        <v>227.49965200000005</v>
      </c>
      <c r="AD13" s="48">
        <v>238.38977299999999</v>
      </c>
      <c r="AE13" s="48">
        <v>263.50725600000004</v>
      </c>
      <c r="AF13" s="48">
        <v>289.88296499999996</v>
      </c>
      <c r="AG13" s="48">
        <v>401.47264899999999</v>
      </c>
      <c r="AH13" s="48">
        <v>319.56251199999997</v>
      </c>
      <c r="AI13" s="48">
        <f t="shared" si="0"/>
        <v>9696.8502290000033</v>
      </c>
      <c r="AJ13" s="30"/>
      <c r="AK13" s="33"/>
      <c r="AL13" s="34"/>
      <c r="AM13" s="34"/>
      <c r="AN13" s="37"/>
    </row>
    <row r="14" spans="1:40" s="44" customFormat="1" ht="12" customHeight="1" x14ac:dyDescent="0.25">
      <c r="A14" s="46"/>
      <c r="B14" s="47" t="s">
        <v>33</v>
      </c>
      <c r="C14" s="48">
        <v>2020.9035829999993</v>
      </c>
      <c r="D14" s="48">
        <v>2427.5401489999999</v>
      </c>
      <c r="E14" s="48">
        <v>3124.9864890000008</v>
      </c>
      <c r="F14" s="48">
        <v>3814.0806239999988</v>
      </c>
      <c r="G14" s="48">
        <v>4312.6419389999992</v>
      </c>
      <c r="H14" s="48">
        <v>5237.1846019999957</v>
      </c>
      <c r="I14" s="48">
        <v>6046.0816279999963</v>
      </c>
      <c r="J14" s="48">
        <v>7565.1505319999987</v>
      </c>
      <c r="K14" s="48">
        <v>8376.9782070000056</v>
      </c>
      <c r="L14" s="48">
        <v>9093.1865259999904</v>
      </c>
      <c r="M14" s="48">
        <v>10437.226592000006</v>
      </c>
      <c r="N14" s="48">
        <v>10653.480900000006</v>
      </c>
      <c r="O14" s="48">
        <v>10656.848202000001</v>
      </c>
      <c r="P14" s="48">
        <v>11180.029780000001</v>
      </c>
      <c r="Q14" s="48">
        <v>11546.688958999997</v>
      </c>
      <c r="R14" s="48">
        <v>11656.177460999999</v>
      </c>
      <c r="S14" s="48">
        <v>10875.400530000004</v>
      </c>
      <c r="T14" s="48">
        <v>10252.983239999992</v>
      </c>
      <c r="U14" s="48">
        <v>9693.1091510000024</v>
      </c>
      <c r="V14" s="48">
        <v>7966.926114999992</v>
      </c>
      <c r="W14" s="48">
        <v>8859.4256409999944</v>
      </c>
      <c r="X14" s="48">
        <v>9928.1652180000074</v>
      </c>
      <c r="Y14" s="48">
        <v>9825.5312920000015</v>
      </c>
      <c r="Z14" s="48">
        <v>9947.6439660000015</v>
      </c>
      <c r="AA14" s="48">
        <v>10273.530602999997</v>
      </c>
      <c r="AB14" s="48">
        <v>10271.351508</v>
      </c>
      <c r="AC14" s="48">
        <v>9994.2617190000037</v>
      </c>
      <c r="AD14" s="48">
        <v>9790.6705750000056</v>
      </c>
      <c r="AE14" s="48">
        <v>10300.507871999998</v>
      </c>
      <c r="AF14" s="48">
        <v>10797.311132999999</v>
      </c>
      <c r="AG14" s="48">
        <v>8094.6761959999994</v>
      </c>
      <c r="AH14" s="48">
        <v>10854.292896999996</v>
      </c>
      <c r="AI14" s="48">
        <f t="shared" si="0"/>
        <v>275874.97382899997</v>
      </c>
      <c r="AJ14" s="30"/>
      <c r="AK14" s="33"/>
      <c r="AL14" s="34"/>
      <c r="AM14" s="34"/>
      <c r="AN14" s="37"/>
    </row>
    <row r="15" spans="1:40" s="44" customFormat="1" ht="12" customHeight="1" x14ac:dyDescent="0.25">
      <c r="A15" s="66"/>
      <c r="B15" s="42"/>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30"/>
      <c r="AK15" s="33"/>
      <c r="AL15" s="34"/>
      <c r="AM15" s="34"/>
      <c r="AN15" s="37"/>
    </row>
    <row r="16" spans="1:40" s="44" customFormat="1" ht="12" customHeight="1" x14ac:dyDescent="0.25">
      <c r="A16" s="94" t="s">
        <v>45</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0"/>
      <c r="AK16" s="33"/>
      <c r="AL16" s="34"/>
      <c r="AM16" s="34"/>
      <c r="AN16" s="37"/>
    </row>
    <row r="17" spans="1:40" s="44" customFormat="1" ht="12" customHeight="1" x14ac:dyDescent="0.2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77"/>
      <c r="AG17" s="87"/>
      <c r="AH17" s="88"/>
      <c r="AI17" s="66"/>
      <c r="AJ17" s="30"/>
      <c r="AK17" s="33"/>
      <c r="AL17" s="34"/>
      <c r="AM17" s="34"/>
      <c r="AN17" s="37"/>
    </row>
    <row r="18" spans="1:40" ht="12" customHeight="1" x14ac:dyDescent="0.25">
      <c r="A18" s="46"/>
      <c r="B18" s="47" t="s">
        <v>37</v>
      </c>
      <c r="C18" s="48">
        <v>14.196567</v>
      </c>
      <c r="D18" s="48">
        <v>13.001851000000002</v>
      </c>
      <c r="E18" s="48">
        <v>11.916948</v>
      </c>
      <c r="F18" s="48">
        <v>10.294878000000002</v>
      </c>
      <c r="G18" s="48">
        <v>12.581533</v>
      </c>
      <c r="H18" s="48">
        <v>11.199892999999999</v>
      </c>
      <c r="I18" s="48">
        <v>13.105518000000007</v>
      </c>
      <c r="J18" s="48">
        <v>10.351265</v>
      </c>
      <c r="K18" s="48">
        <v>8.8119450000000015</v>
      </c>
      <c r="L18" s="48">
        <v>8.9984829999999985</v>
      </c>
      <c r="M18" s="48">
        <v>10.652825000000002</v>
      </c>
      <c r="N18" s="48">
        <v>8.0818340000000024</v>
      </c>
      <c r="O18" s="48">
        <v>8.7655559999999983</v>
      </c>
      <c r="P18" s="48">
        <v>9.7496519999999975</v>
      </c>
      <c r="Q18" s="48">
        <v>12.645554000000001</v>
      </c>
      <c r="R18" s="48">
        <v>9.3396640000000009</v>
      </c>
      <c r="S18" s="48">
        <v>10.985802999999999</v>
      </c>
      <c r="T18" s="48">
        <v>9.519560000000002</v>
      </c>
      <c r="U18" s="48">
        <v>9.6377610000000011</v>
      </c>
      <c r="V18" s="48">
        <v>6.8391220000000006</v>
      </c>
      <c r="W18" s="48">
        <v>6.3508130000000005</v>
      </c>
      <c r="X18" s="48">
        <v>6.9012150000000005</v>
      </c>
      <c r="Y18" s="48">
        <v>6.8910260000000001</v>
      </c>
      <c r="Z18" s="48">
        <v>6.3378070000000006</v>
      </c>
      <c r="AA18" s="48">
        <v>6.6359690000000002</v>
      </c>
      <c r="AB18" s="48">
        <v>6.900004</v>
      </c>
      <c r="AC18" s="48">
        <v>6.7794200000000009</v>
      </c>
      <c r="AD18" s="48">
        <v>5.889333999999999</v>
      </c>
      <c r="AE18" s="48">
        <v>5.7821790000000002</v>
      </c>
      <c r="AF18" s="48">
        <v>6.0004409999999995</v>
      </c>
      <c r="AG18" s="48">
        <v>4.7789309999999983</v>
      </c>
      <c r="AH18" s="48">
        <v>6.7897750000000006</v>
      </c>
      <c r="AI18" s="48">
        <f>SUM(C18:AH18)</f>
        <v>286.7131260000001</v>
      </c>
      <c r="AJ18" s="32"/>
      <c r="AK18" s="33"/>
      <c r="AL18" s="34"/>
      <c r="AM18" s="35"/>
      <c r="AN18" s="35"/>
    </row>
    <row r="19" spans="1:40" ht="12" customHeight="1" x14ac:dyDescent="0.25">
      <c r="A19" s="46"/>
      <c r="B19" s="47" t="s">
        <v>38</v>
      </c>
      <c r="C19" s="48">
        <v>6.1867669999999961</v>
      </c>
      <c r="D19" s="48">
        <v>8.5331099999999989</v>
      </c>
      <c r="E19" s="48">
        <v>10.731100000000003</v>
      </c>
      <c r="F19" s="48">
        <v>8.3804239999999979</v>
      </c>
      <c r="G19" s="48">
        <v>7.0321020000000027</v>
      </c>
      <c r="H19" s="48">
        <v>5.0319079999999961</v>
      </c>
      <c r="I19" s="48">
        <v>4.2269369999999977</v>
      </c>
      <c r="J19" s="48">
        <v>3.4635180000000001</v>
      </c>
      <c r="K19" s="48">
        <v>2.9167580000000011</v>
      </c>
      <c r="L19" s="48">
        <v>2.9665419999999996</v>
      </c>
      <c r="M19" s="48">
        <v>3.5761389999999991</v>
      </c>
      <c r="N19" s="48">
        <v>2.740517000000001</v>
      </c>
      <c r="O19" s="48">
        <v>3.3825129999999981</v>
      </c>
      <c r="P19" s="48">
        <v>4.7613140000000005</v>
      </c>
      <c r="Q19" s="48">
        <v>7.2174470000000053</v>
      </c>
      <c r="R19" s="48">
        <v>8.5300729999999998</v>
      </c>
      <c r="S19" s="48">
        <v>8.2875340000000026</v>
      </c>
      <c r="T19" s="48">
        <v>8.2895220000000052</v>
      </c>
      <c r="U19" s="48">
        <v>8.5922610000000059</v>
      </c>
      <c r="V19" s="48">
        <v>6.6433389999999974</v>
      </c>
      <c r="W19" s="48">
        <v>6.8509589999999978</v>
      </c>
      <c r="X19" s="48">
        <v>4.6917899999999975</v>
      </c>
      <c r="Y19" s="48">
        <v>4.397483000000002</v>
      </c>
      <c r="Z19" s="48">
        <v>4.6703399999999977</v>
      </c>
      <c r="AA19" s="48">
        <v>6.0759519999999991</v>
      </c>
      <c r="AB19" s="48">
        <v>5.5989370000000029</v>
      </c>
      <c r="AC19" s="48">
        <v>5.5321870000000013</v>
      </c>
      <c r="AD19" s="48">
        <v>6.1417550000000025</v>
      </c>
      <c r="AE19" s="48">
        <v>5.5386879999999987</v>
      </c>
      <c r="AF19" s="48">
        <v>5.5872490000000017</v>
      </c>
      <c r="AG19" s="48">
        <v>6.7196910000000019</v>
      </c>
      <c r="AH19" s="48">
        <v>7.2375409999999993</v>
      </c>
      <c r="AI19" s="48">
        <f t="shared" ref="AI19:AI22" si="1">SUM(C19:AH19)</f>
        <v>190.53239700000003</v>
      </c>
      <c r="AJ19" s="32"/>
      <c r="AK19" s="33"/>
      <c r="AL19" s="34"/>
      <c r="AM19" s="35"/>
      <c r="AN19" s="35"/>
    </row>
    <row r="20" spans="1:40" ht="12" customHeight="1" x14ac:dyDescent="0.25">
      <c r="A20" s="46"/>
      <c r="B20" s="47" t="s">
        <v>39</v>
      </c>
      <c r="C20" s="48">
        <v>48.464258999999991</v>
      </c>
      <c r="D20" s="48">
        <v>52.321612999999992</v>
      </c>
      <c r="E20" s="48">
        <v>65.020414000000002</v>
      </c>
      <c r="F20" s="48">
        <v>77.582243999999946</v>
      </c>
      <c r="G20" s="48">
        <v>83.809453000000062</v>
      </c>
      <c r="H20" s="48">
        <v>96.957947999999988</v>
      </c>
      <c r="I20" s="48">
        <v>101.54397900000001</v>
      </c>
      <c r="J20" s="48">
        <v>130.100188</v>
      </c>
      <c r="K20" s="48">
        <v>144.02041300000002</v>
      </c>
      <c r="L20" s="48">
        <v>159.71551499999995</v>
      </c>
      <c r="M20" s="48">
        <v>192.44499099999999</v>
      </c>
      <c r="N20" s="48">
        <v>205.3666069999999</v>
      </c>
      <c r="O20" s="48">
        <v>204.50616600000001</v>
      </c>
      <c r="P20" s="48">
        <v>211.89386000000002</v>
      </c>
      <c r="Q20" s="48">
        <v>218.88992899999991</v>
      </c>
      <c r="R20" s="48">
        <v>229.01391499999988</v>
      </c>
      <c r="S20" s="48">
        <v>221.84494400000011</v>
      </c>
      <c r="T20" s="48">
        <v>209.94298899999995</v>
      </c>
      <c r="U20" s="48">
        <v>211.66513300000003</v>
      </c>
      <c r="V20" s="48">
        <v>168.59404899999984</v>
      </c>
      <c r="W20" s="48">
        <v>198.95495500000001</v>
      </c>
      <c r="X20" s="48">
        <v>214.77405799999988</v>
      </c>
      <c r="Y20" s="48">
        <v>203.11094999999997</v>
      </c>
      <c r="Z20" s="48">
        <v>197.68978800000011</v>
      </c>
      <c r="AA20" s="48">
        <v>192.25306499999988</v>
      </c>
      <c r="AB20" s="48">
        <v>206.56844100000001</v>
      </c>
      <c r="AC20" s="48">
        <v>204.71860699999982</v>
      </c>
      <c r="AD20" s="48">
        <v>193.10584999999998</v>
      </c>
      <c r="AE20" s="48">
        <v>209.95431100000019</v>
      </c>
      <c r="AF20" s="48">
        <v>241.81227200000004</v>
      </c>
      <c r="AG20" s="48">
        <v>180.76259600000012</v>
      </c>
      <c r="AH20" s="48">
        <v>295.40382700000009</v>
      </c>
      <c r="AI20" s="48">
        <f t="shared" si="1"/>
        <v>5572.8073290000011</v>
      </c>
      <c r="AJ20" s="32"/>
      <c r="AK20" s="33"/>
      <c r="AL20" s="34"/>
      <c r="AM20" s="35"/>
      <c r="AN20" s="35"/>
    </row>
    <row r="21" spans="1:40" ht="12" customHeight="1" x14ac:dyDescent="0.25">
      <c r="A21" s="46"/>
      <c r="B21" s="47" t="s">
        <v>40</v>
      </c>
      <c r="C21" s="48">
        <v>7.9539640000000009</v>
      </c>
      <c r="D21" s="48">
        <v>6.6806639999999993</v>
      </c>
      <c r="E21" s="48">
        <v>6.4210700000000021</v>
      </c>
      <c r="F21" s="48">
        <v>7.2621540000000007</v>
      </c>
      <c r="G21" s="48">
        <v>7.4135440000000008</v>
      </c>
      <c r="H21" s="48">
        <v>7.3162140000000004</v>
      </c>
      <c r="I21" s="48">
        <v>7.628984</v>
      </c>
      <c r="J21" s="48">
        <v>9.123678</v>
      </c>
      <c r="K21" s="48">
        <v>8.8861829999999991</v>
      </c>
      <c r="L21" s="48">
        <v>9.401529</v>
      </c>
      <c r="M21" s="48">
        <v>10.42393</v>
      </c>
      <c r="N21" s="48">
        <v>11.660136999999999</v>
      </c>
      <c r="O21" s="48">
        <v>14.839918000000001</v>
      </c>
      <c r="P21" s="48">
        <v>17.164342999999999</v>
      </c>
      <c r="Q21" s="48">
        <v>20.862939000000008</v>
      </c>
      <c r="R21" s="48">
        <v>23.015245000000004</v>
      </c>
      <c r="S21" s="48">
        <v>16.195222999999999</v>
      </c>
      <c r="T21" s="48">
        <v>16.704918000000003</v>
      </c>
      <c r="U21" s="48">
        <v>16.470480000000002</v>
      </c>
      <c r="V21" s="48">
        <v>10.851874000000002</v>
      </c>
      <c r="W21" s="48">
        <v>9.2467610000000029</v>
      </c>
      <c r="X21" s="48">
        <v>6.863380000000002</v>
      </c>
      <c r="Y21" s="48">
        <v>7.1585509999999992</v>
      </c>
      <c r="Z21" s="48">
        <v>5.9941310000000003</v>
      </c>
      <c r="AA21" s="48">
        <v>6.2965960000000001</v>
      </c>
      <c r="AB21" s="48">
        <v>6.3949490000000013</v>
      </c>
      <c r="AC21" s="48">
        <v>6.6085840000000005</v>
      </c>
      <c r="AD21" s="48">
        <v>7.0307999999999993</v>
      </c>
      <c r="AE21" s="48">
        <v>8.7416220000000013</v>
      </c>
      <c r="AF21" s="48">
        <v>8.7913060000000005</v>
      </c>
      <c r="AG21" s="48">
        <v>9.5477440000000016</v>
      </c>
      <c r="AH21" s="48">
        <v>11.130623999999997</v>
      </c>
      <c r="AI21" s="48">
        <f t="shared" si="1"/>
        <v>330.08203900000007</v>
      </c>
      <c r="AJ21" s="32"/>
      <c r="AK21" s="33"/>
      <c r="AL21" s="34"/>
      <c r="AM21" s="35"/>
      <c r="AN21" s="35"/>
    </row>
    <row r="22" spans="1:40" ht="12" customHeight="1" x14ac:dyDescent="0.25">
      <c r="A22" s="46"/>
      <c r="B22" s="47" t="s">
        <v>33</v>
      </c>
      <c r="C22" s="48">
        <v>76.801556999999988</v>
      </c>
      <c r="D22" s="48">
        <v>80.537237999999988</v>
      </c>
      <c r="E22" s="48">
        <v>94.089532000000005</v>
      </c>
      <c r="F22" s="48">
        <v>103.51969999999994</v>
      </c>
      <c r="G22" s="48">
        <v>110.83663200000007</v>
      </c>
      <c r="H22" s="48">
        <v>120.50596299999998</v>
      </c>
      <c r="I22" s="48">
        <v>126.50541800000002</v>
      </c>
      <c r="J22" s="48">
        <v>153.03864900000002</v>
      </c>
      <c r="K22" s="48">
        <v>164.635299</v>
      </c>
      <c r="L22" s="48">
        <v>181.08206899999996</v>
      </c>
      <c r="M22" s="48">
        <v>217.09788499999999</v>
      </c>
      <c r="N22" s="48">
        <v>227.84909499999989</v>
      </c>
      <c r="O22" s="48">
        <v>231.49415300000001</v>
      </c>
      <c r="P22" s="48">
        <v>243.56916900000002</v>
      </c>
      <c r="Q22" s="48">
        <v>259.61586899999992</v>
      </c>
      <c r="R22" s="48">
        <v>269.89889699999986</v>
      </c>
      <c r="S22" s="48">
        <v>257.31350400000008</v>
      </c>
      <c r="T22" s="48">
        <v>244.45698899999996</v>
      </c>
      <c r="U22" s="48">
        <v>246.36563500000005</v>
      </c>
      <c r="V22" s="48">
        <v>192.92838399999985</v>
      </c>
      <c r="W22" s="48">
        <v>221.40348800000001</v>
      </c>
      <c r="X22" s="48">
        <v>233.23044299999989</v>
      </c>
      <c r="Y22" s="48">
        <v>221.55800999999997</v>
      </c>
      <c r="Z22" s="48">
        <v>214.69206600000012</v>
      </c>
      <c r="AA22" s="48">
        <v>211.26158199999986</v>
      </c>
      <c r="AB22" s="48">
        <v>225.46233100000001</v>
      </c>
      <c r="AC22" s="48">
        <v>223.63879799999984</v>
      </c>
      <c r="AD22" s="48">
        <v>212.16773899999998</v>
      </c>
      <c r="AE22" s="48">
        <v>230.01680000000019</v>
      </c>
      <c r="AF22" s="48">
        <v>262.19126800000004</v>
      </c>
      <c r="AG22" s="48">
        <v>201.80896200000012</v>
      </c>
      <c r="AH22" s="48">
        <v>320.56176700000009</v>
      </c>
      <c r="AI22" s="48">
        <f t="shared" si="1"/>
        <v>6380.1348909999997</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46</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C18/C10*100</f>
        <v>9.5379073812392523</v>
      </c>
      <c r="D26" s="49">
        <f t="shared" ref="D26:AI26" si="2">D18/D10*100</f>
        <v>9.6221611820015429</v>
      </c>
      <c r="E26" s="49">
        <f t="shared" si="2"/>
        <v>8.6260002796495332</v>
      </c>
      <c r="F26" s="49">
        <f t="shared" si="2"/>
        <v>7.8137377155601069</v>
      </c>
      <c r="G26" s="49">
        <f t="shared" si="2"/>
        <v>7.5047734355612654</v>
      </c>
      <c r="H26" s="49">
        <f t="shared" si="2"/>
        <v>6.6064247776234026</v>
      </c>
      <c r="I26" s="49">
        <f t="shared" si="2"/>
        <v>5.9255272457317316</v>
      </c>
      <c r="J26" s="49">
        <f t="shared" si="2"/>
        <v>6.296732469435562</v>
      </c>
      <c r="K26" s="49">
        <f t="shared" si="2"/>
        <v>6.0865923738127119</v>
      </c>
      <c r="L26" s="49">
        <f t="shared" si="2"/>
        <v>6.3595042120160441</v>
      </c>
      <c r="M26" s="49">
        <f t="shared" si="2"/>
        <v>7.6373671477409975</v>
      </c>
      <c r="N26" s="49">
        <f t="shared" si="2"/>
        <v>7.5875927748259668</v>
      </c>
      <c r="O26" s="49">
        <f t="shared" si="2"/>
        <v>7.6146376350402667</v>
      </c>
      <c r="P26" s="49">
        <f t="shared" si="2"/>
        <v>7.5804725623788034</v>
      </c>
      <c r="Q26" s="49">
        <f t="shared" si="2"/>
        <v>8.2324666526142547</v>
      </c>
      <c r="R26" s="49">
        <f t="shared" si="2"/>
        <v>6.66633600260222</v>
      </c>
      <c r="S26" s="49">
        <f t="shared" si="2"/>
        <v>6.2957837218188857</v>
      </c>
      <c r="T26" s="49">
        <f t="shared" si="2"/>
        <v>6.5186484795545994</v>
      </c>
      <c r="U26" s="49">
        <f t="shared" si="2"/>
        <v>6.4126375074275614</v>
      </c>
      <c r="V26" s="49">
        <f t="shared" si="2"/>
        <v>6.433855561362134</v>
      </c>
      <c r="W26" s="49">
        <f t="shared" si="2"/>
        <v>6.0120091691566691</v>
      </c>
      <c r="X26" s="49">
        <f t="shared" si="2"/>
        <v>5.8460225455793013</v>
      </c>
      <c r="Y26" s="49">
        <f t="shared" si="2"/>
        <v>5.6468000763425481</v>
      </c>
      <c r="Z26" s="49">
        <f t="shared" si="2"/>
        <v>5.9782518572526566</v>
      </c>
      <c r="AA26" s="49">
        <f t="shared" si="2"/>
        <v>5.1178099360677223</v>
      </c>
      <c r="AB26" s="49">
        <f t="shared" si="2"/>
        <v>5.2111965710769379</v>
      </c>
      <c r="AC26" s="49">
        <f t="shared" si="2"/>
        <v>5.5741439744173933</v>
      </c>
      <c r="AD26" s="49">
        <f t="shared" si="2"/>
        <v>5.3469360970150293</v>
      </c>
      <c r="AE26" s="49">
        <f t="shared" si="2"/>
        <v>4.8972351008987234</v>
      </c>
      <c r="AF26" s="49">
        <f t="shared" ref="AF26:AG26" si="3">AF18/AF10*100</f>
        <v>5.763378709945588</v>
      </c>
      <c r="AG26" s="49">
        <f t="shared" si="3"/>
        <v>5.7192051599823222</v>
      </c>
      <c r="AH26" s="49">
        <f t="shared" ref="AH26" si="4">AH18/AH10*100</f>
        <v>6.8243793805248281</v>
      </c>
      <c r="AI26" s="49">
        <f t="shared" si="2"/>
        <v>6.707917440874227</v>
      </c>
      <c r="AJ26" s="32"/>
      <c r="AK26" s="33"/>
      <c r="AL26" s="34"/>
      <c r="AM26" s="35"/>
      <c r="AN26" s="35"/>
    </row>
    <row r="27" spans="1:40" ht="12" customHeight="1" x14ac:dyDescent="0.25">
      <c r="A27" s="46"/>
      <c r="B27" s="47" t="s">
        <v>38</v>
      </c>
      <c r="C27" s="49">
        <f t="shared" ref="C27:AI30" si="5">C19/C11*100</f>
        <v>4.8853440326528546</v>
      </c>
      <c r="D27" s="49">
        <f t="shared" si="5"/>
        <v>5.0044305617907288</v>
      </c>
      <c r="E27" s="49">
        <f t="shared" si="5"/>
        <v>4.9795642092696015</v>
      </c>
      <c r="F27" s="49">
        <f t="shared" si="5"/>
        <v>4.6829726976723283</v>
      </c>
      <c r="G27" s="49">
        <f t="shared" si="5"/>
        <v>4.2072463058750422</v>
      </c>
      <c r="H27" s="49">
        <f t="shared" si="5"/>
        <v>3.3348418599283245</v>
      </c>
      <c r="I27" s="49">
        <f t="shared" si="5"/>
        <v>3.2343448127861456</v>
      </c>
      <c r="J27" s="49">
        <f t="shared" si="5"/>
        <v>3.0249837995862872</v>
      </c>
      <c r="K27" s="49">
        <f t="shared" si="5"/>
        <v>3.0090284429600023</v>
      </c>
      <c r="L27" s="49">
        <f t="shared" si="5"/>
        <v>3.1527313750314883</v>
      </c>
      <c r="M27" s="49">
        <f t="shared" si="5"/>
        <v>3.9239026408747519</v>
      </c>
      <c r="N27" s="49">
        <f t="shared" si="5"/>
        <v>4.0629175611491286</v>
      </c>
      <c r="O27" s="49">
        <f t="shared" si="5"/>
        <v>3.9607547561836625</v>
      </c>
      <c r="P27" s="49">
        <f t="shared" si="5"/>
        <v>3.777352414012094</v>
      </c>
      <c r="Q27" s="49">
        <f t="shared" si="5"/>
        <v>4.9606108113847744</v>
      </c>
      <c r="R27" s="49">
        <f t="shared" si="5"/>
        <v>5.2907844193748739</v>
      </c>
      <c r="S27" s="49">
        <f t="shared" si="5"/>
        <v>4.5943918181388259</v>
      </c>
      <c r="T27" s="49">
        <f t="shared" si="5"/>
        <v>4.0802890464265511</v>
      </c>
      <c r="U27" s="49">
        <f t="shared" si="5"/>
        <v>4.616994090910695</v>
      </c>
      <c r="V27" s="49">
        <f t="shared" si="5"/>
        <v>4.0637348535040809</v>
      </c>
      <c r="W27" s="49">
        <f t="shared" si="5"/>
        <v>3.5356037271214733</v>
      </c>
      <c r="X27" s="49">
        <f t="shared" si="5"/>
        <v>2.5609853470802437</v>
      </c>
      <c r="Y27" s="49">
        <f t="shared" si="5"/>
        <v>2.3941490875147986</v>
      </c>
      <c r="Z27" s="49">
        <f t="shared" si="5"/>
        <v>2.4722900415884599</v>
      </c>
      <c r="AA27" s="49">
        <f t="shared" si="5"/>
        <v>3.0337277951252908</v>
      </c>
      <c r="AB27" s="49">
        <f t="shared" si="5"/>
        <v>3.1800664354535284</v>
      </c>
      <c r="AC27" s="49">
        <f t="shared" si="5"/>
        <v>3.431690602633565</v>
      </c>
      <c r="AD27" s="49">
        <f t="shared" si="5"/>
        <v>3.580008957141021</v>
      </c>
      <c r="AE27" s="49">
        <f t="shared" si="5"/>
        <v>2.9059628144035123</v>
      </c>
      <c r="AF27" s="49">
        <f t="shared" ref="AF27:AG27" si="6">AF19/AF11*100</f>
        <v>3.0634962142203759</v>
      </c>
      <c r="AG27" s="49">
        <f t="shared" si="6"/>
        <v>4.0695566696654177</v>
      </c>
      <c r="AH27" s="49">
        <f t="shared" ref="AH27" si="7">AH19/AH11*100</f>
        <v>3.6181158019456374</v>
      </c>
      <c r="AI27" s="49">
        <f t="shared" si="5"/>
        <v>3.7710230367925353</v>
      </c>
      <c r="AJ27" s="32"/>
      <c r="AK27" s="33"/>
      <c r="AL27" s="34"/>
      <c r="AM27" s="35"/>
      <c r="AN27" s="35"/>
    </row>
    <row r="28" spans="1:40" ht="12" customHeight="1" x14ac:dyDescent="0.25">
      <c r="A28" s="46"/>
      <c r="B28" s="47" t="s">
        <v>39</v>
      </c>
      <c r="C28" s="49">
        <f t="shared" si="5"/>
        <v>3.0551077528835879</v>
      </c>
      <c r="D28" s="49">
        <f t="shared" si="5"/>
        <v>2.6445916835228322</v>
      </c>
      <c r="E28" s="49">
        <f t="shared" si="5"/>
        <v>2.4860627599825298</v>
      </c>
      <c r="F28" s="49">
        <f t="shared" si="5"/>
        <v>2.364794597927053</v>
      </c>
      <c r="G28" s="49">
        <f t="shared" si="5"/>
        <v>2.2459334800295245</v>
      </c>
      <c r="H28" s="49">
        <f t="shared" si="5"/>
        <v>2.0826690899240594</v>
      </c>
      <c r="I28" s="49">
        <f t="shared" si="5"/>
        <v>1.8863493995046288</v>
      </c>
      <c r="J28" s="49">
        <f t="shared" si="5"/>
        <v>1.8777964342060631</v>
      </c>
      <c r="K28" s="49">
        <f t="shared" si="5"/>
        <v>1.8560607623506378</v>
      </c>
      <c r="L28" s="49">
        <f t="shared" si="5"/>
        <v>1.8758969890856354</v>
      </c>
      <c r="M28" s="49">
        <f t="shared" si="5"/>
        <v>1.9420609596297593</v>
      </c>
      <c r="N28" s="49">
        <f t="shared" si="5"/>
        <v>2.0230539089208124</v>
      </c>
      <c r="O28" s="49">
        <f t="shared" si="5"/>
        <v>2.0293446648088813</v>
      </c>
      <c r="P28" s="49">
        <f t="shared" si="5"/>
        <v>2.019228070889711</v>
      </c>
      <c r="Q28" s="49">
        <f t="shared" si="5"/>
        <v>2.0323616245071778</v>
      </c>
      <c r="R28" s="49">
        <f t="shared" si="5"/>
        <v>2.1089183910683342</v>
      </c>
      <c r="S28" s="49">
        <f t="shared" si="5"/>
        <v>2.1982104306152972</v>
      </c>
      <c r="T28" s="49">
        <f t="shared" si="5"/>
        <v>2.2196394670750244</v>
      </c>
      <c r="U28" s="49">
        <f t="shared" si="5"/>
        <v>2.3588381772848077</v>
      </c>
      <c r="V28" s="49">
        <f t="shared" si="5"/>
        <v>2.2767518966251088</v>
      </c>
      <c r="W28" s="49">
        <f t="shared" si="5"/>
        <v>2.4063805837314893</v>
      </c>
      <c r="X28" s="49">
        <f t="shared" si="5"/>
        <v>2.284896532564006</v>
      </c>
      <c r="Y28" s="49">
        <f t="shared" si="5"/>
        <v>2.1848729623003504</v>
      </c>
      <c r="Z28" s="49">
        <f t="shared" si="5"/>
        <v>2.0956586914389819</v>
      </c>
      <c r="AA28" s="49">
        <f t="shared" si="5"/>
        <v>1.9787498118286526</v>
      </c>
      <c r="AB28" s="49">
        <f t="shared" si="5"/>
        <v>2.122635573398894</v>
      </c>
      <c r="AC28" s="49">
        <f t="shared" si="5"/>
        <v>2.1585839720922277</v>
      </c>
      <c r="AD28" s="49">
        <f t="shared" si="5"/>
        <v>2.0829964834450569</v>
      </c>
      <c r="AE28" s="49">
        <f t="shared" si="5"/>
        <v>2.1581735650855154</v>
      </c>
      <c r="AF28" s="49">
        <f t="shared" ref="AF28:AG28" si="8">AF20/AF12*100</f>
        <v>2.365853108684655</v>
      </c>
      <c r="AG28" s="49">
        <f t="shared" si="8"/>
        <v>2.42812857676364</v>
      </c>
      <c r="AH28" s="49">
        <f t="shared" ref="AH28" si="9">AH20/AH12*100</f>
        <v>2.8861555269084413</v>
      </c>
      <c r="AI28" s="49">
        <f t="shared" si="5"/>
        <v>2.1696625867331214</v>
      </c>
      <c r="AJ28" s="32"/>
      <c r="AK28" s="33"/>
      <c r="AL28" s="34"/>
      <c r="AM28" s="35"/>
      <c r="AN28" s="35"/>
    </row>
    <row r="29" spans="1:40" ht="12" customHeight="1" x14ac:dyDescent="0.25">
      <c r="A29" s="46"/>
      <c r="B29" s="47" t="s">
        <v>40</v>
      </c>
      <c r="C29" s="49">
        <f t="shared" si="5"/>
        <v>4.9998163561780702</v>
      </c>
      <c r="D29" s="49">
        <f t="shared" si="5"/>
        <v>4.656592748536287</v>
      </c>
      <c r="E29" s="49">
        <f t="shared" si="5"/>
        <v>4.117784223751018</v>
      </c>
      <c r="F29" s="49">
        <f t="shared" si="5"/>
        <v>3.2616354941559083</v>
      </c>
      <c r="G29" s="49">
        <f t="shared" si="5"/>
        <v>3.0106573388431617</v>
      </c>
      <c r="H29" s="49">
        <f t="shared" si="5"/>
        <v>2.799934271590296</v>
      </c>
      <c r="I29" s="49">
        <f t="shared" si="5"/>
        <v>2.4520476551656132</v>
      </c>
      <c r="J29" s="49">
        <f t="shared" si="5"/>
        <v>2.5490911757130466</v>
      </c>
      <c r="K29" s="49">
        <f t="shared" si="5"/>
        <v>2.3645927646947222</v>
      </c>
      <c r="L29" s="49">
        <f t="shared" si="5"/>
        <v>2.7369181835046064</v>
      </c>
      <c r="M29" s="49">
        <f t="shared" si="5"/>
        <v>3.5063334582512269</v>
      </c>
      <c r="N29" s="49">
        <f t="shared" si="5"/>
        <v>3.5527691028040134</v>
      </c>
      <c r="O29" s="49">
        <f t="shared" si="5"/>
        <v>3.9167412549584917</v>
      </c>
      <c r="P29" s="49">
        <f t="shared" si="5"/>
        <v>3.9772760726919674</v>
      </c>
      <c r="Q29" s="49">
        <f t="shared" si="5"/>
        <v>4.3704605408413286</v>
      </c>
      <c r="R29" s="49">
        <f t="shared" si="5"/>
        <v>4.644442163493455</v>
      </c>
      <c r="S29" s="49">
        <f t="shared" si="5"/>
        <v>3.7799401917366513</v>
      </c>
      <c r="T29" s="49">
        <f t="shared" si="5"/>
        <v>3.7508812958349216</v>
      </c>
      <c r="U29" s="49">
        <f t="shared" si="5"/>
        <v>4.295495894354536</v>
      </c>
      <c r="V29" s="49">
        <f t="shared" si="5"/>
        <v>3.7148251448096028</v>
      </c>
      <c r="W29" s="49">
        <f t="shared" si="5"/>
        <v>3.1644183589521644</v>
      </c>
      <c r="X29" s="49">
        <f t="shared" si="5"/>
        <v>3.0210535127528195</v>
      </c>
      <c r="Y29" s="49">
        <f t="shared" si="5"/>
        <v>3.2017172657311979</v>
      </c>
      <c r="Z29" s="49">
        <f t="shared" si="5"/>
        <v>2.7317903785638209</v>
      </c>
      <c r="AA29" s="49">
        <f t="shared" si="5"/>
        <v>2.7652930495325587</v>
      </c>
      <c r="AB29" s="49">
        <f t="shared" si="5"/>
        <v>2.7661643726286798</v>
      </c>
      <c r="AC29" s="49">
        <f t="shared" si="5"/>
        <v>2.9048765314155292</v>
      </c>
      <c r="AD29" s="49">
        <f t="shared" si="5"/>
        <v>2.9492875938096552</v>
      </c>
      <c r="AE29" s="49">
        <f t="shared" si="5"/>
        <v>3.3174122537255673</v>
      </c>
      <c r="AF29" s="49">
        <f t="shared" ref="AF29:AG29" si="10">AF21/AF13*100</f>
        <v>3.0327087347129909</v>
      </c>
      <c r="AG29" s="49">
        <f t="shared" si="10"/>
        <v>2.3781804373926358</v>
      </c>
      <c r="AH29" s="49">
        <f t="shared" ref="AH29" si="11">AH21/AH13*100</f>
        <v>3.483081895413314</v>
      </c>
      <c r="AI29" s="49">
        <f t="shared" si="5"/>
        <v>3.4040129650846436</v>
      </c>
      <c r="AJ29" s="32"/>
      <c r="AK29" s="33"/>
      <c r="AL29" s="34"/>
      <c r="AM29" s="35"/>
      <c r="AN29" s="35"/>
    </row>
    <row r="30" spans="1:40" ht="12" customHeight="1" x14ac:dyDescent="0.25">
      <c r="A30" s="46"/>
      <c r="B30" s="47" t="s">
        <v>33</v>
      </c>
      <c r="C30" s="49">
        <f t="shared" si="5"/>
        <v>3.8003573077934423</v>
      </c>
      <c r="D30" s="49">
        <f t="shared" si="5"/>
        <v>3.3176480328523703</v>
      </c>
      <c r="E30" s="49">
        <f t="shared" si="5"/>
        <v>3.0108780415914298</v>
      </c>
      <c r="F30" s="49">
        <f t="shared" si="5"/>
        <v>2.7141455623304092</v>
      </c>
      <c r="G30" s="49">
        <f t="shared" si="5"/>
        <v>2.5700402112608609</v>
      </c>
      <c r="H30" s="49">
        <f t="shared" si="5"/>
        <v>2.3009684049323123</v>
      </c>
      <c r="I30" s="49">
        <f t="shared" si="5"/>
        <v>2.0923537885122334</v>
      </c>
      <c r="J30" s="49">
        <f t="shared" si="5"/>
        <v>2.0229425488978499</v>
      </c>
      <c r="K30" s="49">
        <f t="shared" si="5"/>
        <v>1.9653303963764257</v>
      </c>
      <c r="L30" s="49">
        <f t="shared" si="5"/>
        <v>1.9914038767623994</v>
      </c>
      <c r="M30" s="49">
        <f t="shared" si="5"/>
        <v>2.0800342225625585</v>
      </c>
      <c r="N30" s="49">
        <f t="shared" si="5"/>
        <v>2.1387290890060147</v>
      </c>
      <c r="O30" s="49">
        <f t="shared" si="5"/>
        <v>2.1722572059959986</v>
      </c>
      <c r="P30" s="49">
        <f t="shared" si="5"/>
        <v>2.1786093042052701</v>
      </c>
      <c r="Q30" s="49">
        <f t="shared" si="5"/>
        <v>2.2484009911572431</v>
      </c>
      <c r="R30" s="49">
        <f t="shared" si="5"/>
        <v>2.3155009256082897</v>
      </c>
      <c r="S30" s="49">
        <f t="shared" si="5"/>
        <v>2.3660140450937486</v>
      </c>
      <c r="T30" s="49">
        <f t="shared" si="5"/>
        <v>2.3842523027473526</v>
      </c>
      <c r="U30" s="49">
        <f t="shared" si="5"/>
        <v>2.5416574925763982</v>
      </c>
      <c r="V30" s="49">
        <f t="shared" si="5"/>
        <v>2.4216163325119533</v>
      </c>
      <c r="W30" s="49">
        <f t="shared" si="5"/>
        <v>2.4990727048419519</v>
      </c>
      <c r="X30" s="49">
        <f t="shared" si="5"/>
        <v>2.3491797112435977</v>
      </c>
      <c r="Y30" s="49">
        <f t="shared" si="5"/>
        <v>2.25492142272646</v>
      </c>
      <c r="Z30" s="49">
        <f t="shared" si="5"/>
        <v>2.1582202452540016</v>
      </c>
      <c r="AA30" s="49">
        <f t="shared" si="5"/>
        <v>2.0563678657686468</v>
      </c>
      <c r="AB30" s="49">
        <f t="shared" si="5"/>
        <v>2.1950600252011161</v>
      </c>
      <c r="AC30" s="49">
        <f t="shared" si="5"/>
        <v>2.2376720190831314</v>
      </c>
      <c r="AD30" s="49">
        <f t="shared" si="5"/>
        <v>2.1670399118703867</v>
      </c>
      <c r="AE30" s="49">
        <f t="shared" si="5"/>
        <v>2.2330627077647094</v>
      </c>
      <c r="AF30" s="49">
        <f t="shared" ref="AF30:AG30" si="12">AF22/AF14*100</f>
        <v>2.4283014981263307</v>
      </c>
      <c r="AG30" s="49">
        <f t="shared" si="12"/>
        <v>2.4931072857457157</v>
      </c>
      <c r="AH30" s="49">
        <f t="shared" ref="AH30" si="13">AH22/AH14*100</f>
        <v>2.953317825876983</v>
      </c>
      <c r="AI30" s="49">
        <f t="shared" si="5"/>
        <v>2.312690710015147</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2A9BA6BD-8DCD-43BF-8350-3C041B269C0A}"/>
  </hyperlinks>
  <pageMargins left="0.7" right="0.7" top="0.75" bottom="0.75" header="0.3" footer="0.3"/>
  <pageSetup paperSize="9" orientation="portrait" horizontalDpi="0"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FEB50-9906-44CB-8223-984FF9BCFC45}">
  <dimension ref="A1:AN128"/>
  <sheetViews>
    <sheetView showGridLines="0" zoomScale="90" zoomScaleNormal="90" workbookViewId="0"/>
  </sheetViews>
  <sheetFormatPr baseColWidth="10" defaultColWidth="7.109375" defaultRowHeight="13.2" x14ac:dyDescent="0.25"/>
  <cols>
    <col min="1" max="1" width="6.109375" style="36" customWidth="1"/>
    <col min="2" max="2" width="10.5546875" style="36" customWidth="1"/>
    <col min="3" max="34" width="10.6640625" style="36" customWidth="1"/>
    <col min="35" max="35" width="12" style="36" bestFit="1" customWidth="1"/>
    <col min="36" max="16384" width="7.109375" style="36"/>
  </cols>
  <sheetData>
    <row r="1" spans="1:40" ht="12" customHeight="1" x14ac:dyDescent="0.25">
      <c r="A1" s="1" t="s">
        <v>0</v>
      </c>
      <c r="B1" s="30"/>
      <c r="C1" s="31"/>
      <c r="D1" s="31"/>
      <c r="E1" s="31"/>
      <c r="F1" s="31"/>
      <c r="G1" s="31"/>
      <c r="H1" s="31"/>
      <c r="I1" s="31"/>
      <c r="J1" s="31"/>
      <c r="K1" s="31"/>
      <c r="L1" s="31"/>
      <c r="M1" s="31"/>
      <c r="N1" s="31"/>
      <c r="O1" s="31"/>
      <c r="P1" s="31"/>
      <c r="Q1" s="31"/>
      <c r="R1" s="32"/>
      <c r="S1" s="32"/>
      <c r="T1" s="32"/>
      <c r="U1" s="32"/>
      <c r="V1" s="32"/>
      <c r="W1" s="32"/>
      <c r="X1" s="32"/>
      <c r="Y1" s="32"/>
      <c r="Z1" s="31"/>
      <c r="AA1" s="31"/>
      <c r="AB1" s="31"/>
      <c r="AC1" s="31"/>
      <c r="AD1" s="31"/>
      <c r="AE1" s="31"/>
      <c r="AF1" s="31"/>
      <c r="AG1" s="31"/>
      <c r="AH1" s="31"/>
      <c r="AI1" s="31"/>
      <c r="AJ1" s="31"/>
      <c r="AK1" s="33"/>
      <c r="AL1" s="34"/>
      <c r="AM1" s="34"/>
      <c r="AN1" s="35"/>
    </row>
    <row r="2" spans="1:40" ht="12" customHeight="1" x14ac:dyDescent="0.25">
      <c r="A2" s="94" t="s">
        <v>294</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30"/>
      <c r="AK2" s="33"/>
      <c r="AL2" s="34"/>
      <c r="AM2" s="34"/>
      <c r="AN2" s="37"/>
    </row>
    <row r="3" spans="1:40" ht="12" customHeight="1" x14ac:dyDescent="0.25">
      <c r="A3" s="38"/>
      <c r="B3" s="66"/>
      <c r="C3" s="66"/>
      <c r="D3" s="66"/>
      <c r="E3" s="66"/>
      <c r="F3" s="66"/>
      <c r="G3" s="66"/>
      <c r="H3" s="66"/>
      <c r="I3" s="66"/>
      <c r="J3" s="66"/>
      <c r="K3" s="66"/>
      <c r="L3" s="66"/>
      <c r="M3" s="66"/>
      <c r="N3" s="66"/>
      <c r="O3" s="66"/>
      <c r="P3" s="30"/>
      <c r="Q3" s="30"/>
      <c r="R3" s="30"/>
      <c r="S3" s="30"/>
      <c r="T3" s="30"/>
      <c r="U3" s="30"/>
      <c r="V3" s="30"/>
      <c r="W3" s="30"/>
      <c r="X3" s="30"/>
      <c r="Y3" s="30"/>
      <c r="Z3" s="30"/>
      <c r="AA3" s="30"/>
      <c r="AB3" s="30"/>
      <c r="AC3" s="30"/>
      <c r="AD3" s="30"/>
      <c r="AE3" s="30"/>
      <c r="AF3" s="30"/>
      <c r="AG3" s="30"/>
      <c r="AH3" s="30"/>
      <c r="AI3" s="30"/>
      <c r="AJ3" s="30"/>
      <c r="AK3" s="33"/>
      <c r="AL3" s="34"/>
      <c r="AM3" s="34"/>
      <c r="AN3" s="37"/>
    </row>
    <row r="4" spans="1:40" ht="12" customHeight="1" x14ac:dyDescent="0.25">
      <c r="A4" s="94" t="s">
        <v>1203</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30"/>
      <c r="AK4" s="33"/>
      <c r="AL4" s="34"/>
      <c r="AM4" s="34"/>
      <c r="AN4" s="37"/>
    </row>
    <row r="5" spans="1:40" ht="12" customHeight="1" thickBot="1" x14ac:dyDescent="0.3">
      <c r="A5" s="40"/>
      <c r="B5" s="41"/>
      <c r="C5" s="41"/>
      <c r="D5" s="41"/>
      <c r="E5" s="41"/>
      <c r="F5" s="41"/>
      <c r="G5" s="41"/>
      <c r="H5" s="41"/>
      <c r="I5" s="41"/>
      <c r="J5" s="41"/>
      <c r="K5" s="41"/>
      <c r="L5" s="41"/>
      <c r="M5" s="41"/>
      <c r="N5" s="41"/>
      <c r="O5" s="41"/>
      <c r="P5" s="30"/>
      <c r="Q5" s="30"/>
      <c r="R5" s="30"/>
      <c r="S5" s="30"/>
      <c r="T5" s="30"/>
      <c r="U5" s="30"/>
      <c r="V5" s="30"/>
      <c r="W5" s="30"/>
      <c r="X5" s="30"/>
      <c r="Y5" s="30"/>
      <c r="Z5" s="30"/>
      <c r="AA5" s="30"/>
      <c r="AB5" s="30"/>
      <c r="AC5" s="30"/>
      <c r="AD5" s="30"/>
      <c r="AE5" s="30"/>
      <c r="AF5" s="30"/>
      <c r="AG5" s="30"/>
      <c r="AH5" s="30"/>
      <c r="AI5" s="30"/>
      <c r="AJ5" s="30"/>
      <c r="AK5" s="33"/>
      <c r="AL5" s="34"/>
      <c r="AM5" s="34"/>
      <c r="AN5" s="37"/>
    </row>
    <row r="6" spans="1:40" s="44" customFormat="1" ht="12" customHeight="1" thickTop="1" thickBot="1" x14ac:dyDescent="0.3">
      <c r="A6" s="66"/>
      <c r="B6" s="42"/>
      <c r="C6" s="43">
        <v>1990</v>
      </c>
      <c r="D6" s="43">
        <v>1991</v>
      </c>
      <c r="E6" s="43">
        <v>1992</v>
      </c>
      <c r="F6" s="43">
        <v>1993</v>
      </c>
      <c r="G6" s="43">
        <v>1994</v>
      </c>
      <c r="H6" s="43">
        <v>1995</v>
      </c>
      <c r="I6" s="43">
        <v>1996</v>
      </c>
      <c r="J6" s="43">
        <v>1997</v>
      </c>
      <c r="K6" s="43">
        <v>1998</v>
      </c>
      <c r="L6" s="43">
        <v>1999</v>
      </c>
      <c r="M6" s="43">
        <v>2000</v>
      </c>
      <c r="N6" s="43">
        <v>2001</v>
      </c>
      <c r="O6" s="43">
        <v>2002</v>
      </c>
      <c r="P6" s="43">
        <v>2003</v>
      </c>
      <c r="Q6" s="43">
        <v>2004</v>
      </c>
      <c r="R6" s="43">
        <v>2005</v>
      </c>
      <c r="S6" s="43">
        <v>2006</v>
      </c>
      <c r="T6" s="43">
        <v>2007</v>
      </c>
      <c r="U6" s="43">
        <v>2008</v>
      </c>
      <c r="V6" s="43">
        <v>2009</v>
      </c>
      <c r="W6" s="43">
        <v>2010</v>
      </c>
      <c r="X6" s="43">
        <v>2011</v>
      </c>
      <c r="Y6" s="43">
        <v>2012</v>
      </c>
      <c r="Z6" s="43">
        <v>2013</v>
      </c>
      <c r="AA6" s="43">
        <v>2014</v>
      </c>
      <c r="AB6" s="43">
        <v>2015</v>
      </c>
      <c r="AC6" s="43">
        <v>2016</v>
      </c>
      <c r="AD6" s="43">
        <v>2017</v>
      </c>
      <c r="AE6" s="43">
        <v>2018</v>
      </c>
      <c r="AF6" s="43">
        <v>2019</v>
      </c>
      <c r="AG6" s="43">
        <v>2020</v>
      </c>
      <c r="AH6" s="43">
        <v>2021</v>
      </c>
      <c r="AI6" s="43" t="s">
        <v>1218</v>
      </c>
      <c r="AJ6" s="30"/>
      <c r="AK6" s="33"/>
      <c r="AL6" s="34"/>
      <c r="AM6" s="34"/>
      <c r="AN6" s="37"/>
    </row>
    <row r="7" spans="1:40" s="44" customFormat="1" ht="12" customHeight="1" thickTop="1" x14ac:dyDescent="0.25">
      <c r="A7" s="66"/>
      <c r="B7" s="42"/>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30"/>
      <c r="AK7" s="33"/>
      <c r="AL7" s="34"/>
      <c r="AM7" s="34"/>
      <c r="AN7" s="37"/>
    </row>
    <row r="8" spans="1:40" s="44" customFormat="1" ht="12" customHeight="1" x14ac:dyDescent="0.25">
      <c r="A8" s="94" t="s">
        <v>32</v>
      </c>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30"/>
      <c r="AK8" s="33"/>
      <c r="AL8" s="34"/>
      <c r="AM8" s="34"/>
      <c r="AN8" s="37"/>
    </row>
    <row r="9" spans="1:40" s="44" customFormat="1" ht="12" customHeight="1" x14ac:dyDescent="0.25">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77"/>
      <c r="AG9" s="87"/>
      <c r="AH9" s="88"/>
      <c r="AI9" s="66"/>
      <c r="AJ9" s="30"/>
      <c r="AK9" s="33"/>
      <c r="AL9" s="34"/>
      <c r="AM9" s="34"/>
      <c r="AN9" s="37"/>
    </row>
    <row r="10" spans="1:40" s="44" customFormat="1" ht="12" customHeight="1" x14ac:dyDescent="0.25">
      <c r="A10" s="46"/>
      <c r="B10" s="47" t="s">
        <v>37</v>
      </c>
      <c r="C10" s="48">
        <v>1.6517400000000004</v>
      </c>
      <c r="D10" s="48">
        <v>4.3159410000000005</v>
      </c>
      <c r="E10" s="48">
        <v>5.4327850000000009</v>
      </c>
      <c r="F10" s="48">
        <v>6.3633819999999988</v>
      </c>
      <c r="G10" s="48">
        <v>7.2165160000000022</v>
      </c>
      <c r="H10" s="48">
        <v>5.5815699999999993</v>
      </c>
      <c r="I10" s="48">
        <v>4.8557559999999986</v>
      </c>
      <c r="J10" s="48">
        <v>7.7375529999999992</v>
      </c>
      <c r="K10" s="48">
        <v>12.421039999999998</v>
      </c>
      <c r="L10" s="48">
        <v>12.901555999999999</v>
      </c>
      <c r="M10" s="48">
        <v>11.771336000000002</v>
      </c>
      <c r="N10" s="48">
        <v>8.3882840000000005</v>
      </c>
      <c r="O10" s="48">
        <v>4.7317090000000004</v>
      </c>
      <c r="P10" s="48">
        <v>7.3828149999999999</v>
      </c>
      <c r="Q10" s="48">
        <v>8.8384619999999998</v>
      </c>
      <c r="R10" s="48">
        <v>9.2798759999999998</v>
      </c>
      <c r="S10" s="48">
        <v>7.4202519999999952</v>
      </c>
      <c r="T10" s="48">
        <v>7.3052180000000018</v>
      </c>
      <c r="U10" s="48">
        <v>8.0312000000000001</v>
      </c>
      <c r="V10" s="48">
        <v>14.715805000000001</v>
      </c>
      <c r="W10" s="48">
        <v>10.999542000000003</v>
      </c>
      <c r="X10" s="48">
        <v>10.098935000000003</v>
      </c>
      <c r="Y10" s="48">
        <v>13.471046000000001</v>
      </c>
      <c r="Z10" s="48">
        <v>11.681788999999997</v>
      </c>
      <c r="AA10" s="48">
        <v>14.675079999999996</v>
      </c>
      <c r="AB10" s="48">
        <v>16.954014999999991</v>
      </c>
      <c r="AC10" s="48">
        <v>13.383960000000002</v>
      </c>
      <c r="AD10" s="48">
        <v>13.067733999999994</v>
      </c>
      <c r="AE10" s="48">
        <v>12.522791999999999</v>
      </c>
      <c r="AF10" s="48">
        <v>12.743602999999995</v>
      </c>
      <c r="AG10" s="48">
        <v>12.476689</v>
      </c>
      <c r="AH10" s="48">
        <v>18.816227000000005</v>
      </c>
      <c r="AI10" s="48">
        <f>SUM(C10:AH10)</f>
        <v>317.23420800000002</v>
      </c>
      <c r="AJ10" s="30"/>
      <c r="AK10" s="33"/>
      <c r="AL10" s="34"/>
      <c r="AM10" s="34"/>
      <c r="AN10" s="37"/>
    </row>
    <row r="11" spans="1:40" s="44" customFormat="1" ht="12" customHeight="1" x14ac:dyDescent="0.25">
      <c r="A11" s="46"/>
      <c r="B11" s="47" t="s">
        <v>38</v>
      </c>
      <c r="C11" s="48">
        <v>24.296044000000006</v>
      </c>
      <c r="D11" s="48">
        <v>24.346026000000009</v>
      </c>
      <c r="E11" s="48">
        <v>28.168265000000012</v>
      </c>
      <c r="F11" s="48">
        <v>34.439698000000014</v>
      </c>
      <c r="G11" s="48">
        <v>36.596049999999998</v>
      </c>
      <c r="H11" s="48">
        <v>36.820754000000029</v>
      </c>
      <c r="I11" s="48">
        <v>37.293521000000005</v>
      </c>
      <c r="J11" s="48">
        <v>43.747091999999995</v>
      </c>
      <c r="K11" s="48">
        <v>46.245214000000004</v>
      </c>
      <c r="L11" s="48">
        <v>51.846001999999977</v>
      </c>
      <c r="M11" s="48">
        <v>46.842456000000013</v>
      </c>
      <c r="N11" s="48">
        <v>34.931312000000005</v>
      </c>
      <c r="O11" s="48">
        <v>32.840815000000013</v>
      </c>
      <c r="P11" s="48">
        <v>33.12823199999999</v>
      </c>
      <c r="Q11" s="48">
        <v>32.025301999999982</v>
      </c>
      <c r="R11" s="48">
        <v>33.721978999999997</v>
      </c>
      <c r="S11" s="48">
        <v>35.098353000000003</v>
      </c>
      <c r="T11" s="48">
        <v>36.388347999999993</v>
      </c>
      <c r="U11" s="48">
        <v>27.386558999999988</v>
      </c>
      <c r="V11" s="48">
        <v>21.026983000000008</v>
      </c>
      <c r="W11" s="48">
        <v>30.045601999999981</v>
      </c>
      <c r="X11" s="48">
        <v>31.926731999999987</v>
      </c>
      <c r="Y11" s="48">
        <v>32.719279999999991</v>
      </c>
      <c r="Z11" s="48">
        <v>33.633662000000001</v>
      </c>
      <c r="AA11" s="48">
        <v>41.736644000000041</v>
      </c>
      <c r="AB11" s="48">
        <v>40.507275</v>
      </c>
      <c r="AC11" s="48">
        <v>40.488914999999992</v>
      </c>
      <c r="AD11" s="48">
        <v>41.468504000000017</v>
      </c>
      <c r="AE11" s="48">
        <v>43.476304999999989</v>
      </c>
      <c r="AF11" s="48">
        <v>41.556094000000002</v>
      </c>
      <c r="AG11" s="48">
        <v>33.855564000000001</v>
      </c>
      <c r="AH11" s="48">
        <v>43.899141999999998</v>
      </c>
      <c r="AI11" s="48">
        <f t="shared" ref="AI11:AI14" si="0">SUM(C11:AH11)</f>
        <v>1152.5027240000002</v>
      </c>
      <c r="AJ11" s="30"/>
      <c r="AK11" s="33"/>
      <c r="AL11" s="34"/>
      <c r="AM11" s="34"/>
      <c r="AN11" s="37"/>
    </row>
    <row r="12" spans="1:40" s="44" customFormat="1" ht="12" customHeight="1" x14ac:dyDescent="0.25">
      <c r="A12" s="46"/>
      <c r="B12" s="47" t="s">
        <v>39</v>
      </c>
      <c r="C12" s="48">
        <v>923.02840399999991</v>
      </c>
      <c r="D12" s="48">
        <v>1047.9386800000002</v>
      </c>
      <c r="E12" s="48">
        <v>1299.8217159999999</v>
      </c>
      <c r="F12" s="48">
        <v>1388.1387600000012</v>
      </c>
      <c r="G12" s="48">
        <v>1556.5805769999997</v>
      </c>
      <c r="H12" s="48">
        <v>1611.6749020000009</v>
      </c>
      <c r="I12" s="48">
        <v>1459.9477930000005</v>
      </c>
      <c r="J12" s="48">
        <v>1634.4041460000005</v>
      </c>
      <c r="K12" s="48">
        <v>1660.665393</v>
      </c>
      <c r="L12" s="48">
        <v>1737.3901989999997</v>
      </c>
      <c r="M12" s="48">
        <v>1583.216830999999</v>
      </c>
      <c r="N12" s="48">
        <v>1169.235564000001</v>
      </c>
      <c r="O12" s="48">
        <v>1260.6025420000003</v>
      </c>
      <c r="P12" s="48">
        <v>1293.5163510000002</v>
      </c>
      <c r="Q12" s="48">
        <v>1600.5645189999993</v>
      </c>
      <c r="R12" s="48">
        <v>1250.1270030000005</v>
      </c>
      <c r="S12" s="48">
        <v>1231.6045839999995</v>
      </c>
      <c r="T12" s="48">
        <v>1001.5471130000001</v>
      </c>
      <c r="U12" s="48">
        <v>859.93046199999992</v>
      </c>
      <c r="V12" s="48">
        <v>659.66193400000009</v>
      </c>
      <c r="W12" s="48">
        <v>754.37508100000025</v>
      </c>
      <c r="X12" s="48">
        <v>702.71625900000026</v>
      </c>
      <c r="Y12" s="48">
        <v>655.57236799999987</v>
      </c>
      <c r="Z12" s="48">
        <v>684.24760500000014</v>
      </c>
      <c r="AA12" s="48">
        <v>730.56093699999963</v>
      </c>
      <c r="AB12" s="48">
        <v>866.2744760000005</v>
      </c>
      <c r="AC12" s="48">
        <v>789.99119699999972</v>
      </c>
      <c r="AD12" s="48">
        <v>817.00370100000021</v>
      </c>
      <c r="AE12" s="48">
        <v>895.80055000000038</v>
      </c>
      <c r="AF12" s="48">
        <v>801.74800999999957</v>
      </c>
      <c r="AG12" s="48">
        <v>684.92351400000041</v>
      </c>
      <c r="AH12" s="48">
        <v>973.91457900000023</v>
      </c>
      <c r="AI12" s="48">
        <f t="shared" si="0"/>
        <v>35586.725750000027</v>
      </c>
      <c r="AJ12" s="30"/>
      <c r="AK12" s="33"/>
      <c r="AL12" s="34"/>
      <c r="AM12" s="34"/>
      <c r="AN12" s="37"/>
    </row>
    <row r="13" spans="1:40" s="44" customFormat="1" ht="12" customHeight="1" x14ac:dyDescent="0.25">
      <c r="A13" s="46"/>
      <c r="B13" s="47" t="s">
        <v>40</v>
      </c>
      <c r="C13" s="48">
        <v>131.66759400000001</v>
      </c>
      <c r="D13" s="48">
        <v>144.87254499999997</v>
      </c>
      <c r="E13" s="48">
        <v>168.58590599999999</v>
      </c>
      <c r="F13" s="48">
        <v>162.069998</v>
      </c>
      <c r="G13" s="48">
        <v>193.47289799999999</v>
      </c>
      <c r="H13" s="48">
        <v>118.214129</v>
      </c>
      <c r="I13" s="48">
        <v>67.757332000000005</v>
      </c>
      <c r="J13" s="48">
        <v>79.942543999999998</v>
      </c>
      <c r="K13" s="48">
        <v>67.351954000000006</v>
      </c>
      <c r="L13" s="48">
        <v>60.139974000000024</v>
      </c>
      <c r="M13" s="48">
        <v>64.632336999999978</v>
      </c>
      <c r="N13" s="48">
        <v>57.152344999999997</v>
      </c>
      <c r="O13" s="48">
        <v>47.138250999999997</v>
      </c>
      <c r="P13" s="48">
        <v>43.931219000000013</v>
      </c>
      <c r="Q13" s="48">
        <v>39.066583999999985</v>
      </c>
      <c r="R13" s="48">
        <v>45.867010000000001</v>
      </c>
      <c r="S13" s="48">
        <v>39.715166000000004</v>
      </c>
      <c r="T13" s="48">
        <v>39.308418000000003</v>
      </c>
      <c r="U13" s="48">
        <v>32.869622999999997</v>
      </c>
      <c r="V13" s="48">
        <v>30.485932000000012</v>
      </c>
      <c r="W13" s="48">
        <v>46.031486999999991</v>
      </c>
      <c r="X13" s="48">
        <v>54.947216999999988</v>
      </c>
      <c r="Y13" s="48">
        <v>58.541376</v>
      </c>
      <c r="Z13" s="48">
        <v>54.846032999999998</v>
      </c>
      <c r="AA13" s="48">
        <v>60.731285999999997</v>
      </c>
      <c r="AB13" s="48">
        <v>69.460611999999998</v>
      </c>
      <c r="AC13" s="48">
        <v>67.567222000000001</v>
      </c>
      <c r="AD13" s="48">
        <v>72.826273999999984</v>
      </c>
      <c r="AE13" s="48">
        <v>74.789225999999999</v>
      </c>
      <c r="AF13" s="48">
        <v>65.135654999999971</v>
      </c>
      <c r="AG13" s="48">
        <v>230.91171699999998</v>
      </c>
      <c r="AH13" s="48">
        <v>77.982865000000004</v>
      </c>
      <c r="AI13" s="48">
        <f t="shared" si="0"/>
        <v>2568.0127289999996</v>
      </c>
      <c r="AJ13" s="30"/>
      <c r="AK13" s="33"/>
      <c r="AL13" s="34"/>
      <c r="AM13" s="34"/>
      <c r="AN13" s="37"/>
    </row>
    <row r="14" spans="1:40" s="44" customFormat="1" ht="12" customHeight="1" x14ac:dyDescent="0.25">
      <c r="A14" s="46"/>
      <c r="B14" s="47" t="s">
        <v>33</v>
      </c>
      <c r="C14" s="48">
        <v>1080.6437819999999</v>
      </c>
      <c r="D14" s="48">
        <v>1221.4731920000002</v>
      </c>
      <c r="E14" s="48">
        <v>1502.0086719999999</v>
      </c>
      <c r="F14" s="48">
        <v>1591.011838000001</v>
      </c>
      <c r="G14" s="48">
        <v>1793.8660409999998</v>
      </c>
      <c r="H14" s="48">
        <v>1772.291355000001</v>
      </c>
      <c r="I14" s="48">
        <v>1569.8544020000004</v>
      </c>
      <c r="J14" s="48">
        <v>1765.8313350000005</v>
      </c>
      <c r="K14" s="48">
        <v>1786.683601</v>
      </c>
      <c r="L14" s="48">
        <v>1862.2777309999997</v>
      </c>
      <c r="M14" s="48">
        <v>1706.4629599999992</v>
      </c>
      <c r="N14" s="48">
        <v>1269.707505000001</v>
      </c>
      <c r="O14" s="48">
        <v>1345.3133170000003</v>
      </c>
      <c r="P14" s="48">
        <v>1377.9586170000002</v>
      </c>
      <c r="Q14" s="48">
        <v>1680.4948669999992</v>
      </c>
      <c r="R14" s="48">
        <v>1338.9958680000004</v>
      </c>
      <c r="S14" s="48">
        <v>1313.8383549999994</v>
      </c>
      <c r="T14" s="48">
        <v>1084.5490970000001</v>
      </c>
      <c r="U14" s="48">
        <v>928.21784400000001</v>
      </c>
      <c r="V14" s="48">
        <v>725.89065400000015</v>
      </c>
      <c r="W14" s="48">
        <v>841.45171200000016</v>
      </c>
      <c r="X14" s="48">
        <v>799.68914300000029</v>
      </c>
      <c r="Y14" s="48">
        <v>760.30406999999991</v>
      </c>
      <c r="Z14" s="48">
        <v>784.40908900000022</v>
      </c>
      <c r="AA14" s="48">
        <v>847.70394699999963</v>
      </c>
      <c r="AB14" s="48">
        <v>993.19637800000044</v>
      </c>
      <c r="AC14" s="48">
        <v>911.43129399999975</v>
      </c>
      <c r="AD14" s="48">
        <v>944.36621300000024</v>
      </c>
      <c r="AE14" s="48">
        <v>1026.5888730000004</v>
      </c>
      <c r="AF14" s="48">
        <v>921.18336199999953</v>
      </c>
      <c r="AG14" s="48">
        <v>962.1674840000004</v>
      </c>
      <c r="AH14" s="48">
        <v>1114.6128130000002</v>
      </c>
      <c r="AI14" s="48">
        <f t="shared" si="0"/>
        <v>39624.475410999999</v>
      </c>
      <c r="AJ14" s="30"/>
      <c r="AK14" s="33"/>
      <c r="AL14" s="34"/>
      <c r="AM14" s="34"/>
      <c r="AN14" s="37"/>
    </row>
    <row r="15" spans="1:40" s="44" customFormat="1" ht="12" customHeight="1" x14ac:dyDescent="0.25">
      <c r="A15" s="66"/>
      <c r="B15" s="42"/>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30"/>
      <c r="AK15" s="33"/>
      <c r="AL15" s="34"/>
      <c r="AM15" s="34"/>
      <c r="AN15" s="37"/>
    </row>
    <row r="16" spans="1:40" s="44" customFormat="1" ht="12" customHeight="1" x14ac:dyDescent="0.25">
      <c r="A16" s="94" t="s">
        <v>48</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30"/>
      <c r="AK16" s="33"/>
      <c r="AL16" s="34"/>
      <c r="AM16" s="34"/>
      <c r="AN16" s="37"/>
    </row>
    <row r="17" spans="1:40" s="44" customFormat="1" ht="12" customHeight="1" x14ac:dyDescent="0.2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77"/>
      <c r="AG17" s="87"/>
      <c r="AH17" s="88"/>
      <c r="AI17" s="66"/>
      <c r="AJ17" s="30"/>
      <c r="AK17" s="33"/>
      <c r="AL17" s="34"/>
      <c r="AM17" s="34"/>
      <c r="AN17" s="37"/>
    </row>
    <row r="18" spans="1:40" ht="12" customHeight="1" x14ac:dyDescent="0.25">
      <c r="A18" s="46"/>
      <c r="B18" s="47" t="s">
        <v>37</v>
      </c>
      <c r="C18" s="48">
        <v>0.19021000000000005</v>
      </c>
      <c r="D18" s="48">
        <v>0.46511899999999995</v>
      </c>
      <c r="E18" s="48">
        <v>0.57886799999999994</v>
      </c>
      <c r="F18" s="48">
        <v>0.62691100000000022</v>
      </c>
      <c r="G18" s="48">
        <v>0.8072060000000002</v>
      </c>
      <c r="H18" s="48">
        <v>0.52663799999999983</v>
      </c>
      <c r="I18" s="48">
        <v>0.53673699999999991</v>
      </c>
      <c r="J18" s="48">
        <v>0.76214800000000005</v>
      </c>
      <c r="K18" s="48">
        <v>1.2118040000000001</v>
      </c>
      <c r="L18" s="48">
        <v>0.80807899999999999</v>
      </c>
      <c r="M18" s="48">
        <v>1.0405580000000003</v>
      </c>
      <c r="N18" s="48">
        <v>0.56814299999999995</v>
      </c>
      <c r="O18" s="48">
        <v>0.54455100000000023</v>
      </c>
      <c r="P18" s="48">
        <v>0.85184399999999993</v>
      </c>
      <c r="Q18" s="48">
        <v>1.1540999999999992</v>
      </c>
      <c r="R18" s="48">
        <v>1.1134789999999997</v>
      </c>
      <c r="S18" s="48">
        <v>0.86046499999999981</v>
      </c>
      <c r="T18" s="48">
        <v>0.88394899999999943</v>
      </c>
      <c r="U18" s="48">
        <v>0.99335900000000021</v>
      </c>
      <c r="V18" s="48">
        <v>1.1459679999999999</v>
      </c>
      <c r="W18" s="48">
        <v>1.0564010000000006</v>
      </c>
      <c r="X18" s="48">
        <v>0.81551800000000008</v>
      </c>
      <c r="Y18" s="48">
        <v>1.2789869999999997</v>
      </c>
      <c r="Z18" s="48">
        <v>0.64174799999999999</v>
      </c>
      <c r="AA18" s="48">
        <v>0.81393199999999966</v>
      </c>
      <c r="AB18" s="48">
        <v>0.79995000000000061</v>
      </c>
      <c r="AC18" s="48">
        <v>0.7004819999999996</v>
      </c>
      <c r="AD18" s="48">
        <v>0.64110499999999992</v>
      </c>
      <c r="AE18" s="48">
        <v>0.51997700000000002</v>
      </c>
      <c r="AF18" s="48">
        <v>0.63965499999999997</v>
      </c>
      <c r="AG18" s="48">
        <v>0.77844999999999986</v>
      </c>
      <c r="AH18" s="48">
        <v>1.5130360000000005</v>
      </c>
      <c r="AI18" s="48">
        <f>SUM(C18:AH18)</f>
        <v>25.869377</v>
      </c>
      <c r="AJ18" s="32"/>
      <c r="AK18" s="33"/>
      <c r="AL18" s="34"/>
      <c r="AM18" s="35"/>
      <c r="AN18" s="35"/>
    </row>
    <row r="19" spans="1:40" ht="12" customHeight="1" x14ac:dyDescent="0.25">
      <c r="A19" s="46"/>
      <c r="B19" s="47" t="s">
        <v>38</v>
      </c>
      <c r="C19" s="48">
        <v>1.9757750000000007</v>
      </c>
      <c r="D19" s="48">
        <v>2.0543020000000007</v>
      </c>
      <c r="E19" s="48">
        <v>2.2004949999999988</v>
      </c>
      <c r="F19" s="48">
        <v>2.6192789999999988</v>
      </c>
      <c r="G19" s="48">
        <v>2.5475969999999997</v>
      </c>
      <c r="H19" s="48">
        <v>3.0404110000000015</v>
      </c>
      <c r="I19" s="48">
        <v>2.8273929999999994</v>
      </c>
      <c r="J19" s="48">
        <v>3.3320069999999986</v>
      </c>
      <c r="K19" s="48">
        <v>3.393250000000001</v>
      </c>
      <c r="L19" s="48">
        <v>4.0716809999999999</v>
      </c>
      <c r="M19" s="48">
        <v>4.0714569999999988</v>
      </c>
      <c r="N19" s="48">
        <v>3.5394300000000003</v>
      </c>
      <c r="O19" s="48">
        <v>3.836481</v>
      </c>
      <c r="P19" s="48">
        <v>4.5796200000000029</v>
      </c>
      <c r="Q19" s="48">
        <v>5.0758540000000032</v>
      </c>
      <c r="R19" s="48">
        <v>4.8286499999999988</v>
      </c>
      <c r="S19" s="48">
        <v>4.7163590000000033</v>
      </c>
      <c r="T19" s="48">
        <v>5.0052229999999991</v>
      </c>
      <c r="U19" s="48">
        <v>3.7920430000000005</v>
      </c>
      <c r="V19" s="48">
        <v>2.9286549999999982</v>
      </c>
      <c r="W19" s="48">
        <v>3.6759229999999992</v>
      </c>
      <c r="X19" s="48">
        <v>3.9902379999999997</v>
      </c>
      <c r="Y19" s="48">
        <v>3.5708600000000019</v>
      </c>
      <c r="Z19" s="48">
        <v>2.5969850000000005</v>
      </c>
      <c r="AA19" s="48">
        <v>3.3620049999999977</v>
      </c>
      <c r="AB19" s="48">
        <v>2.8960699999999995</v>
      </c>
      <c r="AC19" s="48">
        <v>3.1892500000000004</v>
      </c>
      <c r="AD19" s="48">
        <v>3.5884409999999982</v>
      </c>
      <c r="AE19" s="48">
        <v>2.9935110000000007</v>
      </c>
      <c r="AF19" s="48">
        <v>2.8554109999999997</v>
      </c>
      <c r="AG19" s="48">
        <v>2.5952940000000009</v>
      </c>
      <c r="AH19" s="48">
        <v>3.2052620000000003</v>
      </c>
      <c r="AI19" s="48">
        <f t="shared" ref="AI19:AI22" si="1">SUM(C19:AH19)</f>
        <v>108.955212</v>
      </c>
      <c r="AJ19" s="32"/>
      <c r="AK19" s="33"/>
      <c r="AL19" s="34"/>
      <c r="AM19" s="35"/>
      <c r="AN19" s="35"/>
    </row>
    <row r="20" spans="1:40" ht="12" customHeight="1" x14ac:dyDescent="0.25">
      <c r="A20" s="46"/>
      <c r="B20" s="47" t="s">
        <v>39</v>
      </c>
      <c r="C20" s="48">
        <v>45.924216999999963</v>
      </c>
      <c r="D20" s="48">
        <v>51.140916999999995</v>
      </c>
      <c r="E20" s="48">
        <v>60.313375000000001</v>
      </c>
      <c r="F20" s="48">
        <v>62.392457000000014</v>
      </c>
      <c r="G20" s="48">
        <v>69.728405999999936</v>
      </c>
      <c r="H20" s="48">
        <v>66.697019000000012</v>
      </c>
      <c r="I20" s="48">
        <v>63.986975999999977</v>
      </c>
      <c r="J20" s="48">
        <v>71.433598000000003</v>
      </c>
      <c r="K20" s="48">
        <v>78.202164000000025</v>
      </c>
      <c r="L20" s="48">
        <v>83.703925999999967</v>
      </c>
      <c r="M20" s="48">
        <v>83.012285000000006</v>
      </c>
      <c r="N20" s="48">
        <v>66.990784000000005</v>
      </c>
      <c r="O20" s="48">
        <v>78.513337000000021</v>
      </c>
      <c r="P20" s="48">
        <v>85.380621000000033</v>
      </c>
      <c r="Q20" s="48">
        <v>105.48175799999991</v>
      </c>
      <c r="R20" s="48">
        <v>84.635536999999971</v>
      </c>
      <c r="S20" s="48">
        <v>87.436966999999996</v>
      </c>
      <c r="T20" s="48">
        <v>69.666927000000015</v>
      </c>
      <c r="U20" s="48">
        <v>61.339972999999986</v>
      </c>
      <c r="V20" s="48">
        <v>45.539565999999972</v>
      </c>
      <c r="W20" s="48">
        <v>49.69538899999997</v>
      </c>
      <c r="X20" s="48">
        <v>45.713156000000033</v>
      </c>
      <c r="Y20" s="48">
        <v>38.564736000000046</v>
      </c>
      <c r="Z20" s="48">
        <v>33.45521500000001</v>
      </c>
      <c r="AA20" s="48">
        <v>34.765721000000035</v>
      </c>
      <c r="AB20" s="48">
        <v>38.751488000000002</v>
      </c>
      <c r="AC20" s="48">
        <v>39.274967000000011</v>
      </c>
      <c r="AD20" s="48">
        <v>36.960463999999988</v>
      </c>
      <c r="AE20" s="48">
        <v>44.019310000000011</v>
      </c>
      <c r="AF20" s="48">
        <v>38.206859000000001</v>
      </c>
      <c r="AG20" s="48">
        <v>38.174927000000032</v>
      </c>
      <c r="AH20" s="48">
        <v>50.244205000000029</v>
      </c>
      <c r="AI20" s="48">
        <f t="shared" si="1"/>
        <v>1909.3472469999995</v>
      </c>
      <c r="AJ20" s="32"/>
      <c r="AK20" s="33"/>
      <c r="AL20" s="34"/>
      <c r="AM20" s="35"/>
      <c r="AN20" s="35"/>
    </row>
    <row r="21" spans="1:40" ht="12" customHeight="1" x14ac:dyDescent="0.25">
      <c r="A21" s="46"/>
      <c r="B21" s="47" t="s">
        <v>40</v>
      </c>
      <c r="C21" s="48">
        <v>4.5204070000000014</v>
      </c>
      <c r="D21" s="48">
        <v>4.1470829999999994</v>
      </c>
      <c r="E21" s="48">
        <v>5.1430829999999998</v>
      </c>
      <c r="F21" s="48">
        <v>5.3705239999999996</v>
      </c>
      <c r="G21" s="48">
        <v>7.5276320000000005</v>
      </c>
      <c r="H21" s="48">
        <v>6.1952579999999999</v>
      </c>
      <c r="I21" s="48">
        <v>3.4665229999999996</v>
      </c>
      <c r="J21" s="48">
        <v>3.6798409999999993</v>
      </c>
      <c r="K21" s="48">
        <v>3.7253039999999995</v>
      </c>
      <c r="L21" s="48">
        <v>3.8683539999999983</v>
      </c>
      <c r="M21" s="48">
        <v>4.7503210000000013</v>
      </c>
      <c r="N21" s="48">
        <v>3.7216519999999993</v>
      </c>
      <c r="O21" s="48">
        <v>4.5146159999999984</v>
      </c>
      <c r="P21" s="48">
        <v>5.4670440000000013</v>
      </c>
      <c r="Q21" s="48">
        <v>4.450323</v>
      </c>
      <c r="R21" s="48">
        <v>5.0075340000000006</v>
      </c>
      <c r="S21" s="48">
        <v>4.4644130000000004</v>
      </c>
      <c r="T21" s="48">
        <v>5.0845939999999992</v>
      </c>
      <c r="U21" s="48">
        <v>4.1961550000000001</v>
      </c>
      <c r="V21" s="48">
        <v>3.8835820000000014</v>
      </c>
      <c r="W21" s="48">
        <v>4.3335980000000003</v>
      </c>
      <c r="X21" s="48">
        <v>4.448048</v>
      </c>
      <c r="Y21" s="48">
        <v>4.3869069999999999</v>
      </c>
      <c r="Z21" s="48">
        <v>2.7303950000000006</v>
      </c>
      <c r="AA21" s="48">
        <v>2.8685140000000002</v>
      </c>
      <c r="AB21" s="48">
        <v>3.3888419999999999</v>
      </c>
      <c r="AC21" s="48">
        <v>3.5776409999999998</v>
      </c>
      <c r="AD21" s="48">
        <v>4.2588480000000004</v>
      </c>
      <c r="AE21" s="48">
        <v>3.6948559999999997</v>
      </c>
      <c r="AF21" s="48">
        <v>3.2648129999999993</v>
      </c>
      <c r="AG21" s="48">
        <v>12.235298000000002</v>
      </c>
      <c r="AH21" s="48">
        <v>4.3637420000000002</v>
      </c>
      <c r="AI21" s="48">
        <f t="shared" si="1"/>
        <v>146.73574500000001</v>
      </c>
      <c r="AJ21" s="32"/>
      <c r="AK21" s="33"/>
      <c r="AL21" s="34"/>
      <c r="AM21" s="35"/>
      <c r="AN21" s="35"/>
    </row>
    <row r="22" spans="1:40" ht="12" customHeight="1" x14ac:dyDescent="0.25">
      <c r="A22" s="46"/>
      <c r="B22" s="47" t="s">
        <v>33</v>
      </c>
      <c r="C22" s="48">
        <v>52.610608999999961</v>
      </c>
      <c r="D22" s="48">
        <v>57.807420999999998</v>
      </c>
      <c r="E22" s="48">
        <v>68.235821000000001</v>
      </c>
      <c r="F22" s="48">
        <v>71.009171000000023</v>
      </c>
      <c r="G22" s="48">
        <v>80.610840999999937</v>
      </c>
      <c r="H22" s="48">
        <v>76.459326000000004</v>
      </c>
      <c r="I22" s="48">
        <v>70.817628999999968</v>
      </c>
      <c r="J22" s="48">
        <v>79.207594</v>
      </c>
      <c r="K22" s="48">
        <v>86.532522000000014</v>
      </c>
      <c r="L22" s="48">
        <v>92.452039999999968</v>
      </c>
      <c r="M22" s="48">
        <v>92.874621000000005</v>
      </c>
      <c r="N22" s="48">
        <v>74.820009000000013</v>
      </c>
      <c r="O22" s="48">
        <v>87.40898500000003</v>
      </c>
      <c r="P22" s="48">
        <v>96.27912900000004</v>
      </c>
      <c r="Q22" s="48">
        <v>116.16203499999992</v>
      </c>
      <c r="R22" s="48">
        <v>95.585199999999972</v>
      </c>
      <c r="S22" s="48">
        <v>97.478204000000005</v>
      </c>
      <c r="T22" s="48">
        <v>80.640693000000013</v>
      </c>
      <c r="U22" s="48">
        <v>70.321529999999996</v>
      </c>
      <c r="V22" s="48">
        <v>53.497770999999972</v>
      </c>
      <c r="W22" s="48">
        <v>58.761310999999971</v>
      </c>
      <c r="X22" s="48">
        <v>54.966960000000036</v>
      </c>
      <c r="Y22" s="48">
        <v>47.801490000000051</v>
      </c>
      <c r="Z22" s="48">
        <v>39.424343000000015</v>
      </c>
      <c r="AA22" s="48">
        <v>41.81017200000003</v>
      </c>
      <c r="AB22" s="48">
        <v>45.836349999999996</v>
      </c>
      <c r="AC22" s="48">
        <v>46.742340000000013</v>
      </c>
      <c r="AD22" s="48">
        <v>45.448857999999987</v>
      </c>
      <c r="AE22" s="48">
        <v>51.227654000000015</v>
      </c>
      <c r="AF22" s="48">
        <v>44.966737999999999</v>
      </c>
      <c r="AG22" s="48">
        <v>53.783969000000035</v>
      </c>
      <c r="AH22" s="48">
        <v>59.326245000000029</v>
      </c>
      <c r="AI22" s="48">
        <f t="shared" si="1"/>
        <v>2190.9075809999999</v>
      </c>
      <c r="AJ22" s="32"/>
      <c r="AK22" s="33"/>
      <c r="AL22" s="34"/>
      <c r="AM22" s="35"/>
      <c r="AN22" s="35"/>
    </row>
    <row r="23" spans="1:40" ht="12" customHeight="1" x14ac:dyDescent="0.25">
      <c r="A23" s="46"/>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32"/>
      <c r="AK23" s="33"/>
      <c r="AL23" s="34"/>
      <c r="AM23" s="35"/>
      <c r="AN23" s="35"/>
    </row>
    <row r="24" spans="1:40" ht="12" customHeight="1" x14ac:dyDescent="0.25">
      <c r="A24" s="94" t="s">
        <v>49</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32"/>
      <c r="AK24" s="33"/>
      <c r="AL24" s="34"/>
      <c r="AM24" s="35"/>
      <c r="AN24" s="35"/>
    </row>
    <row r="25" spans="1:40" ht="12" customHeight="1" x14ac:dyDescent="0.25">
      <c r="A25" s="46"/>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32"/>
      <c r="AK25" s="33"/>
      <c r="AL25" s="34"/>
      <c r="AM25" s="35"/>
      <c r="AN25" s="35"/>
    </row>
    <row r="26" spans="1:40" ht="12" customHeight="1" x14ac:dyDescent="0.25">
      <c r="A26" s="46"/>
      <c r="B26" s="47" t="s">
        <v>37</v>
      </c>
      <c r="C26" s="49">
        <f>C18/C10*100</f>
        <v>11.515734921961084</v>
      </c>
      <c r="D26" s="49">
        <f t="shared" ref="D26:AI30" si="2">D18/D10*100</f>
        <v>10.776769191237785</v>
      </c>
      <c r="E26" s="49">
        <f t="shared" si="2"/>
        <v>10.655087583992369</v>
      </c>
      <c r="F26" s="49">
        <f t="shared" si="2"/>
        <v>9.8518523640416422</v>
      </c>
      <c r="G26" s="49">
        <f t="shared" si="2"/>
        <v>11.185536067542841</v>
      </c>
      <c r="H26" s="49">
        <f t="shared" si="2"/>
        <v>9.4353022536669773</v>
      </c>
      <c r="I26" s="49">
        <f t="shared" si="2"/>
        <v>11.053623781755098</v>
      </c>
      <c r="J26" s="49">
        <f t="shared" si="2"/>
        <v>9.8499874572749313</v>
      </c>
      <c r="K26" s="49">
        <f t="shared" si="2"/>
        <v>9.756059073958383</v>
      </c>
      <c r="L26" s="49">
        <f t="shared" si="2"/>
        <v>6.2634227995444895</v>
      </c>
      <c r="M26" s="49">
        <f t="shared" si="2"/>
        <v>8.8397612641419823</v>
      </c>
      <c r="N26" s="49">
        <f t="shared" si="2"/>
        <v>6.7730539404722094</v>
      </c>
      <c r="O26" s="49">
        <f t="shared" si="2"/>
        <v>11.508547968609232</v>
      </c>
      <c r="P26" s="49">
        <f t="shared" si="2"/>
        <v>11.538200537328917</v>
      </c>
      <c r="Q26" s="49">
        <f t="shared" si="2"/>
        <v>13.057701668005125</v>
      </c>
      <c r="R26" s="49">
        <f t="shared" si="2"/>
        <v>11.998856450237048</v>
      </c>
      <c r="S26" s="49">
        <f t="shared" si="2"/>
        <v>11.596169510146021</v>
      </c>
      <c r="T26" s="49">
        <f t="shared" si="2"/>
        <v>12.100241224834074</v>
      </c>
      <c r="U26" s="49">
        <f t="shared" si="2"/>
        <v>12.368749377428033</v>
      </c>
      <c r="V26" s="49">
        <f t="shared" si="2"/>
        <v>7.7873279783199063</v>
      </c>
      <c r="W26" s="49">
        <f t="shared" si="2"/>
        <v>9.6040453320692833</v>
      </c>
      <c r="X26" s="49">
        <f t="shared" si="2"/>
        <v>8.0752871466149632</v>
      </c>
      <c r="Y26" s="49">
        <f t="shared" si="2"/>
        <v>9.4943406770342804</v>
      </c>
      <c r="Z26" s="49">
        <f t="shared" si="2"/>
        <v>5.4935763691674291</v>
      </c>
      <c r="AA26" s="49">
        <f t="shared" si="2"/>
        <v>5.5463547728530269</v>
      </c>
      <c r="AB26" s="49">
        <f t="shared" si="2"/>
        <v>4.71835137576557</v>
      </c>
      <c r="AC26" s="49">
        <f t="shared" si="2"/>
        <v>5.2337424798041798</v>
      </c>
      <c r="AD26" s="49">
        <f t="shared" si="2"/>
        <v>4.9060150749931104</v>
      </c>
      <c r="AE26" s="49">
        <f t="shared" si="2"/>
        <v>4.1522449626249482</v>
      </c>
      <c r="AF26" s="49">
        <f t="shared" ref="AF26:AG26" si="3">AF18/AF10*100</f>
        <v>5.019420331910843</v>
      </c>
      <c r="AG26" s="49">
        <f t="shared" si="3"/>
        <v>6.2392354253600439</v>
      </c>
      <c r="AH26" s="49">
        <f t="shared" ref="AH26" si="4">AH18/AH10*100</f>
        <v>8.0411232283709175</v>
      </c>
      <c r="AI26" s="49">
        <f t="shared" si="2"/>
        <v>8.1546618705130296</v>
      </c>
      <c r="AJ26" s="32"/>
      <c r="AK26" s="33"/>
      <c r="AL26" s="34"/>
      <c r="AM26" s="35"/>
      <c r="AN26" s="35"/>
    </row>
    <row r="27" spans="1:40" ht="12" customHeight="1" x14ac:dyDescent="0.25">
      <c r="A27" s="46"/>
      <c r="B27" s="47" t="s">
        <v>38</v>
      </c>
      <c r="C27" s="49">
        <f t="shared" ref="C27:R30" si="5">C19/C11*100</f>
        <v>8.1320852069579725</v>
      </c>
      <c r="D27" s="49">
        <f t="shared" si="5"/>
        <v>8.4379356203759901</v>
      </c>
      <c r="E27" s="49">
        <f t="shared" si="5"/>
        <v>7.8119649896789811</v>
      </c>
      <c r="F27" s="49">
        <f t="shared" si="5"/>
        <v>7.6054064121003542</v>
      </c>
      <c r="G27" s="49">
        <f t="shared" si="5"/>
        <v>6.9613988394922401</v>
      </c>
      <c r="H27" s="49">
        <f t="shared" si="5"/>
        <v>8.2573295484389018</v>
      </c>
      <c r="I27" s="49">
        <f t="shared" si="5"/>
        <v>7.5814589885465606</v>
      </c>
      <c r="J27" s="49">
        <f t="shared" si="5"/>
        <v>7.6165222593538306</v>
      </c>
      <c r="K27" s="49">
        <f t="shared" si="5"/>
        <v>7.3375160508501498</v>
      </c>
      <c r="L27" s="49">
        <f t="shared" si="5"/>
        <v>7.8534136537664017</v>
      </c>
      <c r="M27" s="49">
        <f t="shared" si="5"/>
        <v>8.6918094132382766</v>
      </c>
      <c r="N27" s="49">
        <f t="shared" si="5"/>
        <v>10.132542402071813</v>
      </c>
      <c r="O27" s="49">
        <f t="shared" si="5"/>
        <v>11.682051739580759</v>
      </c>
      <c r="P27" s="49">
        <f t="shared" si="5"/>
        <v>13.823919127347345</v>
      </c>
      <c r="Q27" s="49">
        <f t="shared" si="5"/>
        <v>15.849511739186742</v>
      </c>
      <c r="R27" s="49">
        <f t="shared" si="5"/>
        <v>14.318999486951817</v>
      </c>
      <c r="S27" s="49">
        <f t="shared" si="2"/>
        <v>13.437550759148165</v>
      </c>
      <c r="T27" s="49">
        <f t="shared" si="2"/>
        <v>13.755015753944091</v>
      </c>
      <c r="U27" s="49">
        <f t="shared" si="2"/>
        <v>13.846365291820714</v>
      </c>
      <c r="V27" s="49">
        <f t="shared" si="2"/>
        <v>13.928079934244476</v>
      </c>
      <c r="W27" s="49">
        <f t="shared" si="2"/>
        <v>12.234479442282439</v>
      </c>
      <c r="X27" s="49">
        <f t="shared" si="2"/>
        <v>12.49810973450086</v>
      </c>
      <c r="Y27" s="49">
        <f t="shared" si="2"/>
        <v>10.913626461217982</v>
      </c>
      <c r="Z27" s="49">
        <f t="shared" si="2"/>
        <v>7.7213863896235875</v>
      </c>
      <c r="AA27" s="49">
        <f t="shared" si="2"/>
        <v>8.0552835057844963</v>
      </c>
      <c r="AB27" s="49">
        <f t="shared" si="2"/>
        <v>7.1495058603670554</v>
      </c>
      <c r="AC27" s="49">
        <f t="shared" si="2"/>
        <v>7.8768472802988194</v>
      </c>
      <c r="AD27" s="49">
        <f t="shared" si="2"/>
        <v>8.6534132024632395</v>
      </c>
      <c r="AE27" s="49">
        <f t="shared" si="2"/>
        <v>6.8853850390459854</v>
      </c>
      <c r="AF27" s="49">
        <f t="shared" ref="AF27:AG27" si="6">AF19/AF11*100</f>
        <v>6.8712208611329055</v>
      </c>
      <c r="AG27" s="49">
        <f t="shared" si="6"/>
        <v>7.6657827942254952</v>
      </c>
      <c r="AH27" s="49">
        <f t="shared" ref="AH27" si="7">AH19/AH11*100</f>
        <v>7.3014228843014752</v>
      </c>
      <c r="AI27" s="49">
        <f t="shared" si="2"/>
        <v>9.4537921456574345</v>
      </c>
      <c r="AJ27" s="32"/>
      <c r="AK27" s="33"/>
      <c r="AL27" s="34"/>
      <c r="AM27" s="35"/>
      <c r="AN27" s="35"/>
    </row>
    <row r="28" spans="1:40" ht="12" customHeight="1" x14ac:dyDescent="0.25">
      <c r="A28" s="46"/>
      <c r="B28" s="47" t="s">
        <v>39</v>
      </c>
      <c r="C28" s="49">
        <f t="shared" si="5"/>
        <v>4.9753850261795369</v>
      </c>
      <c r="D28" s="49">
        <f t="shared" si="2"/>
        <v>4.8801440366720676</v>
      </c>
      <c r="E28" s="49">
        <f t="shared" si="2"/>
        <v>4.6401267387349918</v>
      </c>
      <c r="F28" s="49">
        <f t="shared" si="2"/>
        <v>4.494684450710098</v>
      </c>
      <c r="G28" s="49">
        <f t="shared" si="2"/>
        <v>4.4795885950464323</v>
      </c>
      <c r="H28" s="49">
        <f t="shared" si="2"/>
        <v>4.1383667957621375</v>
      </c>
      <c r="I28" s="49">
        <f t="shared" si="2"/>
        <v>4.382826311104945</v>
      </c>
      <c r="J28" s="49">
        <f t="shared" si="2"/>
        <v>4.3706202150077011</v>
      </c>
      <c r="K28" s="49">
        <f t="shared" si="2"/>
        <v>4.7090861488193863</v>
      </c>
      <c r="L28" s="49">
        <f t="shared" si="2"/>
        <v>4.8177966036747506</v>
      </c>
      <c r="M28" s="49">
        <f t="shared" si="2"/>
        <v>5.2432669596853252</v>
      </c>
      <c r="N28" s="49">
        <f t="shared" si="2"/>
        <v>5.7294514520942119</v>
      </c>
      <c r="O28" s="49">
        <f t="shared" si="2"/>
        <v>6.228238828983736</v>
      </c>
      <c r="P28" s="49">
        <f t="shared" si="2"/>
        <v>6.6006603576362535</v>
      </c>
      <c r="Q28" s="49">
        <f t="shared" si="2"/>
        <v>6.5902846619330786</v>
      </c>
      <c r="R28" s="49">
        <f t="shared" si="2"/>
        <v>6.7701550959938697</v>
      </c>
      <c r="S28" s="49">
        <f t="shared" si="2"/>
        <v>7.0994350082737299</v>
      </c>
      <c r="T28" s="49">
        <f t="shared" si="2"/>
        <v>6.9559310885857455</v>
      </c>
      <c r="U28" s="49">
        <f t="shared" si="2"/>
        <v>7.1331317717641216</v>
      </c>
      <c r="V28" s="49">
        <f t="shared" si="2"/>
        <v>6.9034703463728988</v>
      </c>
      <c r="W28" s="49">
        <f t="shared" si="2"/>
        <v>6.5876233523148349</v>
      </c>
      <c r="X28" s="49">
        <f t="shared" si="2"/>
        <v>6.5052082422359341</v>
      </c>
      <c r="Y28" s="49">
        <f t="shared" si="2"/>
        <v>5.8826054730848654</v>
      </c>
      <c r="Z28" s="49">
        <f t="shared" si="2"/>
        <v>4.8893433832333262</v>
      </c>
      <c r="AA28" s="49">
        <f t="shared" si="2"/>
        <v>4.758770862121807</v>
      </c>
      <c r="AB28" s="49">
        <f t="shared" si="2"/>
        <v>4.4733498531474662</v>
      </c>
      <c r="AC28" s="49">
        <f t="shared" si="2"/>
        <v>4.9715702085222127</v>
      </c>
      <c r="AD28" s="49">
        <f t="shared" si="2"/>
        <v>4.5239041089729382</v>
      </c>
      <c r="AE28" s="49">
        <f t="shared" si="2"/>
        <v>4.9139632700605054</v>
      </c>
      <c r="AF28" s="49">
        <f t="shared" ref="AF28:AG28" si="8">AF20/AF12*100</f>
        <v>4.7654448185035125</v>
      </c>
      <c r="AG28" s="49">
        <f t="shared" si="8"/>
        <v>5.5736043835107711</v>
      </c>
      <c r="AH28" s="49">
        <f t="shared" ref="AH28" si="9">AH20/AH12*100</f>
        <v>5.1589950580255168</v>
      </c>
      <c r="AI28" s="49">
        <f t="shared" si="2"/>
        <v>5.3653355479043974</v>
      </c>
      <c r="AJ28" s="32"/>
      <c r="AK28" s="33"/>
      <c r="AL28" s="34"/>
      <c r="AM28" s="35"/>
      <c r="AN28" s="35"/>
    </row>
    <row r="29" spans="1:40" ht="12" customHeight="1" x14ac:dyDescent="0.25">
      <c r="A29" s="46"/>
      <c r="B29" s="47" t="s">
        <v>40</v>
      </c>
      <c r="C29" s="49">
        <f t="shared" si="5"/>
        <v>3.4331963261970149</v>
      </c>
      <c r="D29" s="49">
        <f t="shared" si="2"/>
        <v>2.8625734434360908</v>
      </c>
      <c r="E29" s="49">
        <f t="shared" si="2"/>
        <v>3.0507194355855582</v>
      </c>
      <c r="F29" s="49">
        <f t="shared" si="2"/>
        <v>3.3137064640427774</v>
      </c>
      <c r="G29" s="49">
        <f t="shared" si="2"/>
        <v>3.8907940480635181</v>
      </c>
      <c r="H29" s="49">
        <f t="shared" si="2"/>
        <v>5.2407085789212218</v>
      </c>
      <c r="I29" s="49">
        <f t="shared" si="2"/>
        <v>5.1160854444504977</v>
      </c>
      <c r="J29" s="49">
        <f t="shared" si="2"/>
        <v>4.6031072015921826</v>
      </c>
      <c r="K29" s="49">
        <f t="shared" si="2"/>
        <v>5.5311001073554582</v>
      </c>
      <c r="L29" s="49">
        <f t="shared" si="2"/>
        <v>6.4322508686152693</v>
      </c>
      <c r="M29" s="49">
        <f t="shared" si="2"/>
        <v>7.3497589913853858</v>
      </c>
      <c r="N29" s="49">
        <f t="shared" si="2"/>
        <v>6.5118097953810992</v>
      </c>
      <c r="O29" s="49">
        <f t="shared" si="2"/>
        <v>9.5773939512520272</v>
      </c>
      <c r="P29" s="49">
        <f t="shared" si="2"/>
        <v>12.44455338241354</v>
      </c>
      <c r="Q29" s="49">
        <f t="shared" si="2"/>
        <v>11.391635879912105</v>
      </c>
      <c r="R29" s="49">
        <f t="shared" si="2"/>
        <v>10.917506940173341</v>
      </c>
      <c r="S29" s="49">
        <f t="shared" si="2"/>
        <v>11.241078534079399</v>
      </c>
      <c r="T29" s="49">
        <f t="shared" si="2"/>
        <v>12.93512753425996</v>
      </c>
      <c r="U29" s="49">
        <f t="shared" si="2"/>
        <v>12.766057584536339</v>
      </c>
      <c r="V29" s="49">
        <f t="shared" si="2"/>
        <v>12.738931517658703</v>
      </c>
      <c r="W29" s="49">
        <f t="shared" si="2"/>
        <v>9.4144210461851916</v>
      </c>
      <c r="X29" s="49">
        <f t="shared" si="2"/>
        <v>8.0951288215379513</v>
      </c>
      <c r="Y29" s="49">
        <f t="shared" si="2"/>
        <v>7.4936861750567667</v>
      </c>
      <c r="Z29" s="49">
        <f t="shared" si="2"/>
        <v>4.9782907726434855</v>
      </c>
      <c r="AA29" s="49">
        <f t="shared" si="2"/>
        <v>4.7232887510401156</v>
      </c>
      <c r="AB29" s="49">
        <f t="shared" si="2"/>
        <v>4.878796633695079</v>
      </c>
      <c r="AC29" s="49">
        <f t="shared" si="2"/>
        <v>5.2949357604194534</v>
      </c>
      <c r="AD29" s="49">
        <f t="shared" si="2"/>
        <v>5.8479553684155272</v>
      </c>
      <c r="AE29" s="49">
        <f t="shared" si="2"/>
        <v>4.9403586554031191</v>
      </c>
      <c r="AF29" s="49">
        <f t="shared" ref="AF29:AG29" si="10">AF21/AF13*100</f>
        <v>5.0123285011872545</v>
      </c>
      <c r="AG29" s="49">
        <f t="shared" si="10"/>
        <v>5.2986908412274305</v>
      </c>
      <c r="AH29" s="49">
        <f t="shared" ref="AH29" si="11">AH21/AH13*100</f>
        <v>5.5957703015912532</v>
      </c>
      <c r="AI29" s="49">
        <f t="shared" si="2"/>
        <v>5.7139804387628503</v>
      </c>
      <c r="AJ29" s="32"/>
      <c r="AK29" s="33"/>
      <c r="AL29" s="34"/>
      <c r="AM29" s="35"/>
      <c r="AN29" s="35"/>
    </row>
    <row r="30" spans="1:40" ht="12" customHeight="1" x14ac:dyDescent="0.25">
      <c r="A30" s="46"/>
      <c r="B30" s="47" t="s">
        <v>33</v>
      </c>
      <c r="C30" s="49">
        <f t="shared" si="5"/>
        <v>4.8684506288122948</v>
      </c>
      <c r="D30" s="49">
        <f t="shared" si="2"/>
        <v>4.7325984212021899</v>
      </c>
      <c r="E30" s="49">
        <f t="shared" si="2"/>
        <v>4.5429711740039815</v>
      </c>
      <c r="F30" s="49">
        <f t="shared" si="2"/>
        <v>4.4631453584445282</v>
      </c>
      <c r="G30" s="49">
        <f t="shared" si="2"/>
        <v>4.4936934619188742</v>
      </c>
      <c r="H30" s="49">
        <f t="shared" si="2"/>
        <v>4.3141510443129123</v>
      </c>
      <c r="I30" s="49">
        <f t="shared" si="2"/>
        <v>4.5110953544340191</v>
      </c>
      <c r="J30" s="49">
        <f t="shared" si="2"/>
        <v>4.485569625481812</v>
      </c>
      <c r="K30" s="49">
        <f t="shared" si="2"/>
        <v>4.8431922670341905</v>
      </c>
      <c r="L30" s="49">
        <f t="shared" si="2"/>
        <v>4.9644603734994668</v>
      </c>
      <c r="M30" s="49">
        <f t="shared" si="2"/>
        <v>5.4425219402359639</v>
      </c>
      <c r="N30" s="49">
        <f t="shared" si="2"/>
        <v>5.892696444288557</v>
      </c>
      <c r="O30" s="49">
        <f t="shared" si="2"/>
        <v>6.4972957522578367</v>
      </c>
      <c r="P30" s="49">
        <f t="shared" si="2"/>
        <v>6.9870842137198981</v>
      </c>
      <c r="Q30" s="49">
        <f t="shared" si="2"/>
        <v>6.9123707118112829</v>
      </c>
      <c r="R30" s="49">
        <f t="shared" si="2"/>
        <v>7.1385731863961173</v>
      </c>
      <c r="S30" s="49">
        <f t="shared" si="2"/>
        <v>7.4193452816347456</v>
      </c>
      <c r="T30" s="49">
        <f t="shared" si="2"/>
        <v>7.4354119350670587</v>
      </c>
      <c r="U30" s="49">
        <f t="shared" si="2"/>
        <v>7.5759726506615177</v>
      </c>
      <c r="V30" s="49">
        <f t="shared" si="2"/>
        <v>7.3699490006107675</v>
      </c>
      <c r="W30" s="49">
        <f t="shared" si="2"/>
        <v>6.9833253842140817</v>
      </c>
      <c r="X30" s="49">
        <f t="shared" si="2"/>
        <v>6.8735408603640398</v>
      </c>
      <c r="Y30" s="49">
        <f t="shared" si="2"/>
        <v>6.2871542960436937</v>
      </c>
      <c r="Z30" s="49">
        <f t="shared" si="2"/>
        <v>5.0259926297207915</v>
      </c>
      <c r="AA30" s="49">
        <f t="shared" si="2"/>
        <v>4.9321667249474359</v>
      </c>
      <c r="AB30" s="49">
        <f t="shared" si="2"/>
        <v>4.6150339464890777</v>
      </c>
      <c r="AC30" s="49">
        <f t="shared" si="2"/>
        <v>5.1284545865066633</v>
      </c>
      <c r="AD30" s="49">
        <f t="shared" si="2"/>
        <v>4.8126306695811421</v>
      </c>
      <c r="AE30" s="49">
        <f t="shared" si="2"/>
        <v>4.9900846723866641</v>
      </c>
      <c r="AF30" s="49">
        <f t="shared" ref="AF30:AG30" si="12">AF22/AF14*100</f>
        <v>4.881410135586016</v>
      </c>
      <c r="AG30" s="49">
        <f t="shared" si="12"/>
        <v>5.5898759721545535</v>
      </c>
      <c r="AH30" s="49">
        <f t="shared" ref="AH30" si="13">AH22/AH14*100</f>
        <v>5.3225877459924753</v>
      </c>
      <c r="AI30" s="49">
        <f t="shared" si="2"/>
        <v>5.529177505254216</v>
      </c>
      <c r="AJ30" s="32"/>
      <c r="AK30" s="33"/>
      <c r="AL30" s="34"/>
      <c r="AM30" s="35"/>
      <c r="AN30" s="35"/>
    </row>
    <row r="31" spans="1:40" ht="12" customHeight="1" x14ac:dyDescent="0.25">
      <c r="A31" s="46"/>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32"/>
      <c r="AK31" s="33"/>
      <c r="AL31" s="34"/>
      <c r="AM31" s="35"/>
      <c r="AN31" s="35"/>
    </row>
    <row r="32" spans="1:40" ht="12" customHeight="1" thickBot="1" x14ac:dyDescent="0.3">
      <c r="A32" s="40"/>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0"/>
      <c r="AK32" s="33"/>
      <c r="AL32" s="34"/>
      <c r="AM32" s="34"/>
      <c r="AN32" s="37"/>
    </row>
    <row r="33" spans="1:40" ht="12" customHeight="1" thickTop="1" x14ac:dyDescent="0.25">
      <c r="A33" s="50" t="s">
        <v>1217</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3"/>
      <c r="AL33" s="34"/>
      <c r="AM33" s="34"/>
      <c r="AN33" s="37"/>
    </row>
    <row r="34" spans="1:40" ht="12" customHeight="1" x14ac:dyDescent="0.25">
      <c r="A34" s="51"/>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3"/>
      <c r="AL34" s="53"/>
      <c r="AM34" s="53"/>
      <c r="AN34" s="52"/>
    </row>
    <row r="35" spans="1:40" ht="12" customHeight="1" x14ac:dyDescent="0.25">
      <c r="A35" s="51"/>
      <c r="B35" s="54"/>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4"/>
      <c r="AL35" s="34"/>
      <c r="AM35" s="34"/>
      <c r="AN35" s="37"/>
    </row>
    <row r="36" spans="1:40" ht="12" customHeight="1" x14ac:dyDescent="0.25">
      <c r="A36" s="51"/>
      <c r="B36" s="54"/>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4"/>
      <c r="AL36" s="34"/>
      <c r="AM36" s="34"/>
      <c r="AN36" s="37"/>
    </row>
    <row r="37" spans="1:40" ht="12" customHeight="1" x14ac:dyDescent="0.25">
      <c r="A37" s="51"/>
      <c r="B37" s="54"/>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4"/>
      <c r="AL37" s="34"/>
      <c r="AM37" s="34"/>
      <c r="AN37" s="37"/>
    </row>
    <row r="38" spans="1:40" ht="12" customHeight="1" x14ac:dyDescent="0.25">
      <c r="A38" s="51"/>
      <c r="B38" s="54"/>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4"/>
      <c r="AL38" s="34"/>
      <c r="AM38" s="34"/>
      <c r="AN38" s="37"/>
    </row>
    <row r="39" spans="1:40" ht="12" customHeight="1" x14ac:dyDescent="0.25">
      <c r="A39" s="51"/>
      <c r="B39" s="54"/>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4"/>
      <c r="AL39" s="34"/>
      <c r="AM39" s="34"/>
      <c r="AN39" s="37"/>
    </row>
    <row r="40" spans="1:40" ht="12" customHeight="1" x14ac:dyDescent="0.25">
      <c r="AJ40" s="37"/>
      <c r="AK40" s="34"/>
      <c r="AL40" s="34"/>
      <c r="AM40" s="34"/>
      <c r="AN40" s="37"/>
    </row>
    <row r="41" spans="1:40" ht="12" customHeight="1" x14ac:dyDescent="0.25">
      <c r="A41" s="51"/>
      <c r="B41" s="54"/>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4"/>
      <c r="AL41" s="34"/>
      <c r="AM41" s="34"/>
      <c r="AN41" s="37"/>
    </row>
    <row r="42" spans="1:40" ht="12" customHeight="1" x14ac:dyDescent="0.25">
      <c r="A42" s="51"/>
      <c r="B42" s="54"/>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4"/>
      <c r="AL42" s="34"/>
      <c r="AM42" s="34"/>
      <c r="AN42" s="37"/>
    </row>
    <row r="43" spans="1:40" ht="12" customHeight="1" x14ac:dyDescent="0.25">
      <c r="A43" s="51"/>
      <c r="B43" s="54"/>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4"/>
      <c r="AL43" s="34"/>
      <c r="AM43" s="34"/>
      <c r="AN43" s="37"/>
    </row>
    <row r="44" spans="1:40" ht="12" customHeight="1" x14ac:dyDescent="0.25">
      <c r="A44" s="51"/>
      <c r="B44" s="5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4"/>
      <c r="AL44" s="34"/>
      <c r="AM44" s="34"/>
      <c r="AN44" s="37"/>
    </row>
    <row r="45" spans="1:40" ht="12" customHeight="1" x14ac:dyDescent="0.25">
      <c r="A45" s="51"/>
      <c r="B45" s="5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4"/>
      <c r="AL45" s="34"/>
      <c r="AM45" s="34"/>
      <c r="AN45" s="37"/>
    </row>
    <row r="46" spans="1:40" ht="12" customHeight="1" x14ac:dyDescent="0.25">
      <c r="A46" s="51"/>
      <c r="B46" s="5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4"/>
      <c r="AL46" s="34"/>
      <c r="AM46" s="34"/>
      <c r="AN46" s="37"/>
    </row>
    <row r="47" spans="1:40" ht="12" customHeight="1" x14ac:dyDescent="0.25">
      <c r="A47" s="51"/>
      <c r="B47" s="5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4"/>
      <c r="AL47" s="34"/>
      <c r="AM47" s="34"/>
      <c r="AN47" s="37"/>
    </row>
    <row r="48" spans="1:40" ht="12" customHeight="1" x14ac:dyDescent="0.25">
      <c r="A48" s="51"/>
      <c r="B48" s="54"/>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4"/>
      <c r="AL48" s="34"/>
      <c r="AM48" s="34"/>
      <c r="AN48" s="37"/>
    </row>
    <row r="49" spans="1:40" ht="12" customHeight="1" x14ac:dyDescent="0.25">
      <c r="A49" s="51"/>
      <c r="B49" s="54"/>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4"/>
      <c r="AL49" s="34"/>
      <c r="AM49" s="34"/>
      <c r="AN49" s="37"/>
    </row>
    <row r="50" spans="1:40" ht="12" customHeight="1" x14ac:dyDescent="0.25">
      <c r="A50" s="51"/>
      <c r="B50" s="54"/>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4"/>
      <c r="AL50" s="34"/>
      <c r="AM50" s="34"/>
      <c r="AN50" s="37"/>
    </row>
    <row r="51" spans="1:40" ht="12" customHeight="1" x14ac:dyDescent="0.25">
      <c r="A51" s="51"/>
      <c r="B51" s="54"/>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4"/>
      <c r="AL51" s="34"/>
      <c r="AM51" s="34"/>
      <c r="AN51" s="37"/>
    </row>
    <row r="52" spans="1:40" ht="12" customHeight="1" x14ac:dyDescent="0.25">
      <c r="A52" s="51"/>
      <c r="B52" s="54"/>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4"/>
      <c r="AL52" s="34"/>
      <c r="AM52" s="34"/>
      <c r="AN52" s="37"/>
    </row>
    <row r="53" spans="1:40" ht="12" customHeight="1" x14ac:dyDescent="0.25">
      <c r="A53" s="51"/>
      <c r="B53" s="54"/>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4"/>
      <c r="AL53" s="34"/>
      <c r="AM53" s="34"/>
      <c r="AN53" s="37"/>
    </row>
    <row r="54" spans="1:40" ht="12" customHeight="1" x14ac:dyDescent="0.25">
      <c r="A54" s="51"/>
      <c r="B54" s="54"/>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4"/>
      <c r="AL54" s="34"/>
      <c r="AM54" s="34"/>
      <c r="AN54" s="37"/>
    </row>
    <row r="55" spans="1:40" ht="12" customHeight="1" x14ac:dyDescent="0.25">
      <c r="A55" s="51"/>
      <c r="B55" s="54"/>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4"/>
      <c r="AL55" s="34"/>
      <c r="AM55" s="34"/>
      <c r="AN55" s="37"/>
    </row>
    <row r="56" spans="1:40" ht="12" customHeight="1" x14ac:dyDescent="0.25">
      <c r="A56" s="51"/>
      <c r="B56" s="54"/>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4"/>
      <c r="AL56" s="34"/>
      <c r="AM56" s="34"/>
      <c r="AN56" s="37"/>
    </row>
    <row r="57" spans="1:40" ht="12" customHeight="1" x14ac:dyDescent="0.25">
      <c r="A57" s="51"/>
      <c r="B57" s="54"/>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4"/>
      <c r="AL57" s="34"/>
      <c r="AM57" s="34"/>
      <c r="AN57" s="37"/>
    </row>
    <row r="58" spans="1:40" ht="12" customHeight="1" x14ac:dyDescent="0.25">
      <c r="A58" s="51"/>
      <c r="B58" s="54"/>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4"/>
      <c r="AL58" s="34"/>
      <c r="AM58" s="34"/>
      <c r="AN58" s="37"/>
    </row>
    <row r="59" spans="1:40" ht="12" customHeight="1" x14ac:dyDescent="0.25">
      <c r="A59" s="51"/>
      <c r="B59" s="54"/>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4"/>
      <c r="AL59" s="34"/>
      <c r="AM59" s="34"/>
      <c r="AN59" s="37"/>
    </row>
    <row r="60" spans="1:40" ht="12" customHeight="1" x14ac:dyDescent="0.25">
      <c r="A60" s="51"/>
      <c r="B60" s="54"/>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4"/>
      <c r="AL60" s="34"/>
      <c r="AM60" s="34"/>
      <c r="AN60" s="37"/>
    </row>
    <row r="61" spans="1:40" ht="12" customHeight="1" x14ac:dyDescent="0.25">
      <c r="A61" s="51"/>
      <c r="B61" s="54"/>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4"/>
      <c r="AL61" s="34"/>
      <c r="AM61" s="34"/>
      <c r="AN61" s="37"/>
    </row>
    <row r="62" spans="1:40" ht="12" customHeight="1" x14ac:dyDescent="0.25">
      <c r="A62" s="51"/>
      <c r="B62" s="5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4"/>
      <c r="AL62" s="34"/>
      <c r="AM62" s="34"/>
      <c r="AN62" s="37"/>
    </row>
    <row r="63" spans="1:40" ht="12" customHeight="1" x14ac:dyDescent="0.25">
      <c r="A63" s="51"/>
      <c r="B63" s="54"/>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4"/>
      <c r="AL63" s="34"/>
      <c r="AM63" s="34"/>
      <c r="AN63" s="37"/>
    </row>
    <row r="64" spans="1:40" ht="12" customHeight="1" x14ac:dyDescent="0.25">
      <c r="A64" s="51"/>
      <c r="B64" s="54"/>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4"/>
      <c r="AL64" s="34"/>
      <c r="AM64" s="34"/>
      <c r="AN64" s="37"/>
    </row>
    <row r="65" spans="1:40" ht="12" customHeight="1" x14ac:dyDescent="0.25">
      <c r="A65" s="51"/>
      <c r="B65" s="54"/>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4"/>
      <c r="AL65" s="34"/>
      <c r="AM65" s="34"/>
      <c r="AN65" s="37"/>
    </row>
    <row r="66" spans="1:40" ht="12" customHeight="1" x14ac:dyDescent="0.25">
      <c r="A66" s="51"/>
      <c r="B66" s="54"/>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4"/>
      <c r="AL66" s="34"/>
      <c r="AM66" s="34"/>
      <c r="AN66" s="37"/>
    </row>
    <row r="67" spans="1:40" ht="12" customHeight="1" x14ac:dyDescent="0.25">
      <c r="A67" s="51"/>
      <c r="B67" s="54"/>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4"/>
      <c r="AL67" s="34"/>
      <c r="AM67" s="34"/>
      <c r="AN67" s="37"/>
    </row>
    <row r="68" spans="1:40" ht="12" customHeight="1" x14ac:dyDescent="0.25">
      <c r="A68" s="51"/>
      <c r="B68" s="54"/>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4"/>
      <c r="AL68" s="34"/>
      <c r="AM68" s="34"/>
      <c r="AN68" s="37"/>
    </row>
    <row r="69" spans="1:40" ht="12" customHeight="1" x14ac:dyDescent="0.25">
      <c r="A69" s="51"/>
      <c r="B69" s="54"/>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4"/>
      <c r="AL69" s="34"/>
      <c r="AM69" s="34"/>
      <c r="AN69" s="37"/>
    </row>
    <row r="70" spans="1:40" ht="12" customHeight="1" x14ac:dyDescent="0.25">
      <c r="A70" s="51"/>
      <c r="B70" s="54"/>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4"/>
      <c r="AL70" s="34"/>
      <c r="AM70" s="34"/>
      <c r="AN70" s="37"/>
    </row>
    <row r="71" spans="1:40" ht="12" customHeight="1" x14ac:dyDescent="0.25">
      <c r="A71" s="51"/>
      <c r="B71" s="54"/>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4"/>
      <c r="AL71" s="34"/>
      <c r="AM71" s="34"/>
      <c r="AN71" s="37"/>
    </row>
    <row r="72" spans="1:40" ht="12" customHeight="1" x14ac:dyDescent="0.25">
      <c r="A72" s="51"/>
      <c r="B72" s="54"/>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4"/>
      <c r="AL72" s="34"/>
      <c r="AM72" s="34"/>
      <c r="AN72" s="37"/>
    </row>
    <row r="73" spans="1:40" ht="12" customHeight="1" x14ac:dyDescent="0.25">
      <c r="A73" s="51"/>
      <c r="B73" s="54"/>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4"/>
      <c r="AL73" s="34"/>
      <c r="AM73" s="34"/>
      <c r="AN73" s="37"/>
    </row>
    <row r="74" spans="1:40" ht="12" customHeight="1" x14ac:dyDescent="0.25">
      <c r="A74" s="51"/>
      <c r="B74" s="54"/>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4"/>
      <c r="AL74" s="34"/>
      <c r="AM74" s="34"/>
      <c r="AN74" s="37"/>
    </row>
    <row r="75" spans="1:40" ht="12" customHeight="1" x14ac:dyDescent="0.25">
      <c r="A75" s="51"/>
      <c r="B75" s="54"/>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4"/>
      <c r="AL75" s="34"/>
      <c r="AM75" s="34"/>
      <c r="AN75" s="37"/>
    </row>
    <row r="76" spans="1:40" ht="12" customHeight="1" x14ac:dyDescent="0.25">
      <c r="A76" s="51"/>
      <c r="B76" s="54"/>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4"/>
      <c r="AL76" s="34"/>
      <c r="AM76" s="34"/>
      <c r="AN76" s="37"/>
    </row>
    <row r="77" spans="1:40" ht="12" customHeight="1" x14ac:dyDescent="0.25">
      <c r="A77" s="51"/>
      <c r="B77" s="54"/>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4"/>
      <c r="AL77" s="34"/>
      <c r="AM77" s="34"/>
      <c r="AN77" s="37"/>
    </row>
    <row r="78" spans="1:40" ht="12" customHeight="1" x14ac:dyDescent="0.25">
      <c r="A78" s="51"/>
      <c r="B78" s="54"/>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4"/>
      <c r="AL78" s="34"/>
      <c r="AM78" s="34"/>
      <c r="AN78" s="37"/>
    </row>
    <row r="79" spans="1:40" ht="12" customHeight="1" x14ac:dyDescent="0.25">
      <c r="A79" s="51"/>
      <c r="B79" s="54"/>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4"/>
      <c r="AL79" s="34"/>
      <c r="AM79" s="34"/>
      <c r="AN79" s="37"/>
    </row>
    <row r="80" spans="1:40" ht="12" customHeight="1" x14ac:dyDescent="0.25">
      <c r="A80" s="51"/>
      <c r="B80" s="54"/>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4"/>
      <c r="AL80" s="34"/>
      <c r="AM80" s="34"/>
      <c r="AN80" s="37"/>
    </row>
    <row r="81" spans="1:40" ht="12" customHeight="1" x14ac:dyDescent="0.25">
      <c r="A81" s="51"/>
      <c r="B81" s="54"/>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4"/>
      <c r="AL81" s="34"/>
      <c r="AM81" s="34"/>
      <c r="AN81" s="37"/>
    </row>
    <row r="82" spans="1:40" ht="12" customHeight="1" x14ac:dyDescent="0.25">
      <c r="A82" s="51"/>
      <c r="B82" s="54"/>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4"/>
      <c r="AL82" s="34"/>
      <c r="AM82" s="34"/>
      <c r="AN82" s="37"/>
    </row>
    <row r="83" spans="1:40" ht="12" customHeight="1" x14ac:dyDescent="0.25">
      <c r="A83" s="51"/>
      <c r="B83" s="54"/>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4"/>
      <c r="AL83" s="34"/>
      <c r="AM83" s="34"/>
      <c r="AN83" s="37"/>
    </row>
    <row r="84" spans="1:40" ht="12" customHeight="1" x14ac:dyDescent="0.25">
      <c r="A84" s="51"/>
      <c r="B84" s="5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4"/>
      <c r="AL84" s="34"/>
      <c r="AM84" s="34"/>
      <c r="AN84" s="37"/>
    </row>
    <row r="85" spans="1:40" ht="12" customHeight="1" x14ac:dyDescent="0.25">
      <c r="A85" s="51"/>
      <c r="B85" s="54"/>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4"/>
      <c r="AL85" s="34"/>
      <c r="AM85" s="34"/>
      <c r="AN85" s="37"/>
    </row>
    <row r="86" spans="1:40" ht="12" customHeight="1" x14ac:dyDescent="0.25">
      <c r="A86" s="51"/>
      <c r="B86" s="54"/>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4"/>
      <c r="AL86" s="34"/>
      <c r="AM86" s="34"/>
      <c r="AN86" s="37"/>
    </row>
    <row r="87" spans="1:40" ht="12" customHeight="1" x14ac:dyDescent="0.25">
      <c r="A87" s="51"/>
      <c r="B87" s="54"/>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4"/>
      <c r="AL87" s="34"/>
      <c r="AM87" s="34"/>
      <c r="AN87" s="37"/>
    </row>
    <row r="88" spans="1:40" ht="12" customHeight="1" x14ac:dyDescent="0.25">
      <c r="A88" s="51"/>
      <c r="B88" s="54"/>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4"/>
      <c r="AL88" s="34"/>
      <c r="AM88" s="34"/>
      <c r="AN88" s="37"/>
    </row>
    <row r="89" spans="1:40" ht="12" customHeight="1" x14ac:dyDescent="0.25">
      <c r="A89" s="51"/>
      <c r="B89" s="54"/>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4"/>
      <c r="AL89" s="34"/>
      <c r="AM89" s="34"/>
      <c r="AN89" s="37"/>
    </row>
    <row r="90" spans="1:40" ht="12" customHeight="1" x14ac:dyDescent="0.25">
      <c r="A90" s="51"/>
      <c r="B90" s="54"/>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4"/>
      <c r="AL90" s="34"/>
      <c r="AM90" s="34"/>
      <c r="AN90" s="37"/>
    </row>
    <row r="91" spans="1:40" ht="12" customHeight="1" x14ac:dyDescent="0.25">
      <c r="A91" s="51"/>
      <c r="B91" s="54"/>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4"/>
      <c r="AL91" s="34"/>
      <c r="AM91" s="34"/>
      <c r="AN91" s="37"/>
    </row>
    <row r="92" spans="1:40" ht="12" customHeight="1" x14ac:dyDescent="0.25">
      <c r="A92" s="51"/>
      <c r="B92" s="54"/>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4"/>
      <c r="AL92" s="34"/>
      <c r="AM92" s="34"/>
      <c r="AN92" s="37"/>
    </row>
    <row r="93" spans="1:40" ht="12" customHeight="1" x14ac:dyDescent="0.25">
      <c r="A93" s="51"/>
      <c r="B93" s="54"/>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4"/>
      <c r="AL93" s="34"/>
      <c r="AM93" s="34"/>
      <c r="AN93" s="37"/>
    </row>
    <row r="94" spans="1:40" ht="12" customHeight="1" x14ac:dyDescent="0.25">
      <c r="A94" s="51"/>
      <c r="B94" s="54"/>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4"/>
      <c r="AL94" s="34"/>
      <c r="AM94" s="34"/>
      <c r="AN94" s="37"/>
    </row>
    <row r="95" spans="1:40" ht="12" customHeight="1" x14ac:dyDescent="0.25">
      <c r="A95" s="51"/>
      <c r="B95" s="54"/>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4"/>
      <c r="AL95" s="34"/>
      <c r="AM95" s="34"/>
      <c r="AN95" s="37"/>
    </row>
    <row r="96" spans="1:40" ht="12" customHeight="1" x14ac:dyDescent="0.25">
      <c r="A96" s="51"/>
      <c r="B96" s="54"/>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4"/>
      <c r="AL96" s="34"/>
      <c r="AM96" s="34"/>
      <c r="AN96" s="37"/>
    </row>
    <row r="97" spans="1:40" ht="12" customHeight="1" x14ac:dyDescent="0.25">
      <c r="A97" s="51"/>
      <c r="B97" s="54"/>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4"/>
      <c r="AL97" s="34"/>
      <c r="AM97" s="34"/>
      <c r="AN97" s="37"/>
    </row>
    <row r="98" spans="1:40" ht="12" customHeight="1" x14ac:dyDescent="0.25">
      <c r="A98" s="51"/>
      <c r="B98" s="54"/>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4"/>
      <c r="AL98" s="34"/>
      <c r="AM98" s="34"/>
      <c r="AN98" s="37"/>
    </row>
    <row r="99" spans="1:40" ht="12" customHeight="1" x14ac:dyDescent="0.25">
      <c r="A99" s="51"/>
      <c r="B99" s="54"/>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4"/>
      <c r="AL99" s="34"/>
      <c r="AM99" s="34"/>
      <c r="AN99" s="37"/>
    </row>
    <row r="100" spans="1:40" ht="12" customHeight="1" x14ac:dyDescent="0.25">
      <c r="A100" s="51"/>
      <c r="B100" s="54"/>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4"/>
      <c r="AL100" s="34"/>
      <c r="AM100" s="34"/>
      <c r="AN100" s="37"/>
    </row>
    <row r="101" spans="1:40" ht="12" customHeight="1" x14ac:dyDescent="0.25">
      <c r="A101" s="51"/>
      <c r="B101" s="5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4"/>
      <c r="AL101" s="34"/>
      <c r="AM101" s="34"/>
      <c r="AN101" s="37"/>
    </row>
    <row r="102" spans="1:40" ht="12" customHeight="1" x14ac:dyDescent="0.25">
      <c r="A102" s="51"/>
      <c r="B102" s="54"/>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4"/>
      <c r="AL102" s="34"/>
      <c r="AM102" s="34"/>
      <c r="AN102" s="37"/>
    </row>
    <row r="103" spans="1:40" ht="12" customHeight="1" x14ac:dyDescent="0.25">
      <c r="A103" s="51"/>
      <c r="B103" s="54"/>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4"/>
      <c r="AL103" s="34"/>
      <c r="AM103" s="34"/>
      <c r="AN103" s="37"/>
    </row>
    <row r="104" spans="1:40" ht="12" customHeight="1" x14ac:dyDescent="0.25">
      <c r="A104" s="51"/>
      <c r="B104" s="54"/>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4"/>
      <c r="AL104" s="34"/>
      <c r="AM104" s="34"/>
      <c r="AN104" s="37"/>
    </row>
    <row r="105" spans="1:40" ht="12" customHeight="1" x14ac:dyDescent="0.25">
      <c r="A105" s="51"/>
      <c r="B105" s="56"/>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4"/>
      <c r="AL105" s="34"/>
      <c r="AM105" s="34"/>
      <c r="AN105" s="37"/>
    </row>
    <row r="106" spans="1:40" ht="12" customHeight="1" x14ac:dyDescent="0.25">
      <c r="A106" s="51"/>
      <c r="B106" s="5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4"/>
      <c r="AL106" s="34"/>
      <c r="AM106" s="34"/>
      <c r="AN106" s="37"/>
    </row>
    <row r="107" spans="1:40" ht="12" customHeight="1" x14ac:dyDescent="0.25">
      <c r="A107" s="51"/>
      <c r="B107" s="54"/>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4"/>
      <c r="AL107" s="34"/>
      <c r="AM107" s="34"/>
      <c r="AN107" s="37"/>
    </row>
    <row r="108" spans="1:40" ht="12" customHeight="1" x14ac:dyDescent="0.25">
      <c r="A108" s="51"/>
      <c r="B108" s="54"/>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4"/>
      <c r="AL108" s="34"/>
      <c r="AM108" s="34"/>
      <c r="AN108" s="37"/>
    </row>
    <row r="109" spans="1:40" ht="12" customHeight="1" x14ac:dyDescent="0.25">
      <c r="A109" s="51"/>
      <c r="B109" s="54"/>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4"/>
      <c r="AL109" s="34"/>
      <c r="AM109" s="34"/>
      <c r="AN109" s="37"/>
    </row>
    <row r="110" spans="1:40" ht="12" customHeight="1" x14ac:dyDescent="0.25">
      <c r="A110" s="51"/>
      <c r="B110" s="54"/>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4"/>
      <c r="AL110" s="34"/>
      <c r="AM110" s="34"/>
      <c r="AN110" s="37"/>
    </row>
    <row r="111" spans="1:40" ht="12" customHeight="1" x14ac:dyDescent="0.25">
      <c r="A111" s="51"/>
      <c r="B111" s="54"/>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4"/>
      <c r="AL111" s="34"/>
      <c r="AM111" s="34"/>
      <c r="AN111" s="37"/>
    </row>
    <row r="112" spans="1:40" ht="12" customHeight="1" x14ac:dyDescent="0.25">
      <c r="A112" s="51"/>
      <c r="B112" s="54"/>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4"/>
      <c r="AL112" s="34"/>
      <c r="AM112" s="34"/>
      <c r="AN112" s="37"/>
    </row>
    <row r="113" spans="1:40" ht="12" customHeight="1" x14ac:dyDescent="0.25">
      <c r="A113" s="51"/>
      <c r="B113" s="54"/>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4"/>
      <c r="AL113" s="34"/>
      <c r="AM113" s="34"/>
      <c r="AN113" s="37"/>
    </row>
    <row r="114" spans="1:40" ht="12" customHeight="1" x14ac:dyDescent="0.25">
      <c r="A114" s="51"/>
      <c r="B114" s="54"/>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4"/>
      <c r="AL114" s="34"/>
      <c r="AM114" s="34"/>
      <c r="AN114" s="37"/>
    </row>
    <row r="115" spans="1:40" ht="12" customHeight="1" x14ac:dyDescent="0.25">
      <c r="A115" s="51"/>
      <c r="B115" s="54"/>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4"/>
      <c r="AL115" s="34"/>
      <c r="AM115" s="34"/>
      <c r="AN115" s="37"/>
    </row>
    <row r="116" spans="1:40" ht="12" customHeight="1" x14ac:dyDescent="0.25">
      <c r="A116" s="51"/>
      <c r="B116" s="54"/>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4"/>
      <c r="AL116" s="34"/>
      <c r="AM116" s="34"/>
      <c r="AN116" s="37"/>
    </row>
    <row r="117" spans="1:40" ht="12" customHeight="1" x14ac:dyDescent="0.25">
      <c r="A117" s="51"/>
      <c r="B117" s="54"/>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4"/>
      <c r="AL117" s="34"/>
      <c r="AM117" s="34"/>
      <c r="AN117" s="37"/>
    </row>
    <row r="118" spans="1:40" ht="12" customHeight="1" x14ac:dyDescent="0.25">
      <c r="A118" s="57"/>
      <c r="B118" s="55"/>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4"/>
      <c r="AL118" s="34"/>
      <c r="AM118" s="34"/>
      <c r="AN118" s="37"/>
    </row>
    <row r="119" spans="1:40" ht="12" customHeight="1" x14ac:dyDescent="0.25">
      <c r="A119" s="51"/>
      <c r="B119" s="54"/>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4"/>
      <c r="AL119" s="34"/>
      <c r="AM119" s="34"/>
      <c r="AN119" s="37"/>
    </row>
    <row r="120" spans="1:40" ht="12" customHeight="1" x14ac:dyDescent="0.25">
      <c r="A120" s="51"/>
      <c r="B120" s="54"/>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4"/>
      <c r="AL120" s="34"/>
      <c r="AM120" s="34"/>
      <c r="AN120" s="37"/>
    </row>
    <row r="121" spans="1:40" ht="12" customHeight="1" x14ac:dyDescent="0.25">
      <c r="A121" s="51"/>
      <c r="B121" s="54"/>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4"/>
      <c r="AL121" s="34"/>
      <c r="AM121" s="34"/>
      <c r="AN121" s="37"/>
    </row>
    <row r="122" spans="1:40" ht="12" customHeight="1" x14ac:dyDescent="0.25">
      <c r="A122" s="51"/>
      <c r="B122" s="54"/>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4"/>
      <c r="AL122" s="34"/>
      <c r="AM122" s="34"/>
      <c r="AN122" s="37"/>
    </row>
    <row r="123" spans="1:40" ht="12" customHeight="1" x14ac:dyDescent="0.25">
      <c r="A123" s="57"/>
      <c r="B123" s="55"/>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4"/>
      <c r="AL123" s="34"/>
      <c r="AM123" s="34"/>
      <c r="AN123" s="37"/>
    </row>
    <row r="124" spans="1:40" ht="12" customHeight="1" x14ac:dyDescent="0.25">
      <c r="A124" s="51"/>
      <c r="B124" s="54"/>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4"/>
      <c r="AL124" s="34"/>
      <c r="AM124" s="34"/>
      <c r="AN124" s="37"/>
    </row>
    <row r="125" spans="1:40" ht="12" customHeight="1" x14ac:dyDescent="0.25">
      <c r="A125" s="51"/>
      <c r="B125" s="54"/>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4"/>
      <c r="AL125" s="34"/>
      <c r="AM125" s="34"/>
      <c r="AN125" s="37"/>
    </row>
    <row r="126" spans="1:40" ht="12" customHeight="1" x14ac:dyDescent="0.25">
      <c r="A126" s="51"/>
      <c r="B126" s="54"/>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4"/>
      <c r="AL126" s="34"/>
      <c r="AM126" s="34"/>
      <c r="AN126" s="37"/>
    </row>
    <row r="127" spans="1:40" ht="12" customHeight="1" x14ac:dyDescent="0.25">
      <c r="A127" s="57"/>
      <c r="B127" s="55"/>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4"/>
      <c r="AL127" s="34"/>
      <c r="AM127" s="34"/>
      <c r="AN127" s="37"/>
    </row>
    <row r="128" spans="1:40" ht="12" customHeight="1" x14ac:dyDescent="0.25">
      <c r="A128" s="51"/>
      <c r="B128" s="54"/>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4"/>
      <c r="AL128" s="34"/>
      <c r="AM128" s="34"/>
      <c r="AN128" s="37"/>
    </row>
  </sheetData>
  <mergeCells count="5">
    <mergeCell ref="A2:AI2"/>
    <mergeCell ref="A4:AI4"/>
    <mergeCell ref="A8:AI8"/>
    <mergeCell ref="A16:AI16"/>
    <mergeCell ref="A24:AI24"/>
  </mergeCells>
  <hyperlinks>
    <hyperlink ref="A1" location="Índice!A1" display="Índice" xr:uid="{BDE7434D-7045-4F94-B3FC-C926CE5AFB3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53F8F-8DA0-442A-8C2F-652D86B24CB5}">
  <dimension ref="A1:D35"/>
  <sheetViews>
    <sheetView showGridLines="0" zoomScale="80" zoomScaleNormal="80" workbookViewId="0"/>
  </sheetViews>
  <sheetFormatPr baseColWidth="10" defaultColWidth="11.44140625" defaultRowHeight="15.6" x14ac:dyDescent="0.3"/>
  <cols>
    <col min="1" max="1" width="11.44140625" style="68"/>
    <col min="2" max="2" width="77.88671875" style="68" bestFit="1" customWidth="1"/>
    <col min="3" max="3" width="148" style="68" customWidth="1"/>
    <col min="4" max="16384" width="11.44140625" style="68"/>
  </cols>
  <sheetData>
    <row r="1" spans="1:4" ht="18" x14ac:dyDescent="0.35">
      <c r="A1" s="1"/>
      <c r="B1" s="74" t="s">
        <v>217</v>
      </c>
    </row>
    <row r="2" spans="1:4" ht="18" x14ac:dyDescent="0.35">
      <c r="B2" s="74" t="s">
        <v>218</v>
      </c>
      <c r="C2" s="75"/>
    </row>
    <row r="3" spans="1:4" ht="31.2" x14ac:dyDescent="0.3">
      <c r="B3" s="75" t="s">
        <v>219</v>
      </c>
      <c r="C3" s="75" t="s">
        <v>220</v>
      </c>
      <c r="D3" s="71"/>
    </row>
    <row r="4" spans="1:4" ht="62.4" x14ac:dyDescent="0.3">
      <c r="B4" s="75" t="s">
        <v>221</v>
      </c>
      <c r="C4" s="75" t="s">
        <v>222</v>
      </c>
      <c r="D4" s="71"/>
    </row>
    <row r="5" spans="1:4" ht="46.8" x14ac:dyDescent="0.3">
      <c r="B5" s="75" t="s">
        <v>223</v>
      </c>
      <c r="C5" s="75" t="s">
        <v>224</v>
      </c>
      <c r="D5" s="71"/>
    </row>
    <row r="6" spans="1:4" ht="31.2" x14ac:dyDescent="0.3">
      <c r="B6" s="75" t="s">
        <v>225</v>
      </c>
      <c r="C6" s="75" t="s">
        <v>226</v>
      </c>
      <c r="D6" s="71"/>
    </row>
    <row r="7" spans="1:4" ht="62.4" x14ac:dyDescent="0.3">
      <c r="B7" s="75" t="s">
        <v>227</v>
      </c>
      <c r="C7" s="75" t="s">
        <v>228</v>
      </c>
      <c r="D7" s="71"/>
    </row>
    <row r="8" spans="1:4" ht="16.8" x14ac:dyDescent="0.3">
      <c r="B8" s="75" t="s">
        <v>229</v>
      </c>
      <c r="C8" s="75" t="s">
        <v>230</v>
      </c>
      <c r="D8" s="71"/>
    </row>
    <row r="9" spans="1:4" ht="78" x14ac:dyDescent="0.3">
      <c r="B9" s="75" t="s">
        <v>231</v>
      </c>
      <c r="C9" s="75" t="s">
        <v>232</v>
      </c>
      <c r="D9" s="71"/>
    </row>
    <row r="10" spans="1:4" ht="31.2" x14ac:dyDescent="0.3">
      <c r="B10" s="75" t="s">
        <v>233</v>
      </c>
      <c r="C10" s="75" t="s">
        <v>234</v>
      </c>
      <c r="D10" s="71"/>
    </row>
    <row r="11" spans="1:4" ht="16.8" x14ac:dyDescent="0.3">
      <c r="B11" s="75" t="s">
        <v>235</v>
      </c>
      <c r="C11" s="75" t="s">
        <v>236</v>
      </c>
      <c r="D11" s="71"/>
    </row>
    <row r="12" spans="1:4" ht="46.8" x14ac:dyDescent="0.3">
      <c r="B12" s="75" t="s">
        <v>237</v>
      </c>
      <c r="C12" s="75" t="s">
        <v>238</v>
      </c>
      <c r="D12" s="71"/>
    </row>
    <row r="13" spans="1:4" ht="31.2" x14ac:dyDescent="0.3">
      <c r="B13" s="75" t="s">
        <v>239</v>
      </c>
      <c r="C13" s="75" t="s">
        <v>240</v>
      </c>
      <c r="D13" s="71"/>
    </row>
    <row r="14" spans="1:4" ht="93.6" x14ac:dyDescent="0.3">
      <c r="B14" s="75" t="s">
        <v>241</v>
      </c>
      <c r="C14" s="75" t="s">
        <v>242</v>
      </c>
      <c r="D14" s="71"/>
    </row>
    <row r="15" spans="1:4" ht="31.2" x14ac:dyDescent="0.3">
      <c r="B15" s="75" t="s">
        <v>243</v>
      </c>
      <c r="C15" s="75" t="s">
        <v>244</v>
      </c>
      <c r="D15" s="71"/>
    </row>
    <row r="16" spans="1:4" ht="202.8" x14ac:dyDescent="0.3">
      <c r="B16" s="75" t="s">
        <v>245</v>
      </c>
      <c r="C16" s="75" t="s">
        <v>246</v>
      </c>
      <c r="D16" s="71"/>
    </row>
    <row r="17" spans="2:4" ht="16.8" x14ac:dyDescent="0.3">
      <c r="B17" s="75" t="s">
        <v>247</v>
      </c>
      <c r="C17" s="75" t="s">
        <v>248</v>
      </c>
      <c r="D17" s="71"/>
    </row>
    <row r="18" spans="2:4" ht="16.8" x14ac:dyDescent="0.3">
      <c r="B18" s="75" t="s">
        <v>249</v>
      </c>
      <c r="C18" s="75" t="s">
        <v>250</v>
      </c>
      <c r="D18" s="71"/>
    </row>
    <row r="19" spans="2:4" ht="78" x14ac:dyDescent="0.3">
      <c r="B19" s="75" t="s">
        <v>251</v>
      </c>
      <c r="C19" s="75" t="s">
        <v>252</v>
      </c>
      <c r="D19" s="71"/>
    </row>
    <row r="20" spans="2:4" ht="16.8" x14ac:dyDescent="0.3">
      <c r="B20" s="75" t="s">
        <v>253</v>
      </c>
      <c r="C20" s="75" t="s">
        <v>254</v>
      </c>
      <c r="D20" s="71"/>
    </row>
    <row r="21" spans="2:4" ht="31.2" x14ac:dyDescent="0.3">
      <c r="B21" s="75" t="s">
        <v>255</v>
      </c>
      <c r="C21" s="75" t="s">
        <v>256</v>
      </c>
      <c r="D21" s="71"/>
    </row>
    <row r="22" spans="2:4" ht="16.8" x14ac:dyDescent="0.3">
      <c r="B22" s="75" t="s">
        <v>257</v>
      </c>
      <c r="C22" s="75" t="s">
        <v>258</v>
      </c>
      <c r="D22" s="71"/>
    </row>
    <row r="23" spans="2:4" ht="31.2" x14ac:dyDescent="0.3">
      <c r="B23" s="75" t="s">
        <v>259</v>
      </c>
      <c r="C23" s="75" t="s">
        <v>260</v>
      </c>
      <c r="D23" s="71"/>
    </row>
    <row r="24" spans="2:4" ht="62.4" x14ac:dyDescent="0.3">
      <c r="B24" s="75" t="s">
        <v>261</v>
      </c>
      <c r="C24" s="75" t="s">
        <v>262</v>
      </c>
      <c r="D24" s="71"/>
    </row>
    <row r="25" spans="2:4" ht="78" x14ac:dyDescent="0.3">
      <c r="B25" s="75" t="s">
        <v>263</v>
      </c>
      <c r="C25" s="75" t="s">
        <v>264</v>
      </c>
    </row>
    <row r="26" spans="2:4" ht="31.2" x14ac:dyDescent="0.3">
      <c r="B26" s="75" t="s">
        <v>265</v>
      </c>
      <c r="C26" s="75" t="s">
        <v>266</v>
      </c>
    </row>
    <row r="27" spans="2:4" ht="46.8" x14ac:dyDescent="0.3">
      <c r="B27" s="75" t="s">
        <v>267</v>
      </c>
      <c r="C27" s="75" t="s">
        <v>268</v>
      </c>
    </row>
    <row r="28" spans="2:4" x14ac:dyDescent="0.3">
      <c r="B28" s="75" t="s">
        <v>269</v>
      </c>
      <c r="C28" s="75" t="s">
        <v>270</v>
      </c>
    </row>
    <row r="29" spans="2:4" ht="31.2" x14ac:dyDescent="0.3">
      <c r="B29" s="75" t="s">
        <v>271</v>
      </c>
      <c r="C29" s="75" t="s">
        <v>272</v>
      </c>
    </row>
    <row r="30" spans="2:4" ht="109.2" x14ac:dyDescent="0.3">
      <c r="B30" s="75" t="s">
        <v>273</v>
      </c>
      <c r="C30" s="75" t="s">
        <v>274</v>
      </c>
    </row>
    <row r="31" spans="2:4" ht="31.2" x14ac:dyDescent="0.3">
      <c r="B31" s="75" t="s">
        <v>275</v>
      </c>
      <c r="C31" s="75" t="s">
        <v>276</v>
      </c>
    </row>
    <row r="32" spans="2:4" x14ac:dyDescent="0.3">
      <c r="B32" s="75" t="s">
        <v>277</v>
      </c>
      <c r="C32" s="75" t="s">
        <v>278</v>
      </c>
    </row>
    <row r="33" spans="2:3" ht="31.2" x14ac:dyDescent="0.3">
      <c r="B33" s="75" t="s">
        <v>279</v>
      </c>
      <c r="C33" s="75" t="s">
        <v>280</v>
      </c>
    </row>
    <row r="34" spans="2:3" ht="62.4" x14ac:dyDescent="0.3">
      <c r="B34" s="75" t="s">
        <v>281</v>
      </c>
      <c r="C34" s="75" t="s">
        <v>282</v>
      </c>
    </row>
    <row r="35" spans="2:3" ht="31.2" x14ac:dyDescent="0.3">
      <c r="B35" s="75" t="s">
        <v>283</v>
      </c>
      <c r="C35" s="75" t="s">
        <v>284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7A019-EB73-43A5-82CC-A18757F78B00}">
  <dimension ref="A1:D250"/>
  <sheetViews>
    <sheetView workbookViewId="0"/>
  </sheetViews>
  <sheetFormatPr baseColWidth="10" defaultColWidth="6.109375" defaultRowHeight="13.2" x14ac:dyDescent="0.25"/>
  <cols>
    <col min="1" max="1" width="6.109375" style="82"/>
    <col min="2" max="2" width="7" style="82" bestFit="1" customWidth="1"/>
    <col min="3" max="4" width="6.109375" style="82"/>
    <col min="5" max="16384" width="6.109375" style="83"/>
  </cols>
  <sheetData>
    <row r="1" spans="1:4" s="79" customFormat="1" x14ac:dyDescent="0.25">
      <c r="A1" s="78" t="s">
        <v>297</v>
      </c>
      <c r="B1" s="78"/>
      <c r="C1" s="78"/>
      <c r="D1" s="78"/>
    </row>
    <row r="2" spans="1:4" s="79" customFormat="1" ht="13.8" x14ac:dyDescent="0.3">
      <c r="A2" s="89" t="s">
        <v>298</v>
      </c>
      <c r="B2" s="89"/>
      <c r="C2" s="89"/>
      <c r="D2" s="89"/>
    </row>
    <row r="3" spans="1:4" s="81" customFormat="1" x14ac:dyDescent="0.25">
      <c r="A3" s="80"/>
      <c r="B3" s="80"/>
      <c r="C3" s="80"/>
      <c r="D3" s="80"/>
    </row>
    <row r="4" spans="1:4" s="81" customFormat="1" x14ac:dyDescent="0.25">
      <c r="A4" s="80"/>
      <c r="B4" s="80"/>
      <c r="C4" s="80"/>
      <c r="D4" s="80"/>
    </row>
    <row r="5" spans="1:4" s="81" customFormat="1" x14ac:dyDescent="0.25">
      <c r="A5" s="80"/>
      <c r="B5" s="80"/>
      <c r="C5" s="80"/>
      <c r="D5" s="80"/>
    </row>
    <row r="6" spans="1:4" s="81" customFormat="1" x14ac:dyDescent="0.25">
      <c r="A6" s="80" t="s">
        <v>299</v>
      </c>
      <c r="B6" s="80" t="s">
        <v>300</v>
      </c>
      <c r="C6" s="80" t="s">
        <v>301</v>
      </c>
      <c r="D6" s="80" t="s">
        <v>302</v>
      </c>
    </row>
    <row r="7" spans="1:4" s="81" customFormat="1" x14ac:dyDescent="0.25">
      <c r="A7" s="80">
        <v>1</v>
      </c>
      <c r="B7" s="80">
        <v>500100</v>
      </c>
      <c r="C7" s="80" t="s">
        <v>303</v>
      </c>
      <c r="D7" s="80" t="s">
        <v>37</v>
      </c>
    </row>
    <row r="8" spans="1:4" s="81" customFormat="1" x14ac:dyDescent="0.25">
      <c r="A8" s="80">
        <v>2</v>
      </c>
      <c r="B8" s="80">
        <v>500200</v>
      </c>
      <c r="C8" s="80" t="s">
        <v>304</v>
      </c>
      <c r="D8" s="80" t="s">
        <v>37</v>
      </c>
    </row>
    <row r="9" spans="1:4" s="81" customFormat="1" x14ac:dyDescent="0.25">
      <c r="A9" s="80">
        <v>3</v>
      </c>
      <c r="B9" s="80">
        <v>500300</v>
      </c>
      <c r="C9" s="80" t="s">
        <v>305</v>
      </c>
      <c r="D9" s="80" t="s">
        <v>37</v>
      </c>
    </row>
    <row r="10" spans="1:4" s="81" customFormat="1" x14ac:dyDescent="0.25">
      <c r="A10" s="80">
        <v>4</v>
      </c>
      <c r="B10" s="80">
        <v>500310</v>
      </c>
      <c r="C10" s="80" t="s">
        <v>305</v>
      </c>
      <c r="D10" s="80" t="s">
        <v>37</v>
      </c>
    </row>
    <row r="11" spans="1:4" s="81" customFormat="1" x14ac:dyDescent="0.25">
      <c r="A11" s="80">
        <v>5</v>
      </c>
      <c r="B11" s="80">
        <v>500390</v>
      </c>
      <c r="C11" s="80" t="s">
        <v>306</v>
      </c>
      <c r="D11" s="80" t="s">
        <v>37</v>
      </c>
    </row>
    <row r="12" spans="1:4" s="81" customFormat="1" x14ac:dyDescent="0.25">
      <c r="A12" s="80">
        <v>6</v>
      </c>
      <c r="B12" s="80">
        <v>500400</v>
      </c>
      <c r="C12" s="80" t="s">
        <v>307</v>
      </c>
      <c r="D12" s="80" t="s">
        <v>37</v>
      </c>
    </row>
    <row r="13" spans="1:4" s="81" customFormat="1" x14ac:dyDescent="0.25">
      <c r="A13" s="80">
        <v>7</v>
      </c>
      <c r="B13" s="80">
        <v>500500</v>
      </c>
      <c r="C13" s="80" t="s">
        <v>308</v>
      </c>
      <c r="D13" s="80" t="s">
        <v>37</v>
      </c>
    </row>
    <row r="14" spans="1:4" s="81" customFormat="1" x14ac:dyDescent="0.25">
      <c r="A14" s="80">
        <v>8</v>
      </c>
      <c r="B14" s="80">
        <v>500600</v>
      </c>
      <c r="C14" s="80" t="s">
        <v>309</v>
      </c>
      <c r="D14" s="80" t="s">
        <v>37</v>
      </c>
    </row>
    <row r="15" spans="1:4" s="81" customFormat="1" x14ac:dyDescent="0.25">
      <c r="A15" s="80">
        <v>9</v>
      </c>
      <c r="B15" s="80">
        <v>510111</v>
      </c>
      <c r="C15" s="80" t="s">
        <v>310</v>
      </c>
      <c r="D15" s="80" t="s">
        <v>37</v>
      </c>
    </row>
    <row r="16" spans="1:4" s="81" customFormat="1" x14ac:dyDescent="0.25">
      <c r="A16" s="80">
        <v>10</v>
      </c>
      <c r="B16" s="80">
        <v>510119</v>
      </c>
      <c r="C16" s="80" t="s">
        <v>311</v>
      </c>
      <c r="D16" s="80" t="s">
        <v>37</v>
      </c>
    </row>
    <row r="17" spans="1:4" s="81" customFormat="1" x14ac:dyDescent="0.25">
      <c r="A17" s="80">
        <v>11</v>
      </c>
      <c r="B17" s="80">
        <v>510121</v>
      </c>
      <c r="C17" s="80" t="s">
        <v>312</v>
      </c>
      <c r="D17" s="80" t="s">
        <v>37</v>
      </c>
    </row>
    <row r="18" spans="1:4" s="81" customFormat="1" x14ac:dyDescent="0.25">
      <c r="A18" s="80">
        <v>12</v>
      </c>
      <c r="B18" s="80">
        <v>510129</v>
      </c>
      <c r="C18" s="80" t="s">
        <v>313</v>
      </c>
      <c r="D18" s="80" t="s">
        <v>37</v>
      </c>
    </row>
    <row r="19" spans="1:4" s="81" customFormat="1" x14ac:dyDescent="0.25">
      <c r="A19" s="80">
        <v>13</v>
      </c>
      <c r="B19" s="80">
        <v>510130</v>
      </c>
      <c r="C19" s="80" t="s">
        <v>314</v>
      </c>
      <c r="D19" s="80" t="s">
        <v>37</v>
      </c>
    </row>
    <row r="20" spans="1:4" s="81" customFormat="1" x14ac:dyDescent="0.25">
      <c r="A20" s="80">
        <v>14</v>
      </c>
      <c r="B20" s="80">
        <v>510211</v>
      </c>
      <c r="C20" s="80" t="s">
        <v>315</v>
      </c>
      <c r="D20" s="80" t="s">
        <v>37</v>
      </c>
    </row>
    <row r="21" spans="1:4" s="81" customFormat="1" x14ac:dyDescent="0.25">
      <c r="A21" s="80">
        <v>15</v>
      </c>
      <c r="B21" s="80">
        <v>510219</v>
      </c>
      <c r="C21" s="80" t="s">
        <v>316</v>
      </c>
      <c r="D21" s="80" t="s">
        <v>37</v>
      </c>
    </row>
    <row r="22" spans="1:4" s="81" customFormat="1" x14ac:dyDescent="0.25">
      <c r="A22" s="80">
        <v>16</v>
      </c>
      <c r="B22" s="80">
        <v>510220</v>
      </c>
      <c r="C22" s="80" t="s">
        <v>317</v>
      </c>
      <c r="D22" s="80" t="s">
        <v>37</v>
      </c>
    </row>
    <row r="23" spans="1:4" s="81" customFormat="1" x14ac:dyDescent="0.25">
      <c r="A23" s="80">
        <v>17</v>
      </c>
      <c r="B23" s="80">
        <v>510310</v>
      </c>
      <c r="C23" s="80" t="s">
        <v>318</v>
      </c>
      <c r="D23" s="80" t="s">
        <v>37</v>
      </c>
    </row>
    <row r="24" spans="1:4" s="81" customFormat="1" x14ac:dyDescent="0.25">
      <c r="A24" s="80">
        <v>18</v>
      </c>
      <c r="B24" s="80">
        <v>510320</v>
      </c>
      <c r="C24" s="80" t="s">
        <v>319</v>
      </c>
      <c r="D24" s="80" t="s">
        <v>37</v>
      </c>
    </row>
    <row r="25" spans="1:4" s="81" customFormat="1" x14ac:dyDescent="0.25">
      <c r="A25" s="80">
        <v>19</v>
      </c>
      <c r="B25" s="80">
        <v>510330</v>
      </c>
      <c r="C25" s="80" t="s">
        <v>320</v>
      </c>
      <c r="D25" s="80" t="s">
        <v>37</v>
      </c>
    </row>
    <row r="26" spans="1:4" s="81" customFormat="1" x14ac:dyDescent="0.25">
      <c r="A26" s="80">
        <v>20</v>
      </c>
      <c r="B26" s="80">
        <v>510400</v>
      </c>
      <c r="C26" s="80" t="s">
        <v>321</v>
      </c>
      <c r="D26" s="80" t="s">
        <v>37</v>
      </c>
    </row>
    <row r="27" spans="1:4" s="81" customFormat="1" x14ac:dyDescent="0.25">
      <c r="A27" s="80">
        <v>21</v>
      </c>
      <c r="B27" s="80">
        <v>510510</v>
      </c>
      <c r="C27" s="80" t="s">
        <v>322</v>
      </c>
      <c r="D27" s="80" t="s">
        <v>37</v>
      </c>
    </row>
    <row r="28" spans="1:4" s="81" customFormat="1" x14ac:dyDescent="0.25">
      <c r="A28" s="80">
        <v>22</v>
      </c>
      <c r="B28" s="80">
        <v>510521</v>
      </c>
      <c r="C28" s="80" t="s">
        <v>323</v>
      </c>
      <c r="D28" s="80" t="s">
        <v>37</v>
      </c>
    </row>
    <row r="29" spans="1:4" s="81" customFormat="1" x14ac:dyDescent="0.25">
      <c r="A29" s="80">
        <v>23</v>
      </c>
      <c r="B29" s="80">
        <v>510529</v>
      </c>
      <c r="C29" s="80" t="s">
        <v>324</v>
      </c>
      <c r="D29" s="80" t="s">
        <v>37</v>
      </c>
    </row>
    <row r="30" spans="1:4" s="81" customFormat="1" x14ac:dyDescent="0.25">
      <c r="A30" s="80">
        <v>24</v>
      </c>
      <c r="B30" s="80">
        <v>510530</v>
      </c>
      <c r="C30" s="80" t="s">
        <v>325</v>
      </c>
      <c r="D30" s="80" t="s">
        <v>37</v>
      </c>
    </row>
    <row r="31" spans="1:4" s="81" customFormat="1" x14ac:dyDescent="0.25">
      <c r="A31" s="80">
        <v>25</v>
      </c>
      <c r="B31" s="80">
        <v>510531</v>
      </c>
      <c r="C31" s="80" t="s">
        <v>326</v>
      </c>
      <c r="D31" s="80" t="s">
        <v>37</v>
      </c>
    </row>
    <row r="32" spans="1:4" s="81" customFormat="1" x14ac:dyDescent="0.25">
      <c r="A32" s="80">
        <v>26</v>
      </c>
      <c r="B32" s="80">
        <v>510539</v>
      </c>
      <c r="C32" s="80" t="s">
        <v>327</v>
      </c>
      <c r="D32" s="80" t="s">
        <v>37</v>
      </c>
    </row>
    <row r="33" spans="1:4" s="81" customFormat="1" x14ac:dyDescent="0.25">
      <c r="A33" s="80">
        <v>27</v>
      </c>
      <c r="B33" s="80">
        <v>510540</v>
      </c>
      <c r="C33" s="80" t="s">
        <v>328</v>
      </c>
      <c r="D33" s="80" t="s">
        <v>37</v>
      </c>
    </row>
    <row r="34" spans="1:4" s="81" customFormat="1" x14ac:dyDescent="0.25">
      <c r="A34" s="80">
        <v>28</v>
      </c>
      <c r="B34" s="80">
        <v>510610</v>
      </c>
      <c r="C34" s="80" t="s">
        <v>329</v>
      </c>
      <c r="D34" s="80" t="s">
        <v>37</v>
      </c>
    </row>
    <row r="35" spans="1:4" s="81" customFormat="1" x14ac:dyDescent="0.25">
      <c r="A35" s="80">
        <v>29</v>
      </c>
      <c r="B35" s="80">
        <v>510620</v>
      </c>
      <c r="C35" s="80" t="s">
        <v>330</v>
      </c>
      <c r="D35" s="80" t="s">
        <v>37</v>
      </c>
    </row>
    <row r="36" spans="1:4" s="81" customFormat="1" x14ac:dyDescent="0.25">
      <c r="A36" s="80">
        <v>30</v>
      </c>
      <c r="B36" s="80">
        <v>510710</v>
      </c>
      <c r="C36" s="80" t="s">
        <v>331</v>
      </c>
      <c r="D36" s="80" t="s">
        <v>37</v>
      </c>
    </row>
    <row r="37" spans="1:4" s="81" customFormat="1" x14ac:dyDescent="0.25">
      <c r="A37" s="80">
        <v>31</v>
      </c>
      <c r="B37" s="80">
        <v>510720</v>
      </c>
      <c r="C37" s="80" t="s">
        <v>332</v>
      </c>
      <c r="D37" s="80" t="s">
        <v>37</v>
      </c>
    </row>
    <row r="38" spans="1:4" s="81" customFormat="1" x14ac:dyDescent="0.25">
      <c r="A38" s="80">
        <v>32</v>
      </c>
      <c r="B38" s="80">
        <v>510810</v>
      </c>
      <c r="C38" s="80" t="s">
        <v>333</v>
      </c>
      <c r="D38" s="80" t="s">
        <v>37</v>
      </c>
    </row>
    <row r="39" spans="1:4" s="81" customFormat="1" x14ac:dyDescent="0.25">
      <c r="A39" s="80">
        <v>33</v>
      </c>
      <c r="B39" s="80">
        <v>510820</v>
      </c>
      <c r="C39" s="80" t="s">
        <v>334</v>
      </c>
      <c r="D39" s="80" t="s">
        <v>37</v>
      </c>
    </row>
    <row r="40" spans="1:4" s="81" customFormat="1" x14ac:dyDescent="0.25">
      <c r="A40" s="80">
        <v>34</v>
      </c>
      <c r="B40" s="80">
        <v>510910</v>
      </c>
      <c r="C40" s="80" t="s">
        <v>335</v>
      </c>
      <c r="D40" s="80" t="s">
        <v>37</v>
      </c>
    </row>
    <row r="41" spans="1:4" s="81" customFormat="1" x14ac:dyDescent="0.25">
      <c r="A41" s="80">
        <v>35</v>
      </c>
      <c r="B41" s="80">
        <v>510990</v>
      </c>
      <c r="C41" s="80" t="s">
        <v>336</v>
      </c>
      <c r="D41" s="80" t="s">
        <v>37</v>
      </c>
    </row>
    <row r="42" spans="1:4" s="81" customFormat="1" x14ac:dyDescent="0.25">
      <c r="A42" s="80">
        <v>36</v>
      </c>
      <c r="B42" s="80">
        <v>520100</v>
      </c>
      <c r="C42" s="80" t="s">
        <v>337</v>
      </c>
      <c r="D42" s="80" t="s">
        <v>37</v>
      </c>
    </row>
    <row r="43" spans="1:4" s="81" customFormat="1" x14ac:dyDescent="0.25">
      <c r="A43" s="80">
        <v>37</v>
      </c>
      <c r="B43" s="80">
        <v>520210</v>
      </c>
      <c r="C43" s="80" t="s">
        <v>338</v>
      </c>
      <c r="D43" s="80" t="s">
        <v>37</v>
      </c>
    </row>
    <row r="44" spans="1:4" s="81" customFormat="1" x14ac:dyDescent="0.25">
      <c r="A44" s="80">
        <v>38</v>
      </c>
      <c r="B44" s="80">
        <v>520291</v>
      </c>
      <c r="C44" s="80" t="s">
        <v>339</v>
      </c>
      <c r="D44" s="80" t="s">
        <v>37</v>
      </c>
    </row>
    <row r="45" spans="1:4" s="81" customFormat="1" x14ac:dyDescent="0.25">
      <c r="A45" s="80">
        <v>39</v>
      </c>
      <c r="B45" s="80">
        <v>520299</v>
      </c>
      <c r="C45" s="80" t="s">
        <v>340</v>
      </c>
      <c r="D45" s="80" t="s">
        <v>37</v>
      </c>
    </row>
    <row r="46" spans="1:4" s="81" customFormat="1" x14ac:dyDescent="0.25">
      <c r="A46" s="80">
        <v>40</v>
      </c>
      <c r="B46" s="80">
        <v>520300</v>
      </c>
      <c r="C46" s="80" t="s">
        <v>341</v>
      </c>
      <c r="D46" s="80" t="s">
        <v>37</v>
      </c>
    </row>
    <row r="47" spans="1:4" s="81" customFormat="1" x14ac:dyDescent="0.25">
      <c r="A47" s="80">
        <v>41</v>
      </c>
      <c r="B47" s="80">
        <v>520411</v>
      </c>
      <c r="C47" s="80" t="s">
        <v>342</v>
      </c>
      <c r="D47" s="80" t="s">
        <v>37</v>
      </c>
    </row>
    <row r="48" spans="1:4" s="81" customFormat="1" x14ac:dyDescent="0.25">
      <c r="A48" s="80">
        <v>42</v>
      </c>
      <c r="B48" s="80">
        <v>520419</v>
      </c>
      <c r="C48" s="80" t="s">
        <v>343</v>
      </c>
      <c r="D48" s="80" t="s">
        <v>37</v>
      </c>
    </row>
    <row r="49" spans="1:4" s="81" customFormat="1" x14ac:dyDescent="0.25">
      <c r="A49" s="80">
        <v>43</v>
      </c>
      <c r="B49" s="80">
        <v>520420</v>
      </c>
      <c r="C49" s="80" t="s">
        <v>344</v>
      </c>
      <c r="D49" s="80" t="s">
        <v>37</v>
      </c>
    </row>
    <row r="50" spans="1:4" s="81" customFormat="1" x14ac:dyDescent="0.25">
      <c r="A50" s="80">
        <v>44</v>
      </c>
      <c r="B50" s="80">
        <v>520511</v>
      </c>
      <c r="C50" s="80" t="s">
        <v>345</v>
      </c>
      <c r="D50" s="80" t="s">
        <v>37</v>
      </c>
    </row>
    <row r="51" spans="1:4" s="81" customFormat="1" x14ac:dyDescent="0.25">
      <c r="A51" s="80">
        <v>45</v>
      </c>
      <c r="B51" s="80">
        <v>520512</v>
      </c>
      <c r="C51" s="80" t="s">
        <v>346</v>
      </c>
      <c r="D51" s="80" t="s">
        <v>37</v>
      </c>
    </row>
    <row r="52" spans="1:4" s="81" customFormat="1" x14ac:dyDescent="0.25">
      <c r="A52" s="80">
        <v>46</v>
      </c>
      <c r="B52" s="80">
        <v>520513</v>
      </c>
      <c r="C52" s="80" t="s">
        <v>347</v>
      </c>
      <c r="D52" s="80" t="s">
        <v>37</v>
      </c>
    </row>
    <row r="53" spans="1:4" s="81" customFormat="1" x14ac:dyDescent="0.25">
      <c r="A53" s="80">
        <v>47</v>
      </c>
      <c r="B53" s="80">
        <v>520514</v>
      </c>
      <c r="C53" s="80" t="s">
        <v>348</v>
      </c>
      <c r="D53" s="80" t="s">
        <v>37</v>
      </c>
    </row>
    <row r="54" spans="1:4" s="81" customFormat="1" x14ac:dyDescent="0.25">
      <c r="A54" s="80">
        <v>48</v>
      </c>
      <c r="B54" s="80">
        <v>520515</v>
      </c>
      <c r="C54" s="80" t="s">
        <v>349</v>
      </c>
      <c r="D54" s="80" t="s">
        <v>37</v>
      </c>
    </row>
    <row r="55" spans="1:4" s="81" customFormat="1" x14ac:dyDescent="0.25">
      <c r="A55" s="80">
        <v>49</v>
      </c>
      <c r="B55" s="80">
        <v>520521</v>
      </c>
      <c r="C55" s="80" t="s">
        <v>350</v>
      </c>
      <c r="D55" s="80" t="s">
        <v>37</v>
      </c>
    </row>
    <row r="56" spans="1:4" s="81" customFormat="1" x14ac:dyDescent="0.25">
      <c r="A56" s="80">
        <v>50</v>
      </c>
      <c r="B56" s="80">
        <v>520522</v>
      </c>
      <c r="C56" s="80" t="s">
        <v>351</v>
      </c>
      <c r="D56" s="80" t="s">
        <v>37</v>
      </c>
    </row>
    <row r="57" spans="1:4" s="81" customFormat="1" x14ac:dyDescent="0.25">
      <c r="A57" s="80">
        <v>51</v>
      </c>
      <c r="B57" s="80">
        <v>520523</v>
      </c>
      <c r="C57" s="80" t="s">
        <v>352</v>
      </c>
      <c r="D57" s="80" t="s">
        <v>37</v>
      </c>
    </row>
    <row r="58" spans="1:4" s="81" customFormat="1" x14ac:dyDescent="0.25">
      <c r="A58" s="80">
        <v>52</v>
      </c>
      <c r="B58" s="80">
        <v>520524</v>
      </c>
      <c r="C58" s="80" t="s">
        <v>353</v>
      </c>
      <c r="D58" s="80" t="s">
        <v>37</v>
      </c>
    </row>
    <row r="59" spans="1:4" s="81" customFormat="1" x14ac:dyDescent="0.25">
      <c r="A59" s="80">
        <v>53</v>
      </c>
      <c r="B59" s="80">
        <v>520525</v>
      </c>
      <c r="C59" s="80" t="s">
        <v>354</v>
      </c>
      <c r="D59" s="80" t="s">
        <v>37</v>
      </c>
    </row>
    <row r="60" spans="1:4" s="81" customFormat="1" x14ac:dyDescent="0.25">
      <c r="A60" s="80">
        <v>54</v>
      </c>
      <c r="B60" s="80">
        <v>520526</v>
      </c>
      <c r="C60" s="80" t="s">
        <v>355</v>
      </c>
      <c r="D60" s="80" t="s">
        <v>37</v>
      </c>
    </row>
    <row r="61" spans="1:4" s="81" customFormat="1" x14ac:dyDescent="0.25">
      <c r="A61" s="80">
        <v>55</v>
      </c>
      <c r="B61" s="80">
        <v>520527</v>
      </c>
      <c r="C61" s="80" t="s">
        <v>356</v>
      </c>
      <c r="D61" s="80" t="s">
        <v>37</v>
      </c>
    </row>
    <row r="62" spans="1:4" s="81" customFormat="1" x14ac:dyDescent="0.25">
      <c r="A62" s="80">
        <v>56</v>
      </c>
      <c r="B62" s="80">
        <v>520528</v>
      </c>
      <c r="C62" s="80" t="s">
        <v>357</v>
      </c>
      <c r="D62" s="80" t="s">
        <v>37</v>
      </c>
    </row>
    <row r="63" spans="1:4" s="81" customFormat="1" x14ac:dyDescent="0.25">
      <c r="A63" s="80">
        <v>57</v>
      </c>
      <c r="B63" s="80">
        <v>520531</v>
      </c>
      <c r="C63" s="80" t="s">
        <v>358</v>
      </c>
      <c r="D63" s="80" t="s">
        <v>37</v>
      </c>
    </row>
    <row r="64" spans="1:4" s="81" customFormat="1" x14ac:dyDescent="0.25">
      <c r="A64" s="80">
        <v>58</v>
      </c>
      <c r="B64" s="80">
        <v>520532</v>
      </c>
      <c r="C64" s="80" t="s">
        <v>359</v>
      </c>
      <c r="D64" s="80" t="s">
        <v>37</v>
      </c>
    </row>
    <row r="65" spans="1:4" s="81" customFormat="1" x14ac:dyDescent="0.25">
      <c r="A65" s="80">
        <v>59</v>
      </c>
      <c r="B65" s="80">
        <v>520533</v>
      </c>
      <c r="C65" s="80" t="s">
        <v>360</v>
      </c>
      <c r="D65" s="80" t="s">
        <v>37</v>
      </c>
    </row>
    <row r="66" spans="1:4" s="81" customFormat="1" x14ac:dyDescent="0.25">
      <c r="A66" s="80">
        <v>60</v>
      </c>
      <c r="B66" s="80">
        <v>520534</v>
      </c>
      <c r="C66" s="80" t="s">
        <v>361</v>
      </c>
      <c r="D66" s="80" t="s">
        <v>37</v>
      </c>
    </row>
    <row r="67" spans="1:4" s="81" customFormat="1" x14ac:dyDescent="0.25">
      <c r="A67" s="80">
        <v>61</v>
      </c>
      <c r="B67" s="80">
        <v>520535</v>
      </c>
      <c r="C67" s="80" t="s">
        <v>362</v>
      </c>
      <c r="D67" s="80" t="s">
        <v>37</v>
      </c>
    </row>
    <row r="68" spans="1:4" s="81" customFormat="1" x14ac:dyDescent="0.25">
      <c r="A68" s="80">
        <v>62</v>
      </c>
      <c r="B68" s="80">
        <v>520541</v>
      </c>
      <c r="C68" s="80" t="s">
        <v>363</v>
      </c>
      <c r="D68" s="80" t="s">
        <v>37</v>
      </c>
    </row>
    <row r="69" spans="1:4" s="81" customFormat="1" x14ac:dyDescent="0.25">
      <c r="A69" s="80">
        <v>63</v>
      </c>
      <c r="B69" s="80">
        <v>520542</v>
      </c>
      <c r="C69" s="80" t="s">
        <v>364</v>
      </c>
      <c r="D69" s="80" t="s">
        <v>37</v>
      </c>
    </row>
    <row r="70" spans="1:4" s="81" customFormat="1" x14ac:dyDescent="0.25">
      <c r="A70" s="80">
        <v>64</v>
      </c>
      <c r="B70" s="80">
        <v>520543</v>
      </c>
      <c r="C70" s="80" t="s">
        <v>365</v>
      </c>
      <c r="D70" s="80" t="s">
        <v>37</v>
      </c>
    </row>
    <row r="71" spans="1:4" s="81" customFormat="1" x14ac:dyDescent="0.25">
      <c r="A71" s="80">
        <v>65</v>
      </c>
      <c r="B71" s="80">
        <v>520544</v>
      </c>
      <c r="C71" s="80" t="s">
        <v>366</v>
      </c>
      <c r="D71" s="80" t="s">
        <v>37</v>
      </c>
    </row>
    <row r="72" spans="1:4" s="81" customFormat="1" x14ac:dyDescent="0.25">
      <c r="A72" s="80">
        <v>66</v>
      </c>
      <c r="B72" s="80">
        <v>520545</v>
      </c>
      <c r="C72" s="80" t="s">
        <v>367</v>
      </c>
      <c r="D72" s="80" t="s">
        <v>37</v>
      </c>
    </row>
    <row r="73" spans="1:4" s="81" customFormat="1" x14ac:dyDescent="0.25">
      <c r="A73" s="80">
        <v>67</v>
      </c>
      <c r="B73" s="80">
        <v>520546</v>
      </c>
      <c r="C73" s="80" t="s">
        <v>368</v>
      </c>
      <c r="D73" s="80" t="s">
        <v>37</v>
      </c>
    </row>
    <row r="74" spans="1:4" s="81" customFormat="1" x14ac:dyDescent="0.25">
      <c r="A74" s="80">
        <v>68</v>
      </c>
      <c r="B74" s="80">
        <v>520547</v>
      </c>
      <c r="C74" s="80" t="s">
        <v>369</v>
      </c>
      <c r="D74" s="80" t="s">
        <v>37</v>
      </c>
    </row>
    <row r="75" spans="1:4" s="81" customFormat="1" x14ac:dyDescent="0.25">
      <c r="A75" s="80">
        <v>69</v>
      </c>
      <c r="B75" s="80">
        <v>520548</v>
      </c>
      <c r="C75" s="80" t="s">
        <v>370</v>
      </c>
      <c r="D75" s="80" t="s">
        <v>37</v>
      </c>
    </row>
    <row r="76" spans="1:4" s="81" customFormat="1" x14ac:dyDescent="0.25">
      <c r="A76" s="80">
        <v>70</v>
      </c>
      <c r="B76" s="80">
        <v>520611</v>
      </c>
      <c r="C76" s="80" t="s">
        <v>371</v>
      </c>
      <c r="D76" s="80" t="s">
        <v>37</v>
      </c>
    </row>
    <row r="77" spans="1:4" s="81" customFormat="1" x14ac:dyDescent="0.25">
      <c r="A77" s="80">
        <v>71</v>
      </c>
      <c r="B77" s="80">
        <v>520612</v>
      </c>
      <c r="C77" s="80" t="s">
        <v>372</v>
      </c>
      <c r="D77" s="80" t="s">
        <v>37</v>
      </c>
    </row>
    <row r="78" spans="1:4" s="81" customFormat="1" x14ac:dyDescent="0.25">
      <c r="A78" s="80">
        <v>72</v>
      </c>
      <c r="B78" s="80">
        <v>520613</v>
      </c>
      <c r="C78" s="80" t="s">
        <v>373</v>
      </c>
      <c r="D78" s="80" t="s">
        <v>37</v>
      </c>
    </row>
    <row r="79" spans="1:4" s="81" customFormat="1" x14ac:dyDescent="0.25">
      <c r="A79" s="80">
        <v>73</v>
      </c>
      <c r="B79" s="80">
        <v>520614</v>
      </c>
      <c r="C79" s="80" t="s">
        <v>374</v>
      </c>
      <c r="D79" s="80" t="s">
        <v>37</v>
      </c>
    </row>
    <row r="80" spans="1:4" s="81" customFormat="1" x14ac:dyDescent="0.25">
      <c r="A80" s="80">
        <v>74</v>
      </c>
      <c r="B80" s="80">
        <v>520615</v>
      </c>
      <c r="C80" s="80" t="s">
        <v>375</v>
      </c>
      <c r="D80" s="80" t="s">
        <v>37</v>
      </c>
    </row>
    <row r="81" spans="1:4" s="81" customFormat="1" x14ac:dyDescent="0.25">
      <c r="A81" s="80">
        <v>75</v>
      </c>
      <c r="B81" s="80">
        <v>520621</v>
      </c>
      <c r="C81" s="80" t="s">
        <v>376</v>
      </c>
      <c r="D81" s="80" t="s">
        <v>37</v>
      </c>
    </row>
    <row r="82" spans="1:4" s="81" customFormat="1" x14ac:dyDescent="0.25">
      <c r="A82" s="80">
        <v>76</v>
      </c>
      <c r="B82" s="80">
        <v>520622</v>
      </c>
      <c r="C82" s="80" t="s">
        <v>377</v>
      </c>
      <c r="D82" s="80" t="s">
        <v>37</v>
      </c>
    </row>
    <row r="83" spans="1:4" s="81" customFormat="1" x14ac:dyDescent="0.25">
      <c r="A83" s="80">
        <v>77</v>
      </c>
      <c r="B83" s="80">
        <v>520623</v>
      </c>
      <c r="C83" s="80" t="s">
        <v>378</v>
      </c>
      <c r="D83" s="80" t="s">
        <v>37</v>
      </c>
    </row>
    <row r="84" spans="1:4" s="81" customFormat="1" x14ac:dyDescent="0.25">
      <c r="A84" s="80">
        <v>78</v>
      </c>
      <c r="B84" s="80">
        <v>520624</v>
      </c>
      <c r="C84" s="80" t="s">
        <v>379</v>
      </c>
      <c r="D84" s="80" t="s">
        <v>37</v>
      </c>
    </row>
    <row r="85" spans="1:4" s="81" customFormat="1" x14ac:dyDescent="0.25">
      <c r="A85" s="80">
        <v>79</v>
      </c>
      <c r="B85" s="80">
        <v>520625</v>
      </c>
      <c r="C85" s="80" t="s">
        <v>380</v>
      </c>
      <c r="D85" s="80" t="s">
        <v>37</v>
      </c>
    </row>
    <row r="86" spans="1:4" s="81" customFormat="1" x14ac:dyDescent="0.25">
      <c r="A86" s="80">
        <v>80</v>
      </c>
      <c r="B86" s="80">
        <v>520631</v>
      </c>
      <c r="C86" s="80" t="s">
        <v>381</v>
      </c>
      <c r="D86" s="80" t="s">
        <v>37</v>
      </c>
    </row>
    <row r="87" spans="1:4" s="81" customFormat="1" x14ac:dyDescent="0.25">
      <c r="A87" s="80">
        <v>81</v>
      </c>
      <c r="B87" s="80">
        <v>520632</v>
      </c>
      <c r="C87" s="80" t="s">
        <v>382</v>
      </c>
      <c r="D87" s="80" t="s">
        <v>37</v>
      </c>
    </row>
    <row r="88" spans="1:4" s="81" customFormat="1" x14ac:dyDescent="0.25">
      <c r="A88" s="80">
        <v>82</v>
      </c>
      <c r="B88" s="80">
        <v>520633</v>
      </c>
      <c r="C88" s="80" t="s">
        <v>383</v>
      </c>
      <c r="D88" s="80" t="s">
        <v>37</v>
      </c>
    </row>
    <row r="89" spans="1:4" s="81" customFormat="1" x14ac:dyDescent="0.25">
      <c r="A89" s="80">
        <v>83</v>
      </c>
      <c r="B89" s="80">
        <v>520634</v>
      </c>
      <c r="C89" s="80" t="s">
        <v>384</v>
      </c>
      <c r="D89" s="80" t="s">
        <v>37</v>
      </c>
    </row>
    <row r="90" spans="1:4" s="81" customFormat="1" x14ac:dyDescent="0.25">
      <c r="A90" s="80">
        <v>84</v>
      </c>
      <c r="B90" s="80">
        <v>520635</v>
      </c>
      <c r="C90" s="80" t="s">
        <v>385</v>
      </c>
      <c r="D90" s="80" t="s">
        <v>37</v>
      </c>
    </row>
    <row r="91" spans="1:4" s="81" customFormat="1" x14ac:dyDescent="0.25">
      <c r="A91" s="80">
        <v>85</v>
      </c>
      <c r="B91" s="80">
        <v>520641</v>
      </c>
      <c r="C91" s="80" t="s">
        <v>386</v>
      </c>
      <c r="D91" s="80" t="s">
        <v>37</v>
      </c>
    </row>
    <row r="92" spans="1:4" s="81" customFormat="1" x14ac:dyDescent="0.25">
      <c r="A92" s="80">
        <v>86</v>
      </c>
      <c r="B92" s="80">
        <v>520642</v>
      </c>
      <c r="C92" s="80" t="s">
        <v>387</v>
      </c>
      <c r="D92" s="80" t="s">
        <v>37</v>
      </c>
    </row>
    <row r="93" spans="1:4" s="81" customFormat="1" x14ac:dyDescent="0.25">
      <c r="A93" s="80">
        <v>87</v>
      </c>
      <c r="B93" s="80">
        <v>520643</v>
      </c>
      <c r="C93" s="80" t="s">
        <v>388</v>
      </c>
      <c r="D93" s="80" t="s">
        <v>37</v>
      </c>
    </row>
    <row r="94" spans="1:4" s="81" customFormat="1" x14ac:dyDescent="0.25">
      <c r="A94" s="80">
        <v>88</v>
      </c>
      <c r="B94" s="80">
        <v>520644</v>
      </c>
      <c r="C94" s="80" t="s">
        <v>389</v>
      </c>
      <c r="D94" s="80" t="s">
        <v>37</v>
      </c>
    </row>
    <row r="95" spans="1:4" s="81" customFormat="1" x14ac:dyDescent="0.25">
      <c r="A95" s="80">
        <v>89</v>
      </c>
      <c r="B95" s="80">
        <v>520645</v>
      </c>
      <c r="C95" s="80" t="s">
        <v>390</v>
      </c>
      <c r="D95" s="80" t="s">
        <v>37</v>
      </c>
    </row>
    <row r="96" spans="1:4" s="81" customFormat="1" x14ac:dyDescent="0.25">
      <c r="A96" s="80">
        <v>90</v>
      </c>
      <c r="B96" s="80">
        <v>520710</v>
      </c>
      <c r="C96" s="80" t="s">
        <v>391</v>
      </c>
      <c r="D96" s="80" t="s">
        <v>37</v>
      </c>
    </row>
    <row r="97" spans="1:4" s="81" customFormat="1" x14ac:dyDescent="0.25">
      <c r="A97" s="80">
        <v>91</v>
      </c>
      <c r="B97" s="80">
        <v>520790</v>
      </c>
      <c r="C97" s="80" t="s">
        <v>392</v>
      </c>
      <c r="D97" s="80" t="s">
        <v>37</v>
      </c>
    </row>
    <row r="98" spans="1:4" s="81" customFormat="1" x14ac:dyDescent="0.25">
      <c r="A98" s="80">
        <v>92</v>
      </c>
      <c r="B98" s="80">
        <v>530110</v>
      </c>
      <c r="C98" s="80" t="s">
        <v>393</v>
      </c>
      <c r="D98" s="80" t="s">
        <v>37</v>
      </c>
    </row>
    <row r="99" spans="1:4" s="81" customFormat="1" x14ac:dyDescent="0.25">
      <c r="A99" s="80">
        <v>93</v>
      </c>
      <c r="B99" s="80">
        <v>530121</v>
      </c>
      <c r="C99" s="80" t="s">
        <v>394</v>
      </c>
      <c r="D99" s="80" t="s">
        <v>37</v>
      </c>
    </row>
    <row r="100" spans="1:4" s="81" customFormat="1" x14ac:dyDescent="0.25">
      <c r="A100" s="80">
        <v>94</v>
      </c>
      <c r="B100" s="80">
        <v>530129</v>
      </c>
      <c r="C100" s="80" t="s">
        <v>395</v>
      </c>
      <c r="D100" s="80" t="s">
        <v>37</v>
      </c>
    </row>
    <row r="101" spans="1:4" s="81" customFormat="1" x14ac:dyDescent="0.25">
      <c r="A101" s="80">
        <v>95</v>
      </c>
      <c r="B101" s="80">
        <v>530130</v>
      </c>
      <c r="C101" s="80" t="s">
        <v>396</v>
      </c>
      <c r="D101" s="80" t="s">
        <v>37</v>
      </c>
    </row>
    <row r="102" spans="1:4" s="81" customFormat="1" x14ac:dyDescent="0.25">
      <c r="A102" s="80">
        <v>96</v>
      </c>
      <c r="B102" s="80">
        <v>530210</v>
      </c>
      <c r="C102" s="80" t="s">
        <v>397</v>
      </c>
      <c r="D102" s="80" t="s">
        <v>37</v>
      </c>
    </row>
    <row r="103" spans="1:4" s="81" customFormat="1" x14ac:dyDescent="0.25">
      <c r="A103" s="80">
        <v>97</v>
      </c>
      <c r="B103" s="80">
        <v>530290</v>
      </c>
      <c r="C103" s="80" t="s">
        <v>398</v>
      </c>
      <c r="D103" s="80" t="s">
        <v>37</v>
      </c>
    </row>
    <row r="104" spans="1:4" s="81" customFormat="1" x14ac:dyDescent="0.25">
      <c r="A104" s="80">
        <v>98</v>
      </c>
      <c r="B104" s="80">
        <v>530310</v>
      </c>
      <c r="C104" s="80" t="s">
        <v>399</v>
      </c>
      <c r="D104" s="80" t="s">
        <v>37</v>
      </c>
    </row>
    <row r="105" spans="1:4" s="81" customFormat="1" x14ac:dyDescent="0.25">
      <c r="A105" s="80">
        <v>99</v>
      </c>
      <c r="B105" s="80">
        <v>530390</v>
      </c>
      <c r="C105" s="80" t="s">
        <v>400</v>
      </c>
      <c r="D105" s="80" t="s">
        <v>37</v>
      </c>
    </row>
    <row r="106" spans="1:4" s="81" customFormat="1" x14ac:dyDescent="0.25">
      <c r="A106" s="80">
        <v>100</v>
      </c>
      <c r="B106" s="80">
        <v>530410</v>
      </c>
      <c r="C106" s="80" t="s">
        <v>401</v>
      </c>
      <c r="D106" s="80" t="s">
        <v>37</v>
      </c>
    </row>
    <row r="107" spans="1:4" s="81" customFormat="1" x14ac:dyDescent="0.25">
      <c r="A107" s="80">
        <v>101</v>
      </c>
      <c r="B107" s="80">
        <v>530490</v>
      </c>
      <c r="C107" s="80" t="s">
        <v>402</v>
      </c>
      <c r="D107" s="80" t="s">
        <v>37</v>
      </c>
    </row>
    <row r="108" spans="1:4" s="81" customFormat="1" x14ac:dyDescent="0.25">
      <c r="A108" s="80">
        <v>102</v>
      </c>
      <c r="B108" s="80">
        <v>530500</v>
      </c>
      <c r="C108" s="80" t="s">
        <v>403</v>
      </c>
      <c r="D108" s="80" t="s">
        <v>37</v>
      </c>
    </row>
    <row r="109" spans="1:4" s="81" customFormat="1" x14ac:dyDescent="0.25">
      <c r="A109" s="80">
        <v>103</v>
      </c>
      <c r="B109" s="80">
        <v>530511</v>
      </c>
      <c r="C109" s="80" t="s">
        <v>404</v>
      </c>
      <c r="D109" s="80" t="s">
        <v>37</v>
      </c>
    </row>
    <row r="110" spans="1:4" s="81" customFormat="1" x14ac:dyDescent="0.25">
      <c r="A110" s="80">
        <v>104</v>
      </c>
      <c r="B110" s="80">
        <v>530519</v>
      </c>
      <c r="C110" s="80" t="s">
        <v>405</v>
      </c>
      <c r="D110" s="80" t="s">
        <v>37</v>
      </c>
    </row>
    <row r="111" spans="1:4" s="81" customFormat="1" x14ac:dyDescent="0.25">
      <c r="A111" s="80">
        <v>105</v>
      </c>
      <c r="B111" s="80">
        <v>530521</v>
      </c>
      <c r="C111" s="80" t="s">
        <v>406</v>
      </c>
      <c r="D111" s="80" t="s">
        <v>37</v>
      </c>
    </row>
    <row r="112" spans="1:4" s="81" customFormat="1" x14ac:dyDescent="0.25">
      <c r="A112" s="80">
        <v>106</v>
      </c>
      <c r="B112" s="80">
        <v>530529</v>
      </c>
      <c r="C112" s="80" t="s">
        <v>407</v>
      </c>
      <c r="D112" s="80" t="s">
        <v>37</v>
      </c>
    </row>
    <row r="113" spans="1:4" s="81" customFormat="1" x14ac:dyDescent="0.25">
      <c r="A113" s="80">
        <v>107</v>
      </c>
      <c r="B113" s="80">
        <v>530590</v>
      </c>
      <c r="C113" s="80" t="s">
        <v>408</v>
      </c>
      <c r="D113" s="80" t="s">
        <v>37</v>
      </c>
    </row>
    <row r="114" spans="1:4" s="81" customFormat="1" x14ac:dyDescent="0.25">
      <c r="A114" s="80">
        <v>108</v>
      </c>
      <c r="B114" s="80">
        <v>530610</v>
      </c>
      <c r="C114" s="80" t="s">
        <v>409</v>
      </c>
      <c r="D114" s="80" t="s">
        <v>37</v>
      </c>
    </row>
    <row r="115" spans="1:4" s="81" customFormat="1" x14ac:dyDescent="0.25">
      <c r="A115" s="80">
        <v>109</v>
      </c>
      <c r="B115" s="80">
        <v>530620</v>
      </c>
      <c r="C115" s="80" t="s">
        <v>410</v>
      </c>
      <c r="D115" s="80" t="s">
        <v>37</v>
      </c>
    </row>
    <row r="116" spans="1:4" s="81" customFormat="1" x14ac:dyDescent="0.25">
      <c r="A116" s="80">
        <v>110</v>
      </c>
      <c r="B116" s="80">
        <v>530710</v>
      </c>
      <c r="C116" s="80" t="s">
        <v>411</v>
      </c>
      <c r="D116" s="80" t="s">
        <v>37</v>
      </c>
    </row>
    <row r="117" spans="1:4" s="81" customFormat="1" x14ac:dyDescent="0.25">
      <c r="A117" s="80">
        <v>111</v>
      </c>
      <c r="B117" s="80">
        <v>530720</v>
      </c>
      <c r="C117" s="80" t="s">
        <v>412</v>
      </c>
      <c r="D117" s="80" t="s">
        <v>37</v>
      </c>
    </row>
    <row r="118" spans="1:4" s="81" customFormat="1" x14ac:dyDescent="0.25">
      <c r="A118" s="80">
        <v>112</v>
      </c>
      <c r="B118" s="80">
        <v>530810</v>
      </c>
      <c r="C118" s="80" t="s">
        <v>413</v>
      </c>
      <c r="D118" s="80" t="s">
        <v>37</v>
      </c>
    </row>
    <row r="119" spans="1:4" s="81" customFormat="1" x14ac:dyDescent="0.25">
      <c r="A119" s="80">
        <v>113</v>
      </c>
      <c r="B119" s="80">
        <v>530820</v>
      </c>
      <c r="C119" s="80" t="s">
        <v>414</v>
      </c>
      <c r="D119" s="80" t="s">
        <v>37</v>
      </c>
    </row>
    <row r="120" spans="1:4" s="81" customFormat="1" x14ac:dyDescent="0.25">
      <c r="A120" s="80">
        <v>114</v>
      </c>
      <c r="B120" s="80">
        <v>530890</v>
      </c>
      <c r="C120" s="80" t="s">
        <v>415</v>
      </c>
      <c r="D120" s="80" t="s">
        <v>37</v>
      </c>
    </row>
    <row r="121" spans="1:4" s="81" customFormat="1" x14ac:dyDescent="0.25">
      <c r="A121" s="80">
        <v>115</v>
      </c>
      <c r="B121" s="80">
        <v>540110</v>
      </c>
      <c r="C121" s="80" t="s">
        <v>416</v>
      </c>
      <c r="D121" s="80" t="s">
        <v>37</v>
      </c>
    </row>
    <row r="122" spans="1:4" s="81" customFormat="1" x14ac:dyDescent="0.25">
      <c r="A122" s="80">
        <v>116</v>
      </c>
      <c r="B122" s="80">
        <v>540120</v>
      </c>
      <c r="C122" s="80" t="s">
        <v>417</v>
      </c>
      <c r="D122" s="80" t="s">
        <v>37</v>
      </c>
    </row>
    <row r="123" spans="1:4" s="81" customFormat="1" x14ac:dyDescent="0.25">
      <c r="A123" s="80">
        <v>117</v>
      </c>
      <c r="B123" s="80">
        <v>540210</v>
      </c>
      <c r="C123" s="80" t="s">
        <v>418</v>
      </c>
      <c r="D123" s="80" t="s">
        <v>37</v>
      </c>
    </row>
    <row r="124" spans="1:4" s="81" customFormat="1" x14ac:dyDescent="0.25">
      <c r="A124" s="80">
        <v>118</v>
      </c>
      <c r="B124" s="80">
        <v>540211</v>
      </c>
      <c r="C124" s="80" t="s">
        <v>419</v>
      </c>
      <c r="D124" s="80" t="s">
        <v>37</v>
      </c>
    </row>
    <row r="125" spans="1:4" s="81" customFormat="1" x14ac:dyDescent="0.25">
      <c r="A125" s="80">
        <v>119</v>
      </c>
      <c r="B125" s="80">
        <v>540219</v>
      </c>
      <c r="C125" s="80" t="s">
        <v>418</v>
      </c>
      <c r="D125" s="80" t="s">
        <v>37</v>
      </c>
    </row>
    <row r="126" spans="1:4" s="81" customFormat="1" x14ac:dyDescent="0.25">
      <c r="A126" s="80">
        <v>120</v>
      </c>
      <c r="B126" s="80">
        <v>540220</v>
      </c>
      <c r="C126" s="80" t="s">
        <v>420</v>
      </c>
      <c r="D126" s="80" t="s">
        <v>37</v>
      </c>
    </row>
    <row r="127" spans="1:4" s="81" customFormat="1" x14ac:dyDescent="0.25">
      <c r="A127" s="80">
        <v>121</v>
      </c>
      <c r="B127" s="80">
        <v>540231</v>
      </c>
      <c r="C127" s="80" t="s">
        <v>421</v>
      </c>
      <c r="D127" s="80" t="s">
        <v>37</v>
      </c>
    </row>
    <row r="128" spans="1:4" s="81" customFormat="1" x14ac:dyDescent="0.25">
      <c r="A128" s="80">
        <v>122</v>
      </c>
      <c r="B128" s="80">
        <v>540232</v>
      </c>
      <c r="C128" s="80" t="s">
        <v>422</v>
      </c>
      <c r="D128" s="80" t="s">
        <v>37</v>
      </c>
    </row>
    <row r="129" spans="1:4" s="81" customFormat="1" x14ac:dyDescent="0.25">
      <c r="A129" s="80">
        <v>123</v>
      </c>
      <c r="B129" s="80">
        <v>540233</v>
      </c>
      <c r="C129" s="80" t="s">
        <v>423</v>
      </c>
      <c r="D129" s="80" t="s">
        <v>37</v>
      </c>
    </row>
    <row r="130" spans="1:4" s="81" customFormat="1" x14ac:dyDescent="0.25">
      <c r="A130" s="80">
        <v>124</v>
      </c>
      <c r="B130" s="80">
        <v>540234</v>
      </c>
      <c r="C130" s="80" t="s">
        <v>424</v>
      </c>
      <c r="D130" s="80" t="s">
        <v>37</v>
      </c>
    </row>
    <row r="131" spans="1:4" s="81" customFormat="1" x14ac:dyDescent="0.25">
      <c r="A131" s="80">
        <v>125</v>
      </c>
      <c r="B131" s="80">
        <v>540239</v>
      </c>
      <c r="C131" s="80" t="s">
        <v>425</v>
      </c>
      <c r="D131" s="80" t="s">
        <v>37</v>
      </c>
    </row>
    <row r="132" spans="1:4" s="81" customFormat="1" x14ac:dyDescent="0.25">
      <c r="A132" s="80">
        <v>126</v>
      </c>
      <c r="B132" s="80">
        <v>540241</v>
      </c>
      <c r="C132" s="80" t="s">
        <v>426</v>
      </c>
      <c r="D132" s="80" t="s">
        <v>37</v>
      </c>
    </row>
    <row r="133" spans="1:4" s="81" customFormat="1" x14ac:dyDescent="0.25">
      <c r="A133" s="80">
        <v>127</v>
      </c>
      <c r="B133" s="80">
        <v>540242</v>
      </c>
      <c r="C133" s="80" t="s">
        <v>427</v>
      </c>
      <c r="D133" s="80" t="s">
        <v>37</v>
      </c>
    </row>
    <row r="134" spans="1:4" s="81" customFormat="1" x14ac:dyDescent="0.25">
      <c r="A134" s="80">
        <v>128</v>
      </c>
      <c r="B134" s="80">
        <v>540243</v>
      </c>
      <c r="C134" s="80" t="s">
        <v>428</v>
      </c>
      <c r="D134" s="80" t="s">
        <v>37</v>
      </c>
    </row>
    <row r="135" spans="1:4" s="81" customFormat="1" x14ac:dyDescent="0.25">
      <c r="A135" s="80">
        <v>129</v>
      </c>
      <c r="B135" s="80">
        <v>540244</v>
      </c>
      <c r="C135" s="80" t="s">
        <v>429</v>
      </c>
      <c r="D135" s="80" t="s">
        <v>37</v>
      </c>
    </row>
    <row r="136" spans="1:4" s="81" customFormat="1" x14ac:dyDescent="0.25">
      <c r="A136" s="80">
        <v>130</v>
      </c>
      <c r="B136" s="80">
        <v>540245</v>
      </c>
      <c r="C136" s="80" t="s">
        <v>430</v>
      </c>
      <c r="D136" s="80" t="s">
        <v>37</v>
      </c>
    </row>
    <row r="137" spans="1:4" s="81" customFormat="1" x14ac:dyDescent="0.25">
      <c r="A137" s="80">
        <v>131</v>
      </c>
      <c r="B137" s="80">
        <v>540246</v>
      </c>
      <c r="C137" s="80" t="s">
        <v>431</v>
      </c>
      <c r="D137" s="80" t="s">
        <v>37</v>
      </c>
    </row>
    <row r="138" spans="1:4" s="81" customFormat="1" x14ac:dyDescent="0.25">
      <c r="A138" s="80">
        <v>132</v>
      </c>
      <c r="B138" s="80">
        <v>540247</v>
      </c>
      <c r="C138" s="80" t="s">
        <v>432</v>
      </c>
      <c r="D138" s="80" t="s">
        <v>37</v>
      </c>
    </row>
    <row r="139" spans="1:4" s="81" customFormat="1" x14ac:dyDescent="0.25">
      <c r="A139" s="80">
        <v>133</v>
      </c>
      <c r="B139" s="80">
        <v>540248</v>
      </c>
      <c r="C139" s="80" t="s">
        <v>433</v>
      </c>
      <c r="D139" s="80" t="s">
        <v>37</v>
      </c>
    </row>
    <row r="140" spans="1:4" s="81" customFormat="1" x14ac:dyDescent="0.25">
      <c r="A140" s="80">
        <v>134</v>
      </c>
      <c r="B140" s="80">
        <v>540249</v>
      </c>
      <c r="C140" s="80" t="s">
        <v>434</v>
      </c>
      <c r="D140" s="80" t="s">
        <v>37</v>
      </c>
    </row>
    <row r="141" spans="1:4" s="81" customFormat="1" x14ac:dyDescent="0.25">
      <c r="A141" s="80">
        <v>135</v>
      </c>
      <c r="B141" s="80">
        <v>540251</v>
      </c>
      <c r="C141" s="80" t="s">
        <v>435</v>
      </c>
      <c r="D141" s="80" t="s">
        <v>37</v>
      </c>
    </row>
    <row r="142" spans="1:4" s="81" customFormat="1" x14ac:dyDescent="0.25">
      <c r="A142" s="80">
        <v>136</v>
      </c>
      <c r="B142" s="80">
        <v>540252</v>
      </c>
      <c r="C142" s="80" t="s">
        <v>436</v>
      </c>
      <c r="D142" s="80" t="s">
        <v>37</v>
      </c>
    </row>
    <row r="143" spans="1:4" s="81" customFormat="1" x14ac:dyDescent="0.25">
      <c r="A143" s="80">
        <v>137</v>
      </c>
      <c r="B143" s="80">
        <v>540253</v>
      </c>
      <c r="C143" s="80" t="e">
        <v>#N/A</v>
      </c>
      <c r="D143" s="80" t="s">
        <v>37</v>
      </c>
    </row>
    <row r="144" spans="1:4" s="81" customFormat="1" x14ac:dyDescent="0.25">
      <c r="A144" s="80">
        <v>138</v>
      </c>
      <c r="B144" s="80">
        <v>540259</v>
      </c>
      <c r="C144" s="80" t="s">
        <v>437</v>
      </c>
      <c r="D144" s="80" t="s">
        <v>37</v>
      </c>
    </row>
    <row r="145" spans="1:4" s="81" customFormat="1" x14ac:dyDescent="0.25">
      <c r="A145" s="80">
        <v>139</v>
      </c>
      <c r="B145" s="80">
        <v>540261</v>
      </c>
      <c r="C145" s="80" t="s">
        <v>438</v>
      </c>
      <c r="D145" s="80" t="s">
        <v>37</v>
      </c>
    </row>
    <row r="146" spans="1:4" s="81" customFormat="1" x14ac:dyDescent="0.25">
      <c r="A146" s="80">
        <v>140</v>
      </c>
      <c r="B146" s="80">
        <v>540262</v>
      </c>
      <c r="C146" s="80" t="s">
        <v>439</v>
      </c>
      <c r="D146" s="80" t="s">
        <v>37</v>
      </c>
    </row>
    <row r="147" spans="1:4" s="81" customFormat="1" x14ac:dyDescent="0.25">
      <c r="A147" s="80">
        <v>141</v>
      </c>
      <c r="B147" s="80">
        <v>540263</v>
      </c>
      <c r="C147" s="80" t="e">
        <v>#N/A</v>
      </c>
      <c r="D147" s="80" t="s">
        <v>37</v>
      </c>
    </row>
    <row r="148" spans="1:4" s="81" customFormat="1" x14ac:dyDescent="0.25">
      <c r="A148" s="80">
        <v>142</v>
      </c>
      <c r="B148" s="80">
        <v>540269</v>
      </c>
      <c r="C148" s="80" t="s">
        <v>440</v>
      </c>
      <c r="D148" s="80" t="s">
        <v>37</v>
      </c>
    </row>
    <row r="149" spans="1:4" s="81" customFormat="1" x14ac:dyDescent="0.25">
      <c r="A149" s="80">
        <v>143</v>
      </c>
      <c r="B149" s="80">
        <v>540310</v>
      </c>
      <c r="C149" s="80" t="s">
        <v>441</v>
      </c>
      <c r="D149" s="80" t="s">
        <v>37</v>
      </c>
    </row>
    <row r="150" spans="1:4" s="81" customFormat="1" x14ac:dyDescent="0.25">
      <c r="A150" s="80">
        <v>144</v>
      </c>
      <c r="B150" s="80">
        <v>540320</v>
      </c>
      <c r="C150" s="80" t="s">
        <v>442</v>
      </c>
      <c r="D150" s="80" t="s">
        <v>37</v>
      </c>
    </row>
    <row r="151" spans="1:4" s="81" customFormat="1" x14ac:dyDescent="0.25">
      <c r="A151" s="80">
        <v>145</v>
      </c>
      <c r="B151" s="80">
        <v>540331</v>
      </c>
      <c r="C151" s="80" t="s">
        <v>443</v>
      </c>
      <c r="D151" s="80" t="s">
        <v>37</v>
      </c>
    </row>
    <row r="152" spans="1:4" s="81" customFormat="1" x14ac:dyDescent="0.25">
      <c r="A152" s="80">
        <v>146</v>
      </c>
      <c r="B152" s="80">
        <v>540332</v>
      </c>
      <c r="C152" s="80" t="s">
        <v>444</v>
      </c>
      <c r="D152" s="80" t="s">
        <v>37</v>
      </c>
    </row>
    <row r="153" spans="1:4" s="81" customFormat="1" x14ac:dyDescent="0.25">
      <c r="A153" s="80">
        <v>147</v>
      </c>
      <c r="B153" s="80">
        <v>540333</v>
      </c>
      <c r="C153" s="80" t="s">
        <v>445</v>
      </c>
      <c r="D153" s="80" t="s">
        <v>37</v>
      </c>
    </row>
    <row r="154" spans="1:4" s="81" customFormat="1" x14ac:dyDescent="0.25">
      <c r="A154" s="80">
        <v>148</v>
      </c>
      <c r="B154" s="80">
        <v>540339</v>
      </c>
      <c r="C154" s="80" t="s">
        <v>446</v>
      </c>
      <c r="D154" s="80" t="s">
        <v>37</v>
      </c>
    </row>
    <row r="155" spans="1:4" s="81" customFormat="1" x14ac:dyDescent="0.25">
      <c r="A155" s="80">
        <v>149</v>
      </c>
      <c r="B155" s="80">
        <v>540341</v>
      </c>
      <c r="C155" s="80" t="s">
        <v>447</v>
      </c>
      <c r="D155" s="80" t="s">
        <v>37</v>
      </c>
    </row>
    <row r="156" spans="1:4" s="81" customFormat="1" x14ac:dyDescent="0.25">
      <c r="A156" s="80">
        <v>150</v>
      </c>
      <c r="B156" s="80">
        <v>540342</v>
      </c>
      <c r="C156" s="80" t="s">
        <v>448</v>
      </c>
      <c r="D156" s="80" t="s">
        <v>37</v>
      </c>
    </row>
    <row r="157" spans="1:4" s="81" customFormat="1" x14ac:dyDescent="0.25">
      <c r="A157" s="80">
        <v>151</v>
      </c>
      <c r="B157" s="80">
        <v>540349</v>
      </c>
      <c r="C157" s="80" t="s">
        <v>449</v>
      </c>
      <c r="D157" s="80" t="s">
        <v>37</v>
      </c>
    </row>
    <row r="158" spans="1:4" s="81" customFormat="1" x14ac:dyDescent="0.25">
      <c r="A158" s="80">
        <v>152</v>
      </c>
      <c r="B158" s="80">
        <v>540410</v>
      </c>
      <c r="C158" s="80" t="s">
        <v>450</v>
      </c>
      <c r="D158" s="80" t="s">
        <v>37</v>
      </c>
    </row>
    <row r="159" spans="1:4" s="81" customFormat="1" x14ac:dyDescent="0.25">
      <c r="A159" s="80">
        <v>153</v>
      </c>
      <c r="B159" s="80">
        <v>540411</v>
      </c>
      <c r="C159" s="80" t="s">
        <v>450</v>
      </c>
      <c r="D159" s="80" t="s">
        <v>37</v>
      </c>
    </row>
    <row r="160" spans="1:4" s="81" customFormat="1" x14ac:dyDescent="0.25">
      <c r="A160" s="80">
        <v>154</v>
      </c>
      <c r="B160" s="80">
        <v>540412</v>
      </c>
      <c r="C160" s="80" t="s">
        <v>450</v>
      </c>
      <c r="D160" s="80" t="s">
        <v>37</v>
      </c>
    </row>
    <row r="161" spans="1:4" s="81" customFormat="1" x14ac:dyDescent="0.25">
      <c r="A161" s="80">
        <v>155</v>
      </c>
      <c r="B161" s="80">
        <v>540419</v>
      </c>
      <c r="C161" s="80" t="s">
        <v>450</v>
      </c>
      <c r="D161" s="80" t="s">
        <v>37</v>
      </c>
    </row>
    <row r="162" spans="1:4" s="81" customFormat="1" x14ac:dyDescent="0.25">
      <c r="A162" s="80">
        <v>156</v>
      </c>
      <c r="B162" s="80">
        <v>540490</v>
      </c>
      <c r="C162" s="80" t="s">
        <v>451</v>
      </c>
      <c r="D162" s="80" t="s">
        <v>37</v>
      </c>
    </row>
    <row r="163" spans="1:4" s="81" customFormat="1" x14ac:dyDescent="0.25">
      <c r="A163" s="80">
        <v>157</v>
      </c>
      <c r="B163" s="80">
        <v>540500</v>
      </c>
      <c r="C163" s="80" t="s">
        <v>452</v>
      </c>
      <c r="D163" s="80" t="s">
        <v>37</v>
      </c>
    </row>
    <row r="164" spans="1:4" s="81" customFormat="1" x14ac:dyDescent="0.25">
      <c r="A164" s="80">
        <v>158</v>
      </c>
      <c r="B164" s="80">
        <v>540600</v>
      </c>
      <c r="C164" s="80" t="s">
        <v>453</v>
      </c>
      <c r="D164" s="80" t="s">
        <v>37</v>
      </c>
    </row>
    <row r="165" spans="1:4" s="81" customFormat="1" x14ac:dyDescent="0.25">
      <c r="A165" s="80">
        <v>159</v>
      </c>
      <c r="B165" s="80">
        <v>540610</v>
      </c>
      <c r="C165" s="80" t="s">
        <v>454</v>
      </c>
      <c r="D165" s="80" t="s">
        <v>37</v>
      </c>
    </row>
    <row r="166" spans="1:4" s="81" customFormat="1" x14ac:dyDescent="0.25">
      <c r="A166" s="80">
        <v>160</v>
      </c>
      <c r="B166" s="80">
        <v>540620</v>
      </c>
      <c r="C166" s="80" t="s">
        <v>455</v>
      </c>
      <c r="D166" s="80" t="s">
        <v>37</v>
      </c>
    </row>
    <row r="167" spans="1:4" s="81" customFormat="1" x14ac:dyDescent="0.25">
      <c r="A167" s="80">
        <v>161</v>
      </c>
      <c r="B167" s="80">
        <v>550110</v>
      </c>
      <c r="C167" s="80" t="s">
        <v>456</v>
      </c>
      <c r="D167" s="80" t="s">
        <v>37</v>
      </c>
    </row>
    <row r="168" spans="1:4" s="81" customFormat="1" x14ac:dyDescent="0.25">
      <c r="A168" s="80">
        <v>162</v>
      </c>
      <c r="B168" s="80">
        <v>550120</v>
      </c>
      <c r="C168" s="80" t="s">
        <v>457</v>
      </c>
      <c r="D168" s="80" t="s">
        <v>37</v>
      </c>
    </row>
    <row r="169" spans="1:4" s="81" customFormat="1" x14ac:dyDescent="0.25">
      <c r="A169" s="80">
        <v>163</v>
      </c>
      <c r="B169" s="80">
        <v>550130</v>
      </c>
      <c r="C169" s="80" t="s">
        <v>458</v>
      </c>
      <c r="D169" s="80" t="s">
        <v>37</v>
      </c>
    </row>
    <row r="170" spans="1:4" s="81" customFormat="1" x14ac:dyDescent="0.25">
      <c r="A170" s="80">
        <v>164</v>
      </c>
      <c r="B170" s="80">
        <v>550140</v>
      </c>
      <c r="C170" s="80" t="s">
        <v>459</v>
      </c>
      <c r="D170" s="80" t="s">
        <v>37</v>
      </c>
    </row>
    <row r="171" spans="1:4" s="81" customFormat="1" x14ac:dyDescent="0.25">
      <c r="A171" s="80">
        <v>165</v>
      </c>
      <c r="B171" s="80">
        <v>550190</v>
      </c>
      <c r="C171" s="80" t="s">
        <v>460</v>
      </c>
      <c r="D171" s="80" t="s">
        <v>37</v>
      </c>
    </row>
    <row r="172" spans="1:4" s="81" customFormat="1" x14ac:dyDescent="0.25">
      <c r="A172" s="80">
        <v>166</v>
      </c>
      <c r="B172" s="80">
        <v>550200</v>
      </c>
      <c r="C172" s="80" t="s">
        <v>461</v>
      </c>
      <c r="D172" s="80" t="s">
        <v>37</v>
      </c>
    </row>
    <row r="173" spans="1:4" s="81" customFormat="1" x14ac:dyDescent="0.25">
      <c r="A173" s="80">
        <v>167</v>
      </c>
      <c r="B173" s="80">
        <v>550310</v>
      </c>
      <c r="C173" s="80" t="s">
        <v>462</v>
      </c>
      <c r="D173" s="80" t="s">
        <v>37</v>
      </c>
    </row>
    <row r="174" spans="1:4" s="81" customFormat="1" x14ac:dyDescent="0.25">
      <c r="A174" s="80">
        <v>168</v>
      </c>
      <c r="B174" s="80">
        <v>550311</v>
      </c>
      <c r="C174" s="80" t="s">
        <v>463</v>
      </c>
      <c r="D174" s="80" t="s">
        <v>37</v>
      </c>
    </row>
    <row r="175" spans="1:4" s="81" customFormat="1" x14ac:dyDescent="0.25">
      <c r="A175" s="80">
        <v>169</v>
      </c>
      <c r="B175" s="80">
        <v>550319</v>
      </c>
      <c r="C175" s="80" t="s">
        <v>464</v>
      </c>
      <c r="D175" s="80" t="s">
        <v>37</v>
      </c>
    </row>
    <row r="176" spans="1:4" s="81" customFormat="1" x14ac:dyDescent="0.25">
      <c r="A176" s="80">
        <v>170</v>
      </c>
      <c r="B176" s="80">
        <v>550320</v>
      </c>
      <c r="C176" s="80" t="s">
        <v>465</v>
      </c>
      <c r="D176" s="80" t="s">
        <v>37</v>
      </c>
    </row>
    <row r="177" spans="1:4" s="81" customFormat="1" x14ac:dyDescent="0.25">
      <c r="A177" s="80">
        <v>171</v>
      </c>
      <c r="B177" s="80">
        <v>550330</v>
      </c>
      <c r="C177" s="80" t="s">
        <v>466</v>
      </c>
      <c r="D177" s="80" t="s">
        <v>37</v>
      </c>
    </row>
    <row r="178" spans="1:4" s="81" customFormat="1" x14ac:dyDescent="0.25">
      <c r="A178" s="80">
        <v>172</v>
      </c>
      <c r="B178" s="80">
        <v>550340</v>
      </c>
      <c r="C178" s="80" t="s">
        <v>467</v>
      </c>
      <c r="D178" s="80" t="s">
        <v>37</v>
      </c>
    </row>
    <row r="179" spans="1:4" s="81" customFormat="1" x14ac:dyDescent="0.25">
      <c r="A179" s="80">
        <v>173</v>
      </c>
      <c r="B179" s="80">
        <v>550390</v>
      </c>
      <c r="C179" s="80" t="s">
        <v>468</v>
      </c>
      <c r="D179" s="80" t="s">
        <v>37</v>
      </c>
    </row>
    <row r="180" spans="1:4" s="81" customFormat="1" x14ac:dyDescent="0.25">
      <c r="A180" s="80">
        <v>174</v>
      </c>
      <c r="B180" s="80">
        <v>550410</v>
      </c>
      <c r="C180" s="80" t="s">
        <v>469</v>
      </c>
      <c r="D180" s="80" t="s">
        <v>37</v>
      </c>
    </row>
    <row r="181" spans="1:4" s="81" customFormat="1" x14ac:dyDescent="0.25">
      <c r="A181" s="80">
        <v>175</v>
      </c>
      <c r="B181" s="80">
        <v>550490</v>
      </c>
      <c r="C181" s="80" t="s">
        <v>470</v>
      </c>
      <c r="D181" s="80" t="s">
        <v>37</v>
      </c>
    </row>
    <row r="182" spans="1:4" s="81" customFormat="1" x14ac:dyDescent="0.25">
      <c r="A182" s="80">
        <v>176</v>
      </c>
      <c r="B182" s="80">
        <v>550510</v>
      </c>
      <c r="C182" s="80" t="s">
        <v>471</v>
      </c>
      <c r="D182" s="80" t="s">
        <v>37</v>
      </c>
    </row>
    <row r="183" spans="1:4" s="81" customFormat="1" x14ac:dyDescent="0.25">
      <c r="A183" s="80">
        <v>177</v>
      </c>
      <c r="B183" s="80">
        <v>550520</v>
      </c>
      <c r="C183" s="80" t="s">
        <v>472</v>
      </c>
      <c r="D183" s="80" t="s">
        <v>37</v>
      </c>
    </row>
    <row r="184" spans="1:4" s="81" customFormat="1" x14ac:dyDescent="0.25">
      <c r="A184" s="80">
        <v>178</v>
      </c>
      <c r="B184" s="80">
        <v>550610</v>
      </c>
      <c r="C184" s="80" t="s">
        <v>473</v>
      </c>
      <c r="D184" s="80" t="s">
        <v>37</v>
      </c>
    </row>
    <row r="185" spans="1:4" s="81" customFormat="1" x14ac:dyDescent="0.25">
      <c r="A185" s="80">
        <v>179</v>
      </c>
      <c r="B185" s="80">
        <v>550620</v>
      </c>
      <c r="C185" s="80" t="s">
        <v>474</v>
      </c>
      <c r="D185" s="80" t="s">
        <v>37</v>
      </c>
    </row>
    <row r="186" spans="1:4" s="81" customFormat="1" x14ac:dyDescent="0.25">
      <c r="A186" s="80">
        <v>180</v>
      </c>
      <c r="B186" s="80">
        <v>550630</v>
      </c>
      <c r="C186" s="80" t="s">
        <v>475</v>
      </c>
      <c r="D186" s="80" t="s">
        <v>37</v>
      </c>
    </row>
    <row r="187" spans="1:4" s="81" customFormat="1" x14ac:dyDescent="0.25">
      <c r="A187" s="80">
        <v>181</v>
      </c>
      <c r="B187" s="80">
        <v>550690</v>
      </c>
      <c r="C187" s="80" t="s">
        <v>476</v>
      </c>
      <c r="D187" s="80" t="s">
        <v>37</v>
      </c>
    </row>
    <row r="188" spans="1:4" s="81" customFormat="1" x14ac:dyDescent="0.25">
      <c r="A188" s="80">
        <v>182</v>
      </c>
      <c r="B188" s="80">
        <v>550700</v>
      </c>
      <c r="C188" s="80" t="s">
        <v>477</v>
      </c>
      <c r="D188" s="80" t="s">
        <v>37</v>
      </c>
    </row>
    <row r="189" spans="1:4" s="81" customFormat="1" x14ac:dyDescent="0.25">
      <c r="A189" s="80">
        <v>183</v>
      </c>
      <c r="B189" s="80">
        <v>550810</v>
      </c>
      <c r="C189" s="80" t="s">
        <v>478</v>
      </c>
      <c r="D189" s="80" t="s">
        <v>37</v>
      </c>
    </row>
    <row r="190" spans="1:4" s="81" customFormat="1" x14ac:dyDescent="0.25">
      <c r="A190" s="80">
        <v>184</v>
      </c>
      <c r="B190" s="80">
        <v>550820</v>
      </c>
      <c r="C190" s="80" t="s">
        <v>479</v>
      </c>
      <c r="D190" s="80" t="s">
        <v>37</v>
      </c>
    </row>
    <row r="191" spans="1:4" s="81" customFormat="1" x14ac:dyDescent="0.25">
      <c r="A191" s="80">
        <v>185</v>
      </c>
      <c r="B191" s="80">
        <v>550911</v>
      </c>
      <c r="C191" s="80" t="s">
        <v>480</v>
      </c>
      <c r="D191" s="80" t="s">
        <v>37</v>
      </c>
    </row>
    <row r="192" spans="1:4" s="81" customFormat="1" x14ac:dyDescent="0.25">
      <c r="A192" s="80">
        <v>186</v>
      </c>
      <c r="B192" s="80">
        <v>550912</v>
      </c>
      <c r="C192" s="80" t="s">
        <v>481</v>
      </c>
      <c r="D192" s="80" t="s">
        <v>37</v>
      </c>
    </row>
    <row r="193" spans="1:4" s="81" customFormat="1" x14ac:dyDescent="0.25">
      <c r="A193" s="80">
        <v>187</v>
      </c>
      <c r="B193" s="80">
        <v>550921</v>
      </c>
      <c r="C193" s="80" t="s">
        <v>482</v>
      </c>
      <c r="D193" s="80" t="s">
        <v>37</v>
      </c>
    </row>
    <row r="194" spans="1:4" s="81" customFormat="1" x14ac:dyDescent="0.25">
      <c r="A194" s="80">
        <v>188</v>
      </c>
      <c r="B194" s="80">
        <v>550922</v>
      </c>
      <c r="C194" s="80" t="s">
        <v>483</v>
      </c>
      <c r="D194" s="80" t="s">
        <v>37</v>
      </c>
    </row>
    <row r="195" spans="1:4" s="81" customFormat="1" x14ac:dyDescent="0.25">
      <c r="A195" s="80">
        <v>189</v>
      </c>
      <c r="B195" s="80">
        <v>550931</v>
      </c>
      <c r="C195" s="80" t="s">
        <v>484</v>
      </c>
      <c r="D195" s="80" t="s">
        <v>37</v>
      </c>
    </row>
    <row r="196" spans="1:4" s="81" customFormat="1" x14ac:dyDescent="0.25">
      <c r="A196" s="80">
        <v>190</v>
      </c>
      <c r="B196" s="80">
        <v>550932</v>
      </c>
      <c r="C196" s="80" t="s">
        <v>485</v>
      </c>
      <c r="D196" s="80" t="s">
        <v>37</v>
      </c>
    </row>
    <row r="197" spans="1:4" s="81" customFormat="1" x14ac:dyDescent="0.25">
      <c r="A197" s="80">
        <v>191</v>
      </c>
      <c r="B197" s="80">
        <v>550941</v>
      </c>
      <c r="C197" s="80" t="s">
        <v>486</v>
      </c>
      <c r="D197" s="80" t="s">
        <v>37</v>
      </c>
    </row>
    <row r="198" spans="1:4" s="81" customFormat="1" x14ac:dyDescent="0.25">
      <c r="A198" s="80">
        <v>192</v>
      </c>
      <c r="B198" s="80">
        <v>550942</v>
      </c>
      <c r="C198" s="80" t="s">
        <v>487</v>
      </c>
      <c r="D198" s="80" t="s">
        <v>37</v>
      </c>
    </row>
    <row r="199" spans="1:4" s="81" customFormat="1" x14ac:dyDescent="0.25">
      <c r="A199" s="80">
        <v>193</v>
      </c>
      <c r="B199" s="80">
        <v>550951</v>
      </c>
      <c r="C199" s="80" t="s">
        <v>488</v>
      </c>
      <c r="D199" s="80" t="s">
        <v>37</v>
      </c>
    </row>
    <row r="200" spans="1:4" s="81" customFormat="1" x14ac:dyDescent="0.25">
      <c r="A200" s="80">
        <v>194</v>
      </c>
      <c r="B200" s="80">
        <v>550952</v>
      </c>
      <c r="C200" s="80" t="s">
        <v>489</v>
      </c>
      <c r="D200" s="80" t="s">
        <v>37</v>
      </c>
    </row>
    <row r="201" spans="1:4" s="81" customFormat="1" x14ac:dyDescent="0.25">
      <c r="A201" s="80">
        <v>195</v>
      </c>
      <c r="B201" s="80">
        <v>550953</v>
      </c>
      <c r="C201" s="80" t="s">
        <v>490</v>
      </c>
      <c r="D201" s="80" t="s">
        <v>37</v>
      </c>
    </row>
    <row r="202" spans="1:4" s="81" customFormat="1" x14ac:dyDescent="0.25">
      <c r="A202" s="80">
        <v>196</v>
      </c>
      <c r="B202" s="80">
        <v>550959</v>
      </c>
      <c r="C202" s="80" t="s">
        <v>491</v>
      </c>
      <c r="D202" s="80" t="s">
        <v>37</v>
      </c>
    </row>
    <row r="203" spans="1:4" s="81" customFormat="1" x14ac:dyDescent="0.25">
      <c r="A203" s="80">
        <v>197</v>
      </c>
      <c r="B203" s="80">
        <v>550961</v>
      </c>
      <c r="C203" s="80" t="s">
        <v>492</v>
      </c>
      <c r="D203" s="80" t="s">
        <v>37</v>
      </c>
    </row>
    <row r="204" spans="1:4" s="81" customFormat="1" x14ac:dyDescent="0.25">
      <c r="A204" s="80">
        <v>198</v>
      </c>
      <c r="B204" s="80">
        <v>550962</v>
      </c>
      <c r="C204" s="80" t="s">
        <v>493</v>
      </c>
      <c r="D204" s="80" t="s">
        <v>37</v>
      </c>
    </row>
    <row r="205" spans="1:4" s="81" customFormat="1" x14ac:dyDescent="0.25">
      <c r="A205" s="80">
        <v>199</v>
      </c>
      <c r="B205" s="80">
        <v>550969</v>
      </c>
      <c r="C205" s="80" t="s">
        <v>494</v>
      </c>
      <c r="D205" s="80" t="s">
        <v>37</v>
      </c>
    </row>
    <row r="206" spans="1:4" s="81" customFormat="1" x14ac:dyDescent="0.25">
      <c r="A206" s="80">
        <v>200</v>
      </c>
      <c r="B206" s="80">
        <v>550991</v>
      </c>
      <c r="C206" s="80" t="s">
        <v>495</v>
      </c>
      <c r="D206" s="80" t="s">
        <v>37</v>
      </c>
    </row>
    <row r="207" spans="1:4" s="81" customFormat="1" x14ac:dyDescent="0.25">
      <c r="A207" s="80">
        <v>201</v>
      </c>
      <c r="B207" s="80">
        <v>550992</v>
      </c>
      <c r="C207" s="80" t="s">
        <v>496</v>
      </c>
      <c r="D207" s="80" t="s">
        <v>37</v>
      </c>
    </row>
    <row r="208" spans="1:4" s="81" customFormat="1" x14ac:dyDescent="0.25">
      <c r="A208" s="80">
        <v>202</v>
      </c>
      <c r="B208" s="80">
        <v>550999</v>
      </c>
      <c r="C208" s="80" t="s">
        <v>496</v>
      </c>
      <c r="D208" s="80" t="s">
        <v>37</v>
      </c>
    </row>
    <row r="209" spans="1:4" s="81" customFormat="1" x14ac:dyDescent="0.25">
      <c r="A209" s="80">
        <v>203</v>
      </c>
      <c r="B209" s="80">
        <v>551011</v>
      </c>
      <c r="C209" s="80" t="s">
        <v>497</v>
      </c>
      <c r="D209" s="80" t="s">
        <v>37</v>
      </c>
    </row>
    <row r="210" spans="1:4" s="81" customFormat="1" x14ac:dyDescent="0.25">
      <c r="A210" s="80">
        <v>204</v>
      </c>
      <c r="B210" s="80">
        <v>551012</v>
      </c>
      <c r="C210" s="80" t="s">
        <v>498</v>
      </c>
      <c r="D210" s="80" t="s">
        <v>37</v>
      </c>
    </row>
    <row r="211" spans="1:4" s="81" customFormat="1" x14ac:dyDescent="0.25">
      <c r="A211" s="80">
        <v>205</v>
      </c>
      <c r="B211" s="80">
        <v>551020</v>
      </c>
      <c r="C211" s="80" t="s">
        <v>499</v>
      </c>
      <c r="D211" s="80" t="s">
        <v>37</v>
      </c>
    </row>
    <row r="212" spans="1:4" s="81" customFormat="1" x14ac:dyDescent="0.25">
      <c r="A212" s="80">
        <v>206</v>
      </c>
      <c r="B212" s="80">
        <v>551030</v>
      </c>
      <c r="C212" s="80" t="s">
        <v>500</v>
      </c>
      <c r="D212" s="80" t="s">
        <v>37</v>
      </c>
    </row>
    <row r="213" spans="1:4" s="81" customFormat="1" x14ac:dyDescent="0.25">
      <c r="A213" s="80">
        <v>207</v>
      </c>
      <c r="B213" s="80">
        <v>551090</v>
      </c>
      <c r="C213" s="80" t="s">
        <v>501</v>
      </c>
      <c r="D213" s="80" t="s">
        <v>37</v>
      </c>
    </row>
    <row r="214" spans="1:4" s="81" customFormat="1" x14ac:dyDescent="0.25">
      <c r="A214" s="80">
        <v>208</v>
      </c>
      <c r="B214" s="80">
        <v>551110</v>
      </c>
      <c r="C214" s="80" t="s">
        <v>502</v>
      </c>
      <c r="D214" s="80" t="s">
        <v>37</v>
      </c>
    </row>
    <row r="215" spans="1:4" s="81" customFormat="1" x14ac:dyDescent="0.25">
      <c r="A215" s="80">
        <v>209</v>
      </c>
      <c r="B215" s="80">
        <v>551120</v>
      </c>
      <c r="C215" s="80" t="s">
        <v>503</v>
      </c>
      <c r="D215" s="80" t="s">
        <v>37</v>
      </c>
    </row>
    <row r="216" spans="1:4" s="81" customFormat="1" x14ac:dyDescent="0.25">
      <c r="A216" s="80">
        <v>210</v>
      </c>
      <c r="B216" s="80">
        <v>551130</v>
      </c>
      <c r="C216" s="80" t="s">
        <v>504</v>
      </c>
      <c r="D216" s="80" t="s">
        <v>37</v>
      </c>
    </row>
    <row r="217" spans="1:4" s="81" customFormat="1" x14ac:dyDescent="0.25">
      <c r="A217" s="80">
        <v>211</v>
      </c>
      <c r="B217" s="80">
        <v>560410</v>
      </c>
      <c r="C217" s="80" t="s">
        <v>505</v>
      </c>
      <c r="D217" s="80" t="s">
        <v>37</v>
      </c>
    </row>
    <row r="218" spans="1:4" s="81" customFormat="1" x14ac:dyDescent="0.25">
      <c r="A218" s="80">
        <v>212</v>
      </c>
      <c r="B218" s="80">
        <v>560420</v>
      </c>
      <c r="C218" s="80" t="s">
        <v>506</v>
      </c>
      <c r="D218" s="80" t="s">
        <v>37</v>
      </c>
    </row>
    <row r="219" spans="1:4" s="81" customFormat="1" x14ac:dyDescent="0.25">
      <c r="A219" s="80">
        <v>213</v>
      </c>
      <c r="B219" s="80">
        <v>560490</v>
      </c>
      <c r="C219" s="80" t="s">
        <v>507</v>
      </c>
      <c r="D219" s="80" t="s">
        <v>37</v>
      </c>
    </row>
    <row r="220" spans="1:4" s="81" customFormat="1" x14ac:dyDescent="0.25">
      <c r="A220" s="80">
        <v>214</v>
      </c>
      <c r="B220" s="80">
        <v>560500</v>
      </c>
      <c r="C220" s="80" t="s">
        <v>508</v>
      </c>
      <c r="D220" s="80" t="s">
        <v>37</v>
      </c>
    </row>
    <row r="221" spans="1:4" s="81" customFormat="1" x14ac:dyDescent="0.25">
      <c r="A221" s="80">
        <v>215</v>
      </c>
      <c r="B221" s="80">
        <v>560600</v>
      </c>
      <c r="C221" s="80" t="s">
        <v>509</v>
      </c>
      <c r="D221" s="80" t="s">
        <v>37</v>
      </c>
    </row>
    <row r="222" spans="1:4" s="81" customFormat="1" x14ac:dyDescent="0.25">
      <c r="A222" s="80">
        <v>216</v>
      </c>
      <c r="B222" s="80">
        <v>560710</v>
      </c>
      <c r="C222" s="80" t="s">
        <v>510</v>
      </c>
      <c r="D222" s="80" t="s">
        <v>37</v>
      </c>
    </row>
    <row r="223" spans="1:4" s="81" customFormat="1" x14ac:dyDescent="0.25">
      <c r="A223" s="80">
        <v>217</v>
      </c>
      <c r="B223" s="80">
        <v>560721</v>
      </c>
      <c r="C223" s="80" t="s">
        <v>511</v>
      </c>
      <c r="D223" s="80" t="s">
        <v>37</v>
      </c>
    </row>
    <row r="224" spans="1:4" s="81" customFormat="1" x14ac:dyDescent="0.25">
      <c r="A224" s="80">
        <v>218</v>
      </c>
      <c r="B224" s="80">
        <v>560729</v>
      </c>
      <c r="C224" s="80" t="s">
        <v>512</v>
      </c>
      <c r="D224" s="80" t="s">
        <v>37</v>
      </c>
    </row>
    <row r="225" spans="1:4" s="81" customFormat="1" x14ac:dyDescent="0.25">
      <c r="A225" s="80">
        <v>219</v>
      </c>
      <c r="B225" s="80">
        <v>560741</v>
      </c>
      <c r="C225" s="80" t="s">
        <v>513</v>
      </c>
      <c r="D225" s="80" t="s">
        <v>37</v>
      </c>
    </row>
    <row r="226" spans="1:4" s="81" customFormat="1" x14ac:dyDescent="0.25">
      <c r="A226" s="80">
        <v>220</v>
      </c>
      <c r="B226" s="80">
        <v>560749</v>
      </c>
      <c r="C226" s="80" t="s">
        <v>514</v>
      </c>
      <c r="D226" s="80" t="s">
        <v>37</v>
      </c>
    </row>
    <row r="227" spans="1:4" s="81" customFormat="1" x14ac:dyDescent="0.25">
      <c r="A227" s="80">
        <v>221</v>
      </c>
      <c r="B227" s="80">
        <v>560750</v>
      </c>
      <c r="C227" s="80" t="s">
        <v>515</v>
      </c>
      <c r="D227" s="80" t="s">
        <v>37</v>
      </c>
    </row>
    <row r="228" spans="1:4" s="81" customFormat="1" x14ac:dyDescent="0.25">
      <c r="A228" s="80">
        <v>222</v>
      </c>
      <c r="B228" s="80">
        <v>560790</v>
      </c>
      <c r="C228" s="80" t="s">
        <v>516</v>
      </c>
      <c r="D228" s="80" t="s">
        <v>37</v>
      </c>
    </row>
    <row r="229" spans="1:4" s="81" customFormat="1" x14ac:dyDescent="0.25">
      <c r="A229" s="80">
        <v>223</v>
      </c>
      <c r="B229" s="80">
        <v>701910</v>
      </c>
      <c r="C229" s="80" t="s">
        <v>429</v>
      </c>
      <c r="D229" s="80" t="s">
        <v>37</v>
      </c>
    </row>
    <row r="230" spans="1:4" s="81" customFormat="1" x14ac:dyDescent="0.25">
      <c r="A230" s="80">
        <v>224</v>
      </c>
      <c r="B230" s="80">
        <v>701911</v>
      </c>
      <c r="C230" s="80" t="s">
        <v>429</v>
      </c>
      <c r="D230" s="80" t="s">
        <v>37</v>
      </c>
    </row>
    <row r="231" spans="1:4" s="81" customFormat="1" x14ac:dyDescent="0.25">
      <c r="A231" s="80">
        <v>225</v>
      </c>
      <c r="B231" s="80">
        <v>701912</v>
      </c>
      <c r="C231" s="80" t="s">
        <v>429</v>
      </c>
      <c r="D231" s="80" t="s">
        <v>37</v>
      </c>
    </row>
    <row r="232" spans="1:4" s="81" customFormat="1" x14ac:dyDescent="0.25">
      <c r="A232" s="80">
        <v>226</v>
      </c>
      <c r="B232" s="80">
        <v>701919</v>
      </c>
      <c r="C232" s="80" t="s">
        <v>429</v>
      </c>
      <c r="D232" s="80" t="s">
        <v>37</v>
      </c>
    </row>
    <row r="233" spans="1:4" s="81" customFormat="1" x14ac:dyDescent="0.25">
      <c r="A233" s="80">
        <v>227</v>
      </c>
      <c r="B233" s="80">
        <v>520851</v>
      </c>
      <c r="C233" s="80" t="s">
        <v>517</v>
      </c>
      <c r="D233" s="80" t="s">
        <v>37</v>
      </c>
    </row>
    <row r="234" spans="1:4" s="81" customFormat="1" x14ac:dyDescent="0.25">
      <c r="A234" s="80"/>
      <c r="B234" s="80"/>
      <c r="C234" s="80"/>
      <c r="D234" s="80"/>
    </row>
    <row r="235" spans="1:4" s="81" customFormat="1" x14ac:dyDescent="0.25">
      <c r="A235" s="80"/>
      <c r="B235" s="80"/>
      <c r="C235" s="80"/>
      <c r="D235" s="80"/>
    </row>
    <row r="236" spans="1:4" s="81" customFormat="1" x14ac:dyDescent="0.25">
      <c r="A236" s="80"/>
      <c r="B236" s="80"/>
      <c r="C236" s="80"/>
      <c r="D236" s="80"/>
    </row>
    <row r="237" spans="1:4" s="81" customFormat="1" x14ac:dyDescent="0.25">
      <c r="A237" s="80"/>
      <c r="B237" s="80"/>
      <c r="C237" s="80"/>
      <c r="D237" s="80"/>
    </row>
    <row r="238" spans="1:4" s="81" customFormat="1" x14ac:dyDescent="0.25">
      <c r="A238" s="80"/>
      <c r="B238" s="80"/>
      <c r="C238" s="80"/>
      <c r="D238" s="80"/>
    </row>
    <row r="239" spans="1:4" s="81" customFormat="1" x14ac:dyDescent="0.25">
      <c r="A239" s="80"/>
      <c r="B239" s="80"/>
      <c r="C239" s="80"/>
      <c r="D239" s="80"/>
    </row>
    <row r="240" spans="1:4" s="81" customFormat="1" x14ac:dyDescent="0.25">
      <c r="A240" s="80"/>
      <c r="B240" s="80"/>
      <c r="C240" s="80"/>
      <c r="D240" s="80"/>
    </row>
    <row r="241" spans="1:4" s="81" customFormat="1" x14ac:dyDescent="0.25">
      <c r="A241" s="80"/>
      <c r="B241" s="80"/>
      <c r="C241" s="80"/>
      <c r="D241" s="80"/>
    </row>
    <row r="242" spans="1:4" s="81" customFormat="1" x14ac:dyDescent="0.25">
      <c r="A242" s="80"/>
      <c r="B242" s="80"/>
      <c r="C242" s="80"/>
      <c r="D242" s="80"/>
    </row>
    <row r="243" spans="1:4" s="81" customFormat="1" x14ac:dyDescent="0.25">
      <c r="A243" s="80"/>
      <c r="B243" s="80"/>
      <c r="C243" s="80"/>
      <c r="D243" s="80"/>
    </row>
    <row r="244" spans="1:4" s="81" customFormat="1" x14ac:dyDescent="0.25">
      <c r="A244" s="80"/>
      <c r="B244" s="80"/>
      <c r="C244" s="80"/>
      <c r="D244" s="80"/>
    </row>
    <row r="245" spans="1:4" s="81" customFormat="1" x14ac:dyDescent="0.25">
      <c r="A245" s="80"/>
      <c r="B245" s="80"/>
      <c r="C245" s="80"/>
      <c r="D245" s="80"/>
    </row>
    <row r="246" spans="1:4" s="81" customFormat="1" x14ac:dyDescent="0.25">
      <c r="A246" s="80"/>
      <c r="B246" s="80"/>
      <c r="C246" s="80"/>
      <c r="D246" s="80"/>
    </row>
    <row r="247" spans="1:4" s="81" customFormat="1" x14ac:dyDescent="0.25">
      <c r="A247" s="80"/>
      <c r="B247" s="80"/>
      <c r="C247" s="80"/>
      <c r="D247" s="80"/>
    </row>
    <row r="248" spans="1:4" s="81" customFormat="1" x14ac:dyDescent="0.25">
      <c r="A248" s="80"/>
      <c r="B248" s="80"/>
      <c r="C248" s="80"/>
      <c r="D248" s="80"/>
    </row>
    <row r="249" spans="1:4" s="81" customFormat="1" x14ac:dyDescent="0.25">
      <c r="A249" s="80"/>
      <c r="B249" s="80"/>
      <c r="C249" s="80"/>
      <c r="D249" s="80"/>
    </row>
    <row r="250" spans="1:4" s="81" customFormat="1" x14ac:dyDescent="0.25">
      <c r="A250" s="80"/>
      <c r="B250" s="80"/>
      <c r="C250" s="80"/>
      <c r="D250" s="80"/>
    </row>
  </sheetData>
  <mergeCells count="1">
    <mergeCell ref="A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3EBB6-E8F1-4758-9CAD-7859EBC20F46}">
  <dimension ref="A1:D342"/>
  <sheetViews>
    <sheetView workbookViewId="0"/>
  </sheetViews>
  <sheetFormatPr baseColWidth="10" defaultColWidth="11.44140625" defaultRowHeight="13.2" x14ac:dyDescent="0.25"/>
  <cols>
    <col min="1" max="1" width="9.88671875" style="80" customWidth="1"/>
    <col min="2" max="2" width="13.6640625" style="80" customWidth="1"/>
    <col min="3" max="4" width="34.44140625" style="80" customWidth="1"/>
    <col min="5" max="16384" width="11.44140625" style="81"/>
  </cols>
  <sheetData>
    <row r="1" spans="1:4" s="84" customFormat="1" x14ac:dyDescent="0.25">
      <c r="A1" s="78" t="s">
        <v>518</v>
      </c>
      <c r="B1" s="78"/>
      <c r="C1" s="78"/>
    </row>
    <row r="2" spans="1:4" s="84" customFormat="1" ht="13.8" x14ac:dyDescent="0.3">
      <c r="A2" s="89" t="s">
        <v>519</v>
      </c>
      <c r="B2" s="89"/>
      <c r="C2" s="89"/>
      <c r="D2" s="89"/>
    </row>
    <row r="4" spans="1:4" x14ac:dyDescent="0.25">
      <c r="A4" s="80" t="s">
        <v>299</v>
      </c>
      <c r="B4" s="80" t="s">
        <v>300</v>
      </c>
      <c r="C4" s="80" t="s">
        <v>301</v>
      </c>
      <c r="D4" s="80" t="s">
        <v>302</v>
      </c>
    </row>
    <row r="5" spans="1:4" x14ac:dyDescent="0.25">
      <c r="A5" s="80">
        <v>1</v>
      </c>
      <c r="B5" s="80">
        <v>392112</v>
      </c>
      <c r="C5" s="80" t="s">
        <v>520</v>
      </c>
      <c r="D5" s="80" t="s">
        <v>38</v>
      </c>
    </row>
    <row r="6" spans="1:4" x14ac:dyDescent="0.25">
      <c r="A6" s="80">
        <v>2</v>
      </c>
      <c r="B6" s="80">
        <v>392113</v>
      </c>
      <c r="C6" s="80" t="s">
        <v>521</v>
      </c>
      <c r="D6" s="80" t="s">
        <v>38</v>
      </c>
    </row>
    <row r="7" spans="1:4" x14ac:dyDescent="0.25">
      <c r="A7" s="80">
        <v>3</v>
      </c>
      <c r="B7" s="80">
        <v>392190</v>
      </c>
      <c r="C7" s="80" t="s">
        <v>522</v>
      </c>
      <c r="D7" s="80" t="s">
        <v>38</v>
      </c>
    </row>
    <row r="8" spans="1:4" x14ac:dyDescent="0.25">
      <c r="A8" s="80">
        <v>4</v>
      </c>
      <c r="B8" s="80">
        <v>500710</v>
      </c>
      <c r="C8" s="80" t="s">
        <v>523</v>
      </c>
      <c r="D8" s="80" t="s">
        <v>38</v>
      </c>
    </row>
    <row r="9" spans="1:4" x14ac:dyDescent="0.25">
      <c r="A9" s="80">
        <v>5</v>
      </c>
      <c r="B9" s="80">
        <v>500790</v>
      </c>
      <c r="C9" s="80" t="s">
        <v>524</v>
      </c>
      <c r="D9" s="80" t="s">
        <v>38</v>
      </c>
    </row>
    <row r="10" spans="1:4" x14ac:dyDescent="0.25">
      <c r="A10" s="80">
        <v>6</v>
      </c>
      <c r="B10" s="80">
        <v>511111</v>
      </c>
      <c r="C10" s="80" t="s">
        <v>525</v>
      </c>
      <c r="D10" s="80" t="s">
        <v>38</v>
      </c>
    </row>
    <row r="11" spans="1:4" x14ac:dyDescent="0.25">
      <c r="A11" s="80">
        <v>7</v>
      </c>
      <c r="B11" s="80">
        <v>511119</v>
      </c>
      <c r="C11" s="80" t="s">
        <v>526</v>
      </c>
      <c r="D11" s="80" t="s">
        <v>38</v>
      </c>
    </row>
    <row r="12" spans="1:4" x14ac:dyDescent="0.25">
      <c r="A12" s="80">
        <v>8</v>
      </c>
      <c r="B12" s="80">
        <v>511120</v>
      </c>
      <c r="C12" s="80" t="s">
        <v>527</v>
      </c>
      <c r="D12" s="80" t="s">
        <v>38</v>
      </c>
    </row>
    <row r="13" spans="1:4" x14ac:dyDescent="0.25">
      <c r="A13" s="80">
        <v>9</v>
      </c>
      <c r="B13" s="80">
        <v>511130</v>
      </c>
      <c r="C13" s="80" t="s">
        <v>528</v>
      </c>
      <c r="D13" s="80" t="s">
        <v>38</v>
      </c>
    </row>
    <row r="14" spans="1:4" x14ac:dyDescent="0.25">
      <c r="A14" s="80">
        <v>10</v>
      </c>
      <c r="B14" s="80">
        <v>511190</v>
      </c>
      <c r="C14" s="80" t="s">
        <v>529</v>
      </c>
      <c r="D14" s="80" t="s">
        <v>38</v>
      </c>
    </row>
    <row r="15" spans="1:4" x14ac:dyDescent="0.25">
      <c r="A15" s="80">
        <v>11</v>
      </c>
      <c r="B15" s="80">
        <v>511211</v>
      </c>
      <c r="C15" s="80" t="s">
        <v>530</v>
      </c>
      <c r="D15" s="80" t="s">
        <v>38</v>
      </c>
    </row>
    <row r="16" spans="1:4" x14ac:dyDescent="0.25">
      <c r="A16" s="80">
        <v>12</v>
      </c>
      <c r="B16" s="80">
        <v>511219</v>
      </c>
      <c r="C16" s="80" t="s">
        <v>531</v>
      </c>
      <c r="D16" s="80" t="s">
        <v>38</v>
      </c>
    </row>
    <row r="17" spans="1:4" x14ac:dyDescent="0.25">
      <c r="A17" s="80">
        <v>13</v>
      </c>
      <c r="B17" s="80">
        <v>511220</v>
      </c>
      <c r="C17" s="80" t="s">
        <v>532</v>
      </c>
      <c r="D17" s="80" t="s">
        <v>38</v>
      </c>
    </row>
    <row r="18" spans="1:4" x14ac:dyDescent="0.25">
      <c r="A18" s="80">
        <v>14</v>
      </c>
      <c r="B18" s="80">
        <v>511230</v>
      </c>
      <c r="C18" s="80" t="s">
        <v>533</v>
      </c>
      <c r="D18" s="80" t="s">
        <v>38</v>
      </c>
    </row>
    <row r="19" spans="1:4" x14ac:dyDescent="0.25">
      <c r="A19" s="80">
        <v>15</v>
      </c>
      <c r="B19" s="80">
        <v>511290</v>
      </c>
      <c r="C19" s="80" t="s">
        <v>534</v>
      </c>
      <c r="D19" s="80" t="s">
        <v>38</v>
      </c>
    </row>
    <row r="20" spans="1:4" x14ac:dyDescent="0.25">
      <c r="A20" s="80">
        <v>16</v>
      </c>
      <c r="B20" s="80">
        <v>520811</v>
      </c>
      <c r="C20" s="80" t="s">
        <v>535</v>
      </c>
      <c r="D20" s="80" t="s">
        <v>38</v>
      </c>
    </row>
    <row r="21" spans="1:4" x14ac:dyDescent="0.25">
      <c r="A21" s="80">
        <v>17</v>
      </c>
      <c r="B21" s="80">
        <v>520812</v>
      </c>
      <c r="C21" s="80" t="s">
        <v>536</v>
      </c>
      <c r="D21" s="80" t="s">
        <v>38</v>
      </c>
    </row>
    <row r="22" spans="1:4" x14ac:dyDescent="0.25">
      <c r="A22" s="80">
        <v>18</v>
      </c>
      <c r="B22" s="80">
        <v>520813</v>
      </c>
      <c r="C22" s="80" t="s">
        <v>537</v>
      </c>
      <c r="D22" s="80" t="s">
        <v>38</v>
      </c>
    </row>
    <row r="23" spans="1:4" x14ac:dyDescent="0.25">
      <c r="A23" s="80">
        <v>19</v>
      </c>
      <c r="B23" s="80">
        <v>520819</v>
      </c>
      <c r="C23" s="80" t="s">
        <v>538</v>
      </c>
      <c r="D23" s="80" t="s">
        <v>38</v>
      </c>
    </row>
    <row r="24" spans="1:4" x14ac:dyDescent="0.25">
      <c r="A24" s="80">
        <v>20</v>
      </c>
      <c r="B24" s="80">
        <v>520821</v>
      </c>
      <c r="C24" s="80" t="s">
        <v>539</v>
      </c>
      <c r="D24" s="80" t="s">
        <v>38</v>
      </c>
    </row>
    <row r="25" spans="1:4" x14ac:dyDescent="0.25">
      <c r="A25" s="80">
        <v>21</v>
      </c>
      <c r="B25" s="80">
        <v>520822</v>
      </c>
      <c r="C25" s="80" t="s">
        <v>540</v>
      </c>
      <c r="D25" s="80" t="s">
        <v>38</v>
      </c>
    </row>
    <row r="26" spans="1:4" x14ac:dyDescent="0.25">
      <c r="A26" s="80">
        <v>22</v>
      </c>
      <c r="B26" s="80">
        <v>520823</v>
      </c>
      <c r="C26" s="80" t="s">
        <v>541</v>
      </c>
      <c r="D26" s="80" t="s">
        <v>38</v>
      </c>
    </row>
    <row r="27" spans="1:4" x14ac:dyDescent="0.25">
      <c r="A27" s="80">
        <v>23</v>
      </c>
      <c r="B27" s="80">
        <v>520829</v>
      </c>
      <c r="C27" s="80" t="s">
        <v>542</v>
      </c>
      <c r="D27" s="80" t="s">
        <v>38</v>
      </c>
    </row>
    <row r="28" spans="1:4" x14ac:dyDescent="0.25">
      <c r="A28" s="80">
        <v>24</v>
      </c>
      <c r="B28" s="80">
        <v>520831</v>
      </c>
      <c r="C28" s="80" t="s">
        <v>543</v>
      </c>
      <c r="D28" s="80" t="s">
        <v>38</v>
      </c>
    </row>
    <row r="29" spans="1:4" x14ac:dyDescent="0.25">
      <c r="A29" s="80">
        <v>25</v>
      </c>
      <c r="B29" s="80">
        <v>520832</v>
      </c>
      <c r="C29" s="80" t="s">
        <v>544</v>
      </c>
      <c r="D29" s="80" t="s">
        <v>38</v>
      </c>
    </row>
    <row r="30" spans="1:4" x14ac:dyDescent="0.25">
      <c r="A30" s="80">
        <v>26</v>
      </c>
      <c r="B30" s="80">
        <v>520833</v>
      </c>
      <c r="C30" s="80" t="s">
        <v>545</v>
      </c>
      <c r="D30" s="80" t="s">
        <v>38</v>
      </c>
    </row>
    <row r="31" spans="1:4" x14ac:dyDescent="0.25">
      <c r="A31" s="80">
        <v>27</v>
      </c>
      <c r="B31" s="80">
        <v>520839</v>
      </c>
      <c r="C31" s="80" t="s">
        <v>546</v>
      </c>
      <c r="D31" s="80" t="s">
        <v>38</v>
      </c>
    </row>
    <row r="32" spans="1:4" x14ac:dyDescent="0.25">
      <c r="A32" s="80">
        <v>28</v>
      </c>
      <c r="B32" s="80">
        <v>520841</v>
      </c>
      <c r="C32" s="80" t="s">
        <v>547</v>
      </c>
      <c r="D32" s="80" t="s">
        <v>38</v>
      </c>
    </row>
    <row r="33" spans="1:4" x14ac:dyDescent="0.25">
      <c r="A33" s="80">
        <v>29</v>
      </c>
      <c r="B33" s="80">
        <v>520842</v>
      </c>
      <c r="C33" s="80" t="s">
        <v>548</v>
      </c>
      <c r="D33" s="80" t="s">
        <v>38</v>
      </c>
    </row>
    <row r="34" spans="1:4" x14ac:dyDescent="0.25">
      <c r="A34" s="80">
        <v>30</v>
      </c>
      <c r="B34" s="80">
        <v>520843</v>
      </c>
      <c r="C34" s="80" t="s">
        <v>549</v>
      </c>
      <c r="D34" s="80" t="s">
        <v>38</v>
      </c>
    </row>
    <row r="35" spans="1:4" x14ac:dyDescent="0.25">
      <c r="A35" s="80">
        <v>31</v>
      </c>
      <c r="B35" s="80">
        <v>520849</v>
      </c>
      <c r="C35" s="80" t="s">
        <v>550</v>
      </c>
      <c r="D35" s="80" t="s">
        <v>38</v>
      </c>
    </row>
    <row r="36" spans="1:4" x14ac:dyDescent="0.25">
      <c r="A36" s="80">
        <v>32</v>
      </c>
      <c r="B36" s="80">
        <v>520851</v>
      </c>
      <c r="C36" s="80" t="s">
        <v>517</v>
      </c>
      <c r="D36" s="80" t="s">
        <v>38</v>
      </c>
    </row>
    <row r="37" spans="1:4" x14ac:dyDescent="0.25">
      <c r="A37" s="80">
        <v>33</v>
      </c>
      <c r="B37" s="80">
        <v>520852</v>
      </c>
      <c r="C37" s="80" t="s">
        <v>551</v>
      </c>
      <c r="D37" s="80" t="s">
        <v>38</v>
      </c>
    </row>
    <row r="38" spans="1:4" x14ac:dyDescent="0.25">
      <c r="A38" s="80">
        <v>34</v>
      </c>
      <c r="B38" s="80">
        <v>520853</v>
      </c>
      <c r="C38" s="80" t="s">
        <v>552</v>
      </c>
      <c r="D38" s="80" t="s">
        <v>38</v>
      </c>
    </row>
    <row r="39" spans="1:4" x14ac:dyDescent="0.25">
      <c r="A39" s="80">
        <v>35</v>
      </c>
      <c r="B39" s="80">
        <v>520859</v>
      </c>
      <c r="C39" s="80" t="s">
        <v>553</v>
      </c>
      <c r="D39" s="80" t="s">
        <v>38</v>
      </c>
    </row>
    <row r="40" spans="1:4" x14ac:dyDescent="0.25">
      <c r="A40" s="80">
        <v>36</v>
      </c>
      <c r="B40" s="80">
        <v>520911</v>
      </c>
      <c r="C40" s="80" t="s">
        <v>554</v>
      </c>
      <c r="D40" s="80" t="s">
        <v>38</v>
      </c>
    </row>
    <row r="41" spans="1:4" x14ac:dyDescent="0.25">
      <c r="A41" s="80">
        <v>37</v>
      </c>
      <c r="B41" s="80">
        <v>520912</v>
      </c>
      <c r="C41" s="80" t="s">
        <v>555</v>
      </c>
      <c r="D41" s="80" t="s">
        <v>38</v>
      </c>
    </row>
    <row r="42" spans="1:4" x14ac:dyDescent="0.25">
      <c r="A42" s="80">
        <v>38</v>
      </c>
      <c r="B42" s="80">
        <v>520919</v>
      </c>
      <c r="C42" s="80" t="s">
        <v>556</v>
      </c>
      <c r="D42" s="80" t="s">
        <v>38</v>
      </c>
    </row>
    <row r="43" spans="1:4" x14ac:dyDescent="0.25">
      <c r="A43" s="80">
        <v>39</v>
      </c>
      <c r="B43" s="80">
        <v>520921</v>
      </c>
      <c r="C43" s="80" t="s">
        <v>557</v>
      </c>
      <c r="D43" s="80" t="s">
        <v>38</v>
      </c>
    </row>
    <row r="44" spans="1:4" x14ac:dyDescent="0.25">
      <c r="A44" s="80">
        <v>40</v>
      </c>
      <c r="B44" s="80">
        <v>520922</v>
      </c>
      <c r="C44" s="80" t="s">
        <v>558</v>
      </c>
      <c r="D44" s="80" t="s">
        <v>38</v>
      </c>
    </row>
    <row r="45" spans="1:4" x14ac:dyDescent="0.25">
      <c r="A45" s="80">
        <v>41</v>
      </c>
      <c r="B45" s="80">
        <v>520929</v>
      </c>
      <c r="C45" s="80" t="s">
        <v>559</v>
      </c>
      <c r="D45" s="80" t="s">
        <v>38</v>
      </c>
    </row>
    <row r="46" spans="1:4" x14ac:dyDescent="0.25">
      <c r="A46" s="80">
        <v>42</v>
      </c>
      <c r="B46" s="80">
        <v>520931</v>
      </c>
      <c r="C46" s="80" t="s">
        <v>560</v>
      </c>
      <c r="D46" s="80" t="s">
        <v>38</v>
      </c>
    </row>
    <row r="47" spans="1:4" x14ac:dyDescent="0.25">
      <c r="A47" s="80">
        <v>43</v>
      </c>
      <c r="B47" s="80">
        <v>520932</v>
      </c>
      <c r="C47" s="80" t="s">
        <v>561</v>
      </c>
      <c r="D47" s="80" t="s">
        <v>38</v>
      </c>
    </row>
    <row r="48" spans="1:4" x14ac:dyDescent="0.25">
      <c r="A48" s="80">
        <v>44</v>
      </c>
      <c r="B48" s="80">
        <v>520939</v>
      </c>
      <c r="C48" s="80" t="s">
        <v>562</v>
      </c>
      <c r="D48" s="80" t="s">
        <v>38</v>
      </c>
    </row>
    <row r="49" spans="1:4" x14ac:dyDescent="0.25">
      <c r="A49" s="80">
        <v>45</v>
      </c>
      <c r="B49" s="80">
        <v>520941</v>
      </c>
      <c r="C49" s="80" t="s">
        <v>563</v>
      </c>
      <c r="D49" s="80" t="s">
        <v>38</v>
      </c>
    </row>
    <row r="50" spans="1:4" x14ac:dyDescent="0.25">
      <c r="A50" s="80">
        <v>46</v>
      </c>
      <c r="B50" s="80">
        <v>520942</v>
      </c>
      <c r="C50" s="80" t="s">
        <v>564</v>
      </c>
      <c r="D50" s="80" t="s">
        <v>38</v>
      </c>
    </row>
    <row r="51" spans="1:4" x14ac:dyDescent="0.25">
      <c r="A51" s="80">
        <v>47</v>
      </c>
      <c r="B51" s="80">
        <v>520943</v>
      </c>
      <c r="C51" s="80" t="s">
        <v>565</v>
      </c>
      <c r="D51" s="80" t="s">
        <v>38</v>
      </c>
    </row>
    <row r="52" spans="1:4" x14ac:dyDescent="0.25">
      <c r="A52" s="80">
        <v>48</v>
      </c>
      <c r="B52" s="80">
        <v>520949</v>
      </c>
      <c r="C52" s="80" t="s">
        <v>566</v>
      </c>
      <c r="D52" s="80" t="s">
        <v>38</v>
      </c>
    </row>
    <row r="53" spans="1:4" x14ac:dyDescent="0.25">
      <c r="A53" s="80">
        <v>49</v>
      </c>
      <c r="B53" s="80">
        <v>520951</v>
      </c>
      <c r="C53" s="80" t="s">
        <v>567</v>
      </c>
      <c r="D53" s="80" t="s">
        <v>38</v>
      </c>
    </row>
    <row r="54" spans="1:4" x14ac:dyDescent="0.25">
      <c r="A54" s="80">
        <v>50</v>
      </c>
      <c r="B54" s="80">
        <v>520952</v>
      </c>
      <c r="C54" s="80" t="s">
        <v>568</v>
      </c>
      <c r="D54" s="80" t="s">
        <v>38</v>
      </c>
    </row>
    <row r="55" spans="1:4" x14ac:dyDescent="0.25">
      <c r="A55" s="80">
        <v>51</v>
      </c>
      <c r="B55" s="80">
        <v>520959</v>
      </c>
      <c r="C55" s="80" t="s">
        <v>569</v>
      </c>
      <c r="D55" s="80" t="s">
        <v>38</v>
      </c>
    </row>
    <row r="56" spans="1:4" x14ac:dyDescent="0.25">
      <c r="A56" s="80">
        <v>52</v>
      </c>
      <c r="B56" s="80">
        <v>521011</v>
      </c>
      <c r="C56" s="80" t="s">
        <v>570</v>
      </c>
      <c r="D56" s="80" t="s">
        <v>38</v>
      </c>
    </row>
    <row r="57" spans="1:4" x14ac:dyDescent="0.25">
      <c r="A57" s="80">
        <v>53</v>
      </c>
      <c r="B57" s="80">
        <v>521012</v>
      </c>
      <c r="C57" s="80" t="s">
        <v>571</v>
      </c>
      <c r="D57" s="80" t="s">
        <v>38</v>
      </c>
    </row>
    <row r="58" spans="1:4" x14ac:dyDescent="0.25">
      <c r="A58" s="80">
        <v>54</v>
      </c>
      <c r="B58" s="80">
        <v>521019</v>
      </c>
      <c r="C58" s="80" t="s">
        <v>572</v>
      </c>
      <c r="D58" s="80" t="s">
        <v>38</v>
      </c>
    </row>
    <row r="59" spans="1:4" x14ac:dyDescent="0.25">
      <c r="A59" s="80">
        <v>55</v>
      </c>
      <c r="B59" s="80">
        <v>521021</v>
      </c>
      <c r="C59" s="80" t="s">
        <v>573</v>
      </c>
      <c r="D59" s="80" t="s">
        <v>38</v>
      </c>
    </row>
    <row r="60" spans="1:4" x14ac:dyDescent="0.25">
      <c r="A60" s="80">
        <v>56</v>
      </c>
      <c r="B60" s="80">
        <v>521022</v>
      </c>
      <c r="C60" s="80" t="s">
        <v>574</v>
      </c>
      <c r="D60" s="80" t="s">
        <v>38</v>
      </c>
    </row>
    <row r="61" spans="1:4" x14ac:dyDescent="0.25">
      <c r="A61" s="80">
        <v>57</v>
      </c>
      <c r="B61" s="80">
        <v>521029</v>
      </c>
      <c r="C61" s="80" t="s">
        <v>575</v>
      </c>
      <c r="D61" s="80" t="s">
        <v>38</v>
      </c>
    </row>
    <row r="62" spans="1:4" x14ac:dyDescent="0.25">
      <c r="A62" s="80">
        <v>58</v>
      </c>
      <c r="B62" s="80">
        <v>521031</v>
      </c>
      <c r="C62" s="80" t="s">
        <v>576</v>
      </c>
      <c r="D62" s="80" t="s">
        <v>38</v>
      </c>
    </row>
    <row r="63" spans="1:4" x14ac:dyDescent="0.25">
      <c r="A63" s="80">
        <v>59</v>
      </c>
      <c r="B63" s="80">
        <v>521032</v>
      </c>
      <c r="C63" s="80" t="s">
        <v>577</v>
      </c>
      <c r="D63" s="80" t="s">
        <v>38</v>
      </c>
    </row>
    <row r="64" spans="1:4" x14ac:dyDescent="0.25">
      <c r="A64" s="80">
        <v>60</v>
      </c>
      <c r="B64" s="80">
        <v>521039</v>
      </c>
      <c r="C64" s="80" t="s">
        <v>578</v>
      </c>
      <c r="D64" s="80" t="s">
        <v>38</v>
      </c>
    </row>
    <row r="65" spans="1:4" x14ac:dyDescent="0.25">
      <c r="A65" s="80">
        <v>61</v>
      </c>
      <c r="B65" s="80">
        <v>521041</v>
      </c>
      <c r="C65" s="80" t="s">
        <v>579</v>
      </c>
      <c r="D65" s="80" t="s">
        <v>38</v>
      </c>
    </row>
    <row r="66" spans="1:4" x14ac:dyDescent="0.25">
      <c r="A66" s="80">
        <v>62</v>
      </c>
      <c r="B66" s="80">
        <v>521042</v>
      </c>
      <c r="C66" s="80" t="s">
        <v>580</v>
      </c>
      <c r="D66" s="80" t="s">
        <v>38</v>
      </c>
    </row>
    <row r="67" spans="1:4" x14ac:dyDescent="0.25">
      <c r="A67" s="80">
        <v>63</v>
      </c>
      <c r="B67" s="80">
        <v>521049</v>
      </c>
      <c r="C67" s="80" t="s">
        <v>581</v>
      </c>
      <c r="D67" s="80" t="s">
        <v>38</v>
      </c>
    </row>
    <row r="68" spans="1:4" x14ac:dyDescent="0.25">
      <c r="A68" s="80">
        <v>64</v>
      </c>
      <c r="B68" s="80">
        <v>521051</v>
      </c>
      <c r="C68" s="80" t="s">
        <v>582</v>
      </c>
      <c r="D68" s="80" t="s">
        <v>38</v>
      </c>
    </row>
    <row r="69" spans="1:4" x14ac:dyDescent="0.25">
      <c r="A69" s="80">
        <v>65</v>
      </c>
      <c r="B69" s="80">
        <v>521052</v>
      </c>
      <c r="C69" s="80" t="s">
        <v>583</v>
      </c>
      <c r="D69" s="80" t="s">
        <v>38</v>
      </c>
    </row>
    <row r="70" spans="1:4" x14ac:dyDescent="0.25">
      <c r="A70" s="80">
        <v>66</v>
      </c>
      <c r="B70" s="80">
        <v>521059</v>
      </c>
      <c r="C70" s="80" t="s">
        <v>584</v>
      </c>
      <c r="D70" s="80" t="s">
        <v>38</v>
      </c>
    </row>
    <row r="71" spans="1:4" x14ac:dyDescent="0.25">
      <c r="A71" s="80">
        <v>67</v>
      </c>
      <c r="B71" s="80">
        <v>521111</v>
      </c>
      <c r="C71" s="80" t="s">
        <v>585</v>
      </c>
      <c r="D71" s="80" t="s">
        <v>38</v>
      </c>
    </row>
    <row r="72" spans="1:4" x14ac:dyDescent="0.25">
      <c r="A72" s="80">
        <v>68</v>
      </c>
      <c r="B72" s="80">
        <v>521112</v>
      </c>
      <c r="C72" s="80" t="s">
        <v>586</v>
      </c>
      <c r="D72" s="80" t="s">
        <v>38</v>
      </c>
    </row>
    <row r="73" spans="1:4" x14ac:dyDescent="0.25">
      <c r="A73" s="80">
        <v>69</v>
      </c>
      <c r="B73" s="80">
        <v>521119</v>
      </c>
      <c r="C73" s="80" t="s">
        <v>587</v>
      </c>
      <c r="D73" s="80" t="s">
        <v>38</v>
      </c>
    </row>
    <row r="74" spans="1:4" x14ac:dyDescent="0.25">
      <c r="A74" s="80">
        <v>70</v>
      </c>
      <c r="B74" s="80">
        <v>521120</v>
      </c>
      <c r="C74" s="80" t="s">
        <v>588</v>
      </c>
      <c r="D74" s="80" t="s">
        <v>38</v>
      </c>
    </row>
    <row r="75" spans="1:4" x14ac:dyDescent="0.25">
      <c r="A75" s="80">
        <v>71</v>
      </c>
      <c r="B75" s="80">
        <v>521121</v>
      </c>
      <c r="C75" s="80" t="s">
        <v>589</v>
      </c>
      <c r="D75" s="80" t="s">
        <v>38</v>
      </c>
    </row>
    <row r="76" spans="1:4" x14ac:dyDescent="0.25">
      <c r="A76" s="80">
        <v>72</v>
      </c>
      <c r="B76" s="80">
        <v>521122</v>
      </c>
      <c r="C76" s="80" t="s">
        <v>590</v>
      </c>
      <c r="D76" s="80" t="s">
        <v>38</v>
      </c>
    </row>
    <row r="77" spans="1:4" x14ac:dyDescent="0.25">
      <c r="A77" s="80">
        <v>73</v>
      </c>
      <c r="B77" s="80">
        <v>521129</v>
      </c>
      <c r="C77" s="80" t="s">
        <v>591</v>
      </c>
      <c r="D77" s="80" t="s">
        <v>38</v>
      </c>
    </row>
    <row r="78" spans="1:4" x14ac:dyDescent="0.25">
      <c r="A78" s="80">
        <v>74</v>
      </c>
      <c r="B78" s="80">
        <v>521131</v>
      </c>
      <c r="C78" s="80" t="s">
        <v>592</v>
      </c>
      <c r="D78" s="80" t="s">
        <v>38</v>
      </c>
    </row>
    <row r="79" spans="1:4" x14ac:dyDescent="0.25">
      <c r="A79" s="80">
        <v>75</v>
      </c>
      <c r="B79" s="80">
        <v>521132</v>
      </c>
      <c r="C79" s="80" t="s">
        <v>593</v>
      </c>
      <c r="D79" s="80" t="s">
        <v>38</v>
      </c>
    </row>
    <row r="80" spans="1:4" x14ac:dyDescent="0.25">
      <c r="A80" s="80">
        <v>76</v>
      </c>
      <c r="B80" s="80">
        <v>521139</v>
      </c>
      <c r="C80" s="80" t="s">
        <v>594</v>
      </c>
      <c r="D80" s="80" t="s">
        <v>38</v>
      </c>
    </row>
    <row r="81" spans="1:4" x14ac:dyDescent="0.25">
      <c r="A81" s="80">
        <v>77</v>
      </c>
      <c r="B81" s="80">
        <v>521141</v>
      </c>
      <c r="C81" s="80" t="s">
        <v>595</v>
      </c>
      <c r="D81" s="80" t="s">
        <v>38</v>
      </c>
    </row>
    <row r="82" spans="1:4" x14ac:dyDescent="0.25">
      <c r="A82" s="80">
        <v>78</v>
      </c>
      <c r="B82" s="80">
        <v>521142</v>
      </c>
      <c r="C82" s="80" t="s">
        <v>596</v>
      </c>
      <c r="D82" s="80" t="s">
        <v>38</v>
      </c>
    </row>
    <row r="83" spans="1:4" x14ac:dyDescent="0.25">
      <c r="A83" s="80">
        <v>79</v>
      </c>
      <c r="B83" s="80">
        <v>521143</v>
      </c>
      <c r="C83" s="80" t="s">
        <v>597</v>
      </c>
      <c r="D83" s="80" t="s">
        <v>38</v>
      </c>
    </row>
    <row r="84" spans="1:4" x14ac:dyDescent="0.25">
      <c r="A84" s="80">
        <v>80</v>
      </c>
      <c r="B84" s="80">
        <v>521149</v>
      </c>
      <c r="C84" s="80" t="s">
        <v>598</v>
      </c>
      <c r="D84" s="80" t="s">
        <v>38</v>
      </c>
    </row>
    <row r="85" spans="1:4" x14ac:dyDescent="0.25">
      <c r="A85" s="80">
        <v>81</v>
      </c>
      <c r="B85" s="80">
        <v>521151</v>
      </c>
      <c r="C85" s="80" t="s">
        <v>599</v>
      </c>
      <c r="D85" s="80" t="s">
        <v>38</v>
      </c>
    </row>
    <row r="86" spans="1:4" x14ac:dyDescent="0.25">
      <c r="A86" s="80">
        <v>82</v>
      </c>
      <c r="B86" s="80">
        <v>521152</v>
      </c>
      <c r="C86" s="80" t="s">
        <v>600</v>
      </c>
      <c r="D86" s="80" t="s">
        <v>38</v>
      </c>
    </row>
    <row r="87" spans="1:4" x14ac:dyDescent="0.25">
      <c r="A87" s="80">
        <v>83</v>
      </c>
      <c r="B87" s="80">
        <v>521159</v>
      </c>
      <c r="C87" s="80" t="s">
        <v>601</v>
      </c>
      <c r="D87" s="80" t="s">
        <v>38</v>
      </c>
    </row>
    <row r="88" spans="1:4" x14ac:dyDescent="0.25">
      <c r="A88" s="80">
        <v>84</v>
      </c>
      <c r="B88" s="80">
        <v>521211</v>
      </c>
      <c r="C88" s="80" t="s">
        <v>602</v>
      </c>
      <c r="D88" s="80" t="s">
        <v>38</v>
      </c>
    </row>
    <row r="89" spans="1:4" x14ac:dyDescent="0.25">
      <c r="A89" s="80">
        <v>85</v>
      </c>
      <c r="B89" s="80">
        <v>521212</v>
      </c>
      <c r="C89" s="80" t="s">
        <v>603</v>
      </c>
      <c r="D89" s="80" t="s">
        <v>38</v>
      </c>
    </row>
    <row r="90" spans="1:4" x14ac:dyDescent="0.25">
      <c r="A90" s="80">
        <v>86</v>
      </c>
      <c r="B90" s="80">
        <v>521213</v>
      </c>
      <c r="C90" s="80" t="s">
        <v>604</v>
      </c>
      <c r="D90" s="80" t="s">
        <v>38</v>
      </c>
    </row>
    <row r="91" spans="1:4" x14ac:dyDescent="0.25">
      <c r="A91" s="80">
        <v>87</v>
      </c>
      <c r="B91" s="80">
        <v>521214</v>
      </c>
      <c r="C91" s="80" t="s">
        <v>605</v>
      </c>
      <c r="D91" s="80" t="s">
        <v>38</v>
      </c>
    </row>
    <row r="92" spans="1:4" x14ac:dyDescent="0.25">
      <c r="A92" s="80">
        <v>88</v>
      </c>
      <c r="B92" s="80">
        <v>521215</v>
      </c>
      <c r="C92" s="80" t="s">
        <v>606</v>
      </c>
      <c r="D92" s="80" t="s">
        <v>38</v>
      </c>
    </row>
    <row r="93" spans="1:4" x14ac:dyDescent="0.25">
      <c r="A93" s="80">
        <v>89</v>
      </c>
      <c r="B93" s="80">
        <v>521221</v>
      </c>
      <c r="C93" s="80" t="s">
        <v>602</v>
      </c>
      <c r="D93" s="80" t="s">
        <v>38</v>
      </c>
    </row>
    <row r="94" spans="1:4" x14ac:dyDescent="0.25">
      <c r="A94" s="80">
        <v>90</v>
      </c>
      <c r="B94" s="80">
        <v>521222</v>
      </c>
      <c r="C94" s="80" t="s">
        <v>603</v>
      </c>
      <c r="D94" s="80" t="s">
        <v>38</v>
      </c>
    </row>
    <row r="95" spans="1:4" x14ac:dyDescent="0.25">
      <c r="A95" s="80">
        <v>91</v>
      </c>
      <c r="B95" s="80">
        <v>521223</v>
      </c>
      <c r="C95" s="80" t="s">
        <v>604</v>
      </c>
      <c r="D95" s="80" t="s">
        <v>38</v>
      </c>
    </row>
    <row r="96" spans="1:4" x14ac:dyDescent="0.25">
      <c r="A96" s="80">
        <v>92</v>
      </c>
      <c r="B96" s="80">
        <v>521224</v>
      </c>
      <c r="C96" s="80" t="s">
        <v>605</v>
      </c>
      <c r="D96" s="80" t="s">
        <v>38</v>
      </c>
    </row>
    <row r="97" spans="1:4" x14ac:dyDescent="0.25">
      <c r="A97" s="80">
        <v>93</v>
      </c>
      <c r="B97" s="80">
        <v>521225</v>
      </c>
      <c r="C97" s="80" t="s">
        <v>606</v>
      </c>
      <c r="D97" s="80" t="s">
        <v>38</v>
      </c>
    </row>
    <row r="98" spans="1:4" x14ac:dyDescent="0.25">
      <c r="A98" s="80">
        <v>94</v>
      </c>
      <c r="B98" s="80">
        <v>530911</v>
      </c>
      <c r="C98" s="80" t="s">
        <v>607</v>
      </c>
      <c r="D98" s="80" t="s">
        <v>38</v>
      </c>
    </row>
    <row r="99" spans="1:4" x14ac:dyDescent="0.25">
      <c r="A99" s="80">
        <v>95</v>
      </c>
      <c r="B99" s="80">
        <v>530919</v>
      </c>
      <c r="C99" s="80" t="s">
        <v>608</v>
      </c>
      <c r="D99" s="80" t="s">
        <v>38</v>
      </c>
    </row>
    <row r="100" spans="1:4" x14ac:dyDescent="0.25">
      <c r="A100" s="80">
        <v>96</v>
      </c>
      <c r="B100" s="80">
        <v>530921</v>
      </c>
      <c r="C100" s="80" t="s">
        <v>609</v>
      </c>
      <c r="D100" s="80" t="s">
        <v>38</v>
      </c>
    </row>
    <row r="101" spans="1:4" x14ac:dyDescent="0.25">
      <c r="A101" s="80">
        <v>97</v>
      </c>
      <c r="B101" s="80">
        <v>530929</v>
      </c>
      <c r="C101" s="80" t="s">
        <v>610</v>
      </c>
      <c r="D101" s="80" t="s">
        <v>38</v>
      </c>
    </row>
    <row r="102" spans="1:4" x14ac:dyDescent="0.25">
      <c r="A102" s="80">
        <v>98</v>
      </c>
      <c r="B102" s="80">
        <v>531100</v>
      </c>
      <c r="C102" s="80" t="s">
        <v>611</v>
      </c>
      <c r="D102" s="80" t="s">
        <v>38</v>
      </c>
    </row>
    <row r="103" spans="1:4" x14ac:dyDescent="0.25">
      <c r="A103" s="80">
        <v>99</v>
      </c>
      <c r="B103" s="80">
        <v>540710</v>
      </c>
      <c r="C103" s="80" t="s">
        <v>612</v>
      </c>
      <c r="D103" s="80" t="s">
        <v>38</v>
      </c>
    </row>
    <row r="104" spans="1:4" x14ac:dyDescent="0.25">
      <c r="A104" s="80">
        <v>100</v>
      </c>
      <c r="B104" s="80">
        <v>540720</v>
      </c>
      <c r="C104" s="80" t="s">
        <v>613</v>
      </c>
      <c r="D104" s="80" t="s">
        <v>38</v>
      </c>
    </row>
    <row r="105" spans="1:4" x14ac:dyDescent="0.25">
      <c r="A105" s="80">
        <v>101</v>
      </c>
      <c r="B105" s="80">
        <v>540730</v>
      </c>
      <c r="C105" s="80" t="s">
        <v>614</v>
      </c>
      <c r="D105" s="80" t="s">
        <v>38</v>
      </c>
    </row>
    <row r="106" spans="1:4" x14ac:dyDescent="0.25">
      <c r="A106" s="80">
        <v>102</v>
      </c>
      <c r="B106" s="80">
        <v>540741</v>
      </c>
      <c r="C106" s="80" t="s">
        <v>615</v>
      </c>
      <c r="D106" s="80" t="s">
        <v>38</v>
      </c>
    </row>
    <row r="107" spans="1:4" x14ac:dyDescent="0.25">
      <c r="A107" s="80">
        <v>103</v>
      </c>
      <c r="B107" s="80">
        <v>540742</v>
      </c>
      <c r="C107" s="80" t="s">
        <v>616</v>
      </c>
      <c r="D107" s="80" t="s">
        <v>38</v>
      </c>
    </row>
    <row r="108" spans="1:4" x14ac:dyDescent="0.25">
      <c r="A108" s="80">
        <v>104</v>
      </c>
      <c r="B108" s="80">
        <v>540743</v>
      </c>
      <c r="C108" s="80" t="s">
        <v>617</v>
      </c>
      <c r="D108" s="80" t="s">
        <v>38</v>
      </c>
    </row>
    <row r="109" spans="1:4" x14ac:dyDescent="0.25">
      <c r="A109" s="80">
        <v>105</v>
      </c>
      <c r="B109" s="80">
        <v>540744</v>
      </c>
      <c r="C109" s="80" t="s">
        <v>618</v>
      </c>
      <c r="D109" s="80" t="s">
        <v>38</v>
      </c>
    </row>
    <row r="110" spans="1:4" x14ac:dyDescent="0.25">
      <c r="A110" s="80">
        <v>106</v>
      </c>
      <c r="B110" s="80">
        <v>540751</v>
      </c>
      <c r="C110" s="80" t="s">
        <v>619</v>
      </c>
      <c r="D110" s="80" t="s">
        <v>38</v>
      </c>
    </row>
    <row r="111" spans="1:4" x14ac:dyDescent="0.25">
      <c r="A111" s="80">
        <v>107</v>
      </c>
      <c r="B111" s="80">
        <v>540752</v>
      </c>
      <c r="C111" s="80" t="s">
        <v>620</v>
      </c>
      <c r="D111" s="80" t="s">
        <v>38</v>
      </c>
    </row>
    <row r="112" spans="1:4" x14ac:dyDescent="0.25">
      <c r="A112" s="80">
        <v>108</v>
      </c>
      <c r="B112" s="80">
        <v>540753</v>
      </c>
      <c r="C112" s="80" t="s">
        <v>621</v>
      </c>
      <c r="D112" s="80" t="s">
        <v>38</v>
      </c>
    </row>
    <row r="113" spans="1:4" x14ac:dyDescent="0.25">
      <c r="A113" s="80">
        <v>109</v>
      </c>
      <c r="B113" s="80">
        <v>540754</v>
      </c>
      <c r="C113" s="80" t="s">
        <v>622</v>
      </c>
      <c r="D113" s="80" t="s">
        <v>38</v>
      </c>
    </row>
    <row r="114" spans="1:4" x14ac:dyDescent="0.25">
      <c r="A114" s="80">
        <v>110</v>
      </c>
      <c r="B114" s="80">
        <v>540760</v>
      </c>
      <c r="C114" s="80" t="s">
        <v>429</v>
      </c>
      <c r="D114" s="80" t="s">
        <v>38</v>
      </c>
    </row>
    <row r="115" spans="1:4" x14ac:dyDescent="0.25">
      <c r="A115" s="80">
        <v>111</v>
      </c>
      <c r="B115" s="80">
        <v>540761</v>
      </c>
      <c r="C115" s="80" t="s">
        <v>623</v>
      </c>
      <c r="D115" s="80" t="s">
        <v>38</v>
      </c>
    </row>
    <row r="116" spans="1:4" x14ac:dyDescent="0.25">
      <c r="A116" s="80">
        <v>112</v>
      </c>
      <c r="B116" s="80">
        <v>540769</v>
      </c>
      <c r="C116" s="80" t="s">
        <v>624</v>
      </c>
      <c r="D116" s="80" t="s">
        <v>38</v>
      </c>
    </row>
    <row r="117" spans="1:4" x14ac:dyDescent="0.25">
      <c r="A117" s="80">
        <v>113</v>
      </c>
      <c r="B117" s="80">
        <v>540771</v>
      </c>
      <c r="C117" s="80" t="s">
        <v>625</v>
      </c>
      <c r="D117" s="80" t="s">
        <v>38</v>
      </c>
    </row>
    <row r="118" spans="1:4" x14ac:dyDescent="0.25">
      <c r="A118" s="80">
        <v>114</v>
      </c>
      <c r="B118" s="80">
        <v>540772</v>
      </c>
      <c r="C118" s="80" t="s">
        <v>626</v>
      </c>
      <c r="D118" s="80" t="s">
        <v>38</v>
      </c>
    </row>
    <row r="119" spans="1:4" x14ac:dyDescent="0.25">
      <c r="A119" s="80">
        <v>115</v>
      </c>
      <c r="B119" s="80">
        <v>540773</v>
      </c>
      <c r="C119" s="80" t="s">
        <v>627</v>
      </c>
      <c r="D119" s="80" t="s">
        <v>38</v>
      </c>
    </row>
    <row r="120" spans="1:4" x14ac:dyDescent="0.25">
      <c r="A120" s="80">
        <v>116</v>
      </c>
      <c r="B120" s="80">
        <v>540774</v>
      </c>
      <c r="C120" s="80" t="s">
        <v>628</v>
      </c>
      <c r="D120" s="80" t="s">
        <v>38</v>
      </c>
    </row>
    <row r="121" spans="1:4" x14ac:dyDescent="0.25">
      <c r="A121" s="80">
        <v>117</v>
      </c>
      <c r="B121" s="80">
        <v>540781</v>
      </c>
      <c r="C121" s="80" t="s">
        <v>629</v>
      </c>
      <c r="D121" s="80" t="s">
        <v>38</v>
      </c>
    </row>
    <row r="122" spans="1:4" x14ac:dyDescent="0.25">
      <c r="A122" s="80">
        <v>118</v>
      </c>
      <c r="B122" s="80">
        <v>540782</v>
      </c>
      <c r="C122" s="80" t="s">
        <v>630</v>
      </c>
      <c r="D122" s="80" t="s">
        <v>38</v>
      </c>
    </row>
    <row r="123" spans="1:4" x14ac:dyDescent="0.25">
      <c r="A123" s="80">
        <v>119</v>
      </c>
      <c r="B123" s="80">
        <v>540783</v>
      </c>
      <c r="C123" s="80" t="s">
        <v>631</v>
      </c>
      <c r="D123" s="80" t="s">
        <v>38</v>
      </c>
    </row>
    <row r="124" spans="1:4" x14ac:dyDescent="0.25">
      <c r="A124" s="80">
        <v>120</v>
      </c>
      <c r="B124" s="80">
        <v>540784</v>
      </c>
      <c r="C124" s="80" t="s">
        <v>632</v>
      </c>
      <c r="D124" s="80" t="s">
        <v>38</v>
      </c>
    </row>
    <row r="125" spans="1:4" x14ac:dyDescent="0.25">
      <c r="A125" s="80">
        <v>121</v>
      </c>
      <c r="B125" s="80">
        <v>540791</v>
      </c>
      <c r="C125" s="80" t="s">
        <v>633</v>
      </c>
      <c r="D125" s="80" t="s">
        <v>38</v>
      </c>
    </row>
    <row r="126" spans="1:4" x14ac:dyDescent="0.25">
      <c r="A126" s="80">
        <v>122</v>
      </c>
      <c r="B126" s="80">
        <v>540792</v>
      </c>
      <c r="C126" s="80" t="s">
        <v>634</v>
      </c>
      <c r="D126" s="80" t="s">
        <v>38</v>
      </c>
    </row>
    <row r="127" spans="1:4" x14ac:dyDescent="0.25">
      <c r="A127" s="80">
        <v>123</v>
      </c>
      <c r="B127" s="80">
        <v>540793</v>
      </c>
      <c r="C127" s="80" t="s">
        <v>635</v>
      </c>
      <c r="D127" s="80" t="s">
        <v>38</v>
      </c>
    </row>
    <row r="128" spans="1:4" x14ac:dyDescent="0.25">
      <c r="A128" s="80">
        <v>124</v>
      </c>
      <c r="B128" s="80">
        <v>540794</v>
      </c>
      <c r="C128" s="80" t="s">
        <v>636</v>
      </c>
      <c r="D128" s="80" t="s">
        <v>38</v>
      </c>
    </row>
    <row r="129" spans="1:4" x14ac:dyDescent="0.25">
      <c r="A129" s="80">
        <v>125</v>
      </c>
      <c r="B129" s="80">
        <v>540810</v>
      </c>
      <c r="C129" s="80" t="s">
        <v>637</v>
      </c>
      <c r="D129" s="80" t="s">
        <v>38</v>
      </c>
    </row>
    <row r="130" spans="1:4" x14ac:dyDescent="0.25">
      <c r="A130" s="80">
        <v>126</v>
      </c>
      <c r="B130" s="80">
        <v>540821</v>
      </c>
      <c r="C130" s="80" t="s">
        <v>638</v>
      </c>
      <c r="D130" s="80" t="s">
        <v>38</v>
      </c>
    </row>
    <row r="131" spans="1:4" x14ac:dyDescent="0.25">
      <c r="A131" s="80">
        <v>127</v>
      </c>
      <c r="B131" s="80">
        <v>540822</v>
      </c>
      <c r="C131" s="80" t="s">
        <v>639</v>
      </c>
      <c r="D131" s="80" t="s">
        <v>38</v>
      </c>
    </row>
    <row r="132" spans="1:4" x14ac:dyDescent="0.25">
      <c r="A132" s="80">
        <v>128</v>
      </c>
      <c r="B132" s="80">
        <v>540823</v>
      </c>
      <c r="C132" s="80" t="s">
        <v>640</v>
      </c>
      <c r="D132" s="80" t="s">
        <v>38</v>
      </c>
    </row>
    <row r="133" spans="1:4" x14ac:dyDescent="0.25">
      <c r="A133" s="80">
        <v>129</v>
      </c>
      <c r="B133" s="80">
        <v>540824</v>
      </c>
      <c r="C133" s="80" t="s">
        <v>641</v>
      </c>
      <c r="D133" s="80" t="s">
        <v>38</v>
      </c>
    </row>
    <row r="134" spans="1:4" x14ac:dyDescent="0.25">
      <c r="A134" s="80">
        <v>130</v>
      </c>
      <c r="B134" s="80">
        <v>540831</v>
      </c>
      <c r="C134" s="80" t="s">
        <v>642</v>
      </c>
      <c r="D134" s="80" t="s">
        <v>38</v>
      </c>
    </row>
    <row r="135" spans="1:4" x14ac:dyDescent="0.25">
      <c r="A135" s="80">
        <v>131</v>
      </c>
      <c r="B135" s="80">
        <v>540832</v>
      </c>
      <c r="C135" s="80" t="s">
        <v>643</v>
      </c>
      <c r="D135" s="80" t="s">
        <v>38</v>
      </c>
    </row>
    <row r="136" spans="1:4" x14ac:dyDescent="0.25">
      <c r="A136" s="80">
        <v>132</v>
      </c>
      <c r="B136" s="80">
        <v>540833</v>
      </c>
      <c r="C136" s="80" t="s">
        <v>644</v>
      </c>
      <c r="D136" s="80" t="s">
        <v>38</v>
      </c>
    </row>
    <row r="137" spans="1:4" x14ac:dyDescent="0.25">
      <c r="A137" s="80">
        <v>133</v>
      </c>
      <c r="B137" s="80">
        <v>540834</v>
      </c>
      <c r="C137" s="80" t="s">
        <v>645</v>
      </c>
      <c r="D137" s="80" t="s">
        <v>38</v>
      </c>
    </row>
    <row r="138" spans="1:4" x14ac:dyDescent="0.25">
      <c r="A138" s="80">
        <v>134</v>
      </c>
      <c r="B138" s="80">
        <v>551211</v>
      </c>
      <c r="C138" s="80" t="s">
        <v>646</v>
      </c>
      <c r="D138" s="80" t="s">
        <v>38</v>
      </c>
    </row>
    <row r="139" spans="1:4" x14ac:dyDescent="0.25">
      <c r="A139" s="80">
        <v>135</v>
      </c>
      <c r="B139" s="80">
        <v>551219</v>
      </c>
      <c r="C139" s="80" t="s">
        <v>647</v>
      </c>
      <c r="D139" s="80" t="s">
        <v>38</v>
      </c>
    </row>
    <row r="140" spans="1:4" x14ac:dyDescent="0.25">
      <c r="A140" s="80">
        <v>136</v>
      </c>
      <c r="B140" s="80">
        <v>551221</v>
      </c>
      <c r="C140" s="80" t="s">
        <v>648</v>
      </c>
      <c r="D140" s="80" t="s">
        <v>38</v>
      </c>
    </row>
    <row r="141" spans="1:4" x14ac:dyDescent="0.25">
      <c r="A141" s="80">
        <v>137</v>
      </c>
      <c r="B141" s="80">
        <v>551229</v>
      </c>
      <c r="C141" s="80" t="s">
        <v>649</v>
      </c>
      <c r="D141" s="80" t="s">
        <v>38</v>
      </c>
    </row>
    <row r="142" spans="1:4" x14ac:dyDescent="0.25">
      <c r="A142" s="80">
        <v>138</v>
      </c>
      <c r="B142" s="80">
        <v>551291</v>
      </c>
      <c r="C142" s="80" t="s">
        <v>650</v>
      </c>
      <c r="D142" s="80" t="s">
        <v>38</v>
      </c>
    </row>
    <row r="143" spans="1:4" x14ac:dyDescent="0.25">
      <c r="A143" s="80">
        <v>139</v>
      </c>
      <c r="B143" s="80">
        <v>551299</v>
      </c>
      <c r="C143" s="80" t="s">
        <v>651</v>
      </c>
      <c r="D143" s="80" t="s">
        <v>38</v>
      </c>
    </row>
    <row r="144" spans="1:4" x14ac:dyDescent="0.25">
      <c r="A144" s="80">
        <v>140</v>
      </c>
      <c r="B144" s="80">
        <v>551311</v>
      </c>
      <c r="C144" s="80" t="s">
        <v>652</v>
      </c>
      <c r="D144" s="80" t="s">
        <v>38</v>
      </c>
    </row>
    <row r="145" spans="1:4" x14ac:dyDescent="0.25">
      <c r="A145" s="80">
        <v>141</v>
      </c>
      <c r="B145" s="80">
        <v>551312</v>
      </c>
      <c r="C145" s="80" t="s">
        <v>653</v>
      </c>
      <c r="D145" s="80" t="s">
        <v>38</v>
      </c>
    </row>
    <row r="146" spans="1:4" x14ac:dyDescent="0.25">
      <c r="A146" s="80">
        <v>142</v>
      </c>
      <c r="B146" s="80">
        <v>551313</v>
      </c>
      <c r="C146" s="80" t="s">
        <v>654</v>
      </c>
      <c r="D146" s="80" t="s">
        <v>38</v>
      </c>
    </row>
    <row r="147" spans="1:4" x14ac:dyDescent="0.25">
      <c r="A147" s="80">
        <v>143</v>
      </c>
      <c r="B147" s="80">
        <v>551319</v>
      </c>
      <c r="C147" s="80" t="s">
        <v>655</v>
      </c>
      <c r="D147" s="80" t="s">
        <v>38</v>
      </c>
    </row>
    <row r="148" spans="1:4" x14ac:dyDescent="0.25">
      <c r="A148" s="80">
        <v>144</v>
      </c>
      <c r="B148" s="80">
        <v>551321</v>
      </c>
      <c r="C148" s="80" t="s">
        <v>656</v>
      </c>
      <c r="D148" s="80" t="s">
        <v>38</v>
      </c>
    </row>
    <row r="149" spans="1:4" x14ac:dyDescent="0.25">
      <c r="A149" s="80">
        <v>145</v>
      </c>
      <c r="B149" s="80">
        <v>551322</v>
      </c>
      <c r="C149" s="80" t="s">
        <v>657</v>
      </c>
      <c r="D149" s="80" t="s">
        <v>38</v>
      </c>
    </row>
    <row r="150" spans="1:4" x14ac:dyDescent="0.25">
      <c r="A150" s="80">
        <v>146</v>
      </c>
      <c r="B150" s="80">
        <v>551323</v>
      </c>
      <c r="C150" s="80" t="s">
        <v>658</v>
      </c>
      <c r="D150" s="80" t="s">
        <v>38</v>
      </c>
    </row>
    <row r="151" spans="1:4" x14ac:dyDescent="0.25">
      <c r="A151" s="80">
        <v>147</v>
      </c>
      <c r="B151" s="80">
        <v>551329</v>
      </c>
      <c r="C151" s="80" t="s">
        <v>659</v>
      </c>
      <c r="D151" s="80" t="s">
        <v>38</v>
      </c>
    </row>
    <row r="152" spans="1:4" x14ac:dyDescent="0.25">
      <c r="A152" s="80">
        <v>148</v>
      </c>
      <c r="B152" s="80">
        <v>551331</v>
      </c>
      <c r="C152" s="80" t="s">
        <v>660</v>
      </c>
      <c r="D152" s="80" t="s">
        <v>38</v>
      </c>
    </row>
    <row r="153" spans="1:4" x14ac:dyDescent="0.25">
      <c r="A153" s="80">
        <v>149</v>
      </c>
      <c r="B153" s="80">
        <v>551332</v>
      </c>
      <c r="C153" s="80" t="s">
        <v>661</v>
      </c>
      <c r="D153" s="80" t="s">
        <v>38</v>
      </c>
    </row>
    <row r="154" spans="1:4" x14ac:dyDescent="0.25">
      <c r="A154" s="80">
        <v>150</v>
      </c>
      <c r="B154" s="80">
        <v>551333</v>
      </c>
      <c r="C154" s="80" t="s">
        <v>662</v>
      </c>
      <c r="D154" s="80" t="s">
        <v>38</v>
      </c>
    </row>
    <row r="155" spans="1:4" x14ac:dyDescent="0.25">
      <c r="A155" s="80">
        <v>151</v>
      </c>
      <c r="B155" s="80">
        <v>551339</v>
      </c>
      <c r="C155" s="80" t="s">
        <v>663</v>
      </c>
      <c r="D155" s="80" t="s">
        <v>38</v>
      </c>
    </row>
    <row r="156" spans="1:4" x14ac:dyDescent="0.25">
      <c r="A156" s="80">
        <v>152</v>
      </c>
      <c r="B156" s="80">
        <v>551341</v>
      </c>
      <c r="C156" s="80" t="s">
        <v>664</v>
      </c>
      <c r="D156" s="80" t="s">
        <v>38</v>
      </c>
    </row>
    <row r="157" spans="1:4" x14ac:dyDescent="0.25">
      <c r="A157" s="80">
        <v>153</v>
      </c>
      <c r="B157" s="80">
        <v>551342</v>
      </c>
      <c r="C157" s="80" t="s">
        <v>665</v>
      </c>
      <c r="D157" s="80" t="s">
        <v>38</v>
      </c>
    </row>
    <row r="158" spans="1:4" x14ac:dyDescent="0.25">
      <c r="A158" s="80">
        <v>154</v>
      </c>
      <c r="B158" s="80">
        <v>551343</v>
      </c>
      <c r="C158" s="80" t="s">
        <v>666</v>
      </c>
      <c r="D158" s="80" t="s">
        <v>38</v>
      </c>
    </row>
    <row r="159" spans="1:4" x14ac:dyDescent="0.25">
      <c r="A159" s="80">
        <v>155</v>
      </c>
      <c r="B159" s="80">
        <v>551349</v>
      </c>
      <c r="C159" s="80" t="s">
        <v>667</v>
      </c>
      <c r="D159" s="80" t="s">
        <v>38</v>
      </c>
    </row>
    <row r="160" spans="1:4" x14ac:dyDescent="0.25">
      <c r="A160" s="80">
        <v>156</v>
      </c>
      <c r="B160" s="80">
        <v>551411</v>
      </c>
      <c r="C160" s="80" t="s">
        <v>668</v>
      </c>
      <c r="D160" s="80" t="s">
        <v>38</v>
      </c>
    </row>
    <row r="161" spans="1:4" x14ac:dyDescent="0.25">
      <c r="A161" s="80">
        <v>157</v>
      </c>
      <c r="B161" s="80">
        <v>551412</v>
      </c>
      <c r="C161" s="80" t="s">
        <v>669</v>
      </c>
      <c r="D161" s="80" t="s">
        <v>38</v>
      </c>
    </row>
    <row r="162" spans="1:4" x14ac:dyDescent="0.25">
      <c r="A162" s="80">
        <v>158</v>
      </c>
      <c r="B162" s="80">
        <v>551413</v>
      </c>
      <c r="C162" s="80" t="s">
        <v>670</v>
      </c>
      <c r="D162" s="80" t="s">
        <v>38</v>
      </c>
    </row>
    <row r="163" spans="1:4" x14ac:dyDescent="0.25">
      <c r="A163" s="80">
        <v>159</v>
      </c>
      <c r="B163" s="80">
        <v>551419</v>
      </c>
      <c r="C163" s="80" t="s">
        <v>671</v>
      </c>
      <c r="D163" s="80" t="s">
        <v>38</v>
      </c>
    </row>
    <row r="164" spans="1:4" x14ac:dyDescent="0.25">
      <c r="A164" s="80">
        <v>160</v>
      </c>
      <c r="B164" s="80">
        <v>551421</v>
      </c>
      <c r="C164" s="80" t="s">
        <v>672</v>
      </c>
      <c r="D164" s="80" t="s">
        <v>38</v>
      </c>
    </row>
    <row r="165" spans="1:4" x14ac:dyDescent="0.25">
      <c r="A165" s="80">
        <v>161</v>
      </c>
      <c r="B165" s="80">
        <v>551422</v>
      </c>
      <c r="C165" s="80" t="s">
        <v>673</v>
      </c>
      <c r="D165" s="80" t="s">
        <v>38</v>
      </c>
    </row>
    <row r="166" spans="1:4" x14ac:dyDescent="0.25">
      <c r="A166" s="80">
        <v>162</v>
      </c>
      <c r="B166" s="80">
        <v>551423</v>
      </c>
      <c r="C166" s="80" t="s">
        <v>674</v>
      </c>
      <c r="D166" s="80" t="s">
        <v>38</v>
      </c>
    </row>
    <row r="167" spans="1:4" x14ac:dyDescent="0.25">
      <c r="A167" s="80">
        <v>163</v>
      </c>
      <c r="B167" s="80">
        <v>551429</v>
      </c>
      <c r="C167" s="80" t="s">
        <v>675</v>
      </c>
      <c r="D167" s="80" t="s">
        <v>38</v>
      </c>
    </row>
    <row r="168" spans="1:4" x14ac:dyDescent="0.25">
      <c r="A168" s="80">
        <v>164</v>
      </c>
      <c r="B168" s="80">
        <v>551430</v>
      </c>
      <c r="C168" s="80" t="s">
        <v>676</v>
      </c>
      <c r="D168" s="80" t="s">
        <v>38</v>
      </c>
    </row>
    <row r="169" spans="1:4" x14ac:dyDescent="0.25">
      <c r="A169" s="80">
        <v>165</v>
      </c>
      <c r="B169" s="80">
        <v>551431</v>
      </c>
      <c r="C169" s="80" t="s">
        <v>677</v>
      </c>
      <c r="D169" s="80" t="s">
        <v>38</v>
      </c>
    </row>
    <row r="170" spans="1:4" x14ac:dyDescent="0.25">
      <c r="A170" s="80">
        <v>166</v>
      </c>
      <c r="B170" s="80">
        <v>551432</v>
      </c>
      <c r="C170" s="80" t="s">
        <v>678</v>
      </c>
      <c r="D170" s="80" t="s">
        <v>38</v>
      </c>
    </row>
    <row r="171" spans="1:4" x14ac:dyDescent="0.25">
      <c r="A171" s="80">
        <v>167</v>
      </c>
      <c r="B171" s="80">
        <v>551433</v>
      </c>
      <c r="C171" s="80" t="s">
        <v>679</v>
      </c>
      <c r="D171" s="80" t="s">
        <v>38</v>
      </c>
    </row>
    <row r="172" spans="1:4" x14ac:dyDescent="0.25">
      <c r="A172" s="80">
        <v>168</v>
      </c>
      <c r="B172" s="80">
        <v>551439</v>
      </c>
      <c r="C172" s="80" t="s">
        <v>680</v>
      </c>
      <c r="D172" s="80" t="s">
        <v>38</v>
      </c>
    </row>
    <row r="173" spans="1:4" x14ac:dyDescent="0.25">
      <c r="A173" s="80">
        <v>169</v>
      </c>
      <c r="B173" s="80">
        <v>551441</v>
      </c>
      <c r="C173" s="80" t="s">
        <v>681</v>
      </c>
      <c r="D173" s="80" t="s">
        <v>38</v>
      </c>
    </row>
    <row r="174" spans="1:4" x14ac:dyDescent="0.25">
      <c r="A174" s="80">
        <v>170</v>
      </c>
      <c r="B174" s="80">
        <v>551442</v>
      </c>
      <c r="C174" s="80" t="s">
        <v>682</v>
      </c>
      <c r="D174" s="80" t="s">
        <v>38</v>
      </c>
    </row>
    <row r="175" spans="1:4" x14ac:dyDescent="0.25">
      <c r="A175" s="80">
        <v>171</v>
      </c>
      <c r="B175" s="80">
        <v>551443</v>
      </c>
      <c r="C175" s="80" t="s">
        <v>683</v>
      </c>
      <c r="D175" s="80" t="s">
        <v>38</v>
      </c>
    </row>
    <row r="176" spans="1:4" x14ac:dyDescent="0.25">
      <c r="A176" s="80">
        <v>172</v>
      </c>
      <c r="B176" s="80">
        <v>551449</v>
      </c>
      <c r="C176" s="80" t="s">
        <v>684</v>
      </c>
      <c r="D176" s="80" t="s">
        <v>38</v>
      </c>
    </row>
    <row r="177" spans="1:4" x14ac:dyDescent="0.25">
      <c r="A177" s="80">
        <v>173</v>
      </c>
      <c r="B177" s="80">
        <v>551511</v>
      </c>
      <c r="C177" s="80" t="s">
        <v>685</v>
      </c>
      <c r="D177" s="80" t="s">
        <v>38</v>
      </c>
    </row>
    <row r="178" spans="1:4" x14ac:dyDescent="0.25">
      <c r="A178" s="80">
        <v>174</v>
      </c>
      <c r="B178" s="80">
        <v>551512</v>
      </c>
      <c r="C178" s="80" t="s">
        <v>686</v>
      </c>
      <c r="D178" s="80" t="s">
        <v>38</v>
      </c>
    </row>
    <row r="179" spans="1:4" x14ac:dyDescent="0.25">
      <c r="A179" s="80">
        <v>175</v>
      </c>
      <c r="B179" s="80">
        <v>551513</v>
      </c>
      <c r="C179" s="80" t="s">
        <v>687</v>
      </c>
      <c r="D179" s="80" t="s">
        <v>38</v>
      </c>
    </row>
    <row r="180" spans="1:4" x14ac:dyDescent="0.25">
      <c r="A180" s="80">
        <v>176</v>
      </c>
      <c r="B180" s="80">
        <v>551519</v>
      </c>
      <c r="C180" s="80" t="s">
        <v>688</v>
      </c>
      <c r="D180" s="80" t="s">
        <v>38</v>
      </c>
    </row>
    <row r="181" spans="1:4" x14ac:dyDescent="0.25">
      <c r="A181" s="80">
        <v>177</v>
      </c>
      <c r="B181" s="80">
        <v>551521</v>
      </c>
      <c r="C181" s="80" t="s">
        <v>689</v>
      </c>
      <c r="D181" s="80" t="s">
        <v>38</v>
      </c>
    </row>
    <row r="182" spans="1:4" x14ac:dyDescent="0.25">
      <c r="A182" s="80">
        <v>178</v>
      </c>
      <c r="B182" s="80">
        <v>551522</v>
      </c>
      <c r="C182" s="80" t="s">
        <v>690</v>
      </c>
      <c r="D182" s="80" t="s">
        <v>38</v>
      </c>
    </row>
    <row r="183" spans="1:4" x14ac:dyDescent="0.25">
      <c r="A183" s="80">
        <v>179</v>
      </c>
      <c r="B183" s="80">
        <v>551529</v>
      </c>
      <c r="C183" s="80" t="s">
        <v>691</v>
      </c>
      <c r="D183" s="80" t="s">
        <v>38</v>
      </c>
    </row>
    <row r="184" spans="1:4" x14ac:dyDescent="0.25">
      <c r="A184" s="80">
        <v>180</v>
      </c>
      <c r="B184" s="80">
        <v>551591</v>
      </c>
      <c r="C184" s="80" t="s">
        <v>692</v>
      </c>
      <c r="D184" s="80" t="s">
        <v>38</v>
      </c>
    </row>
    <row r="185" spans="1:4" x14ac:dyDescent="0.25">
      <c r="A185" s="80">
        <v>181</v>
      </c>
      <c r="B185" s="80">
        <v>551592</v>
      </c>
      <c r="C185" s="80" t="s">
        <v>693</v>
      </c>
      <c r="D185" s="80" t="s">
        <v>38</v>
      </c>
    </row>
    <row r="186" spans="1:4" x14ac:dyDescent="0.25">
      <c r="A186" s="80">
        <v>182</v>
      </c>
      <c r="B186" s="80">
        <v>551599</v>
      </c>
      <c r="C186" s="80" t="s">
        <v>694</v>
      </c>
      <c r="D186" s="80" t="s">
        <v>38</v>
      </c>
    </row>
    <row r="187" spans="1:4" x14ac:dyDescent="0.25">
      <c r="A187" s="80">
        <v>183</v>
      </c>
      <c r="B187" s="80">
        <v>551611</v>
      </c>
      <c r="C187" s="80" t="s">
        <v>695</v>
      </c>
      <c r="D187" s="80" t="s">
        <v>38</v>
      </c>
    </row>
    <row r="188" spans="1:4" x14ac:dyDescent="0.25">
      <c r="A188" s="80">
        <v>184</v>
      </c>
      <c r="B188" s="80">
        <v>551612</v>
      </c>
      <c r="C188" s="80" t="s">
        <v>696</v>
      </c>
      <c r="D188" s="80" t="s">
        <v>38</v>
      </c>
    </row>
    <row r="189" spans="1:4" x14ac:dyDescent="0.25">
      <c r="A189" s="80">
        <v>185</v>
      </c>
      <c r="B189" s="80">
        <v>551613</v>
      </c>
      <c r="C189" s="80" t="s">
        <v>697</v>
      </c>
      <c r="D189" s="80" t="s">
        <v>38</v>
      </c>
    </row>
    <row r="190" spans="1:4" x14ac:dyDescent="0.25">
      <c r="A190" s="80">
        <v>186</v>
      </c>
      <c r="B190" s="80">
        <v>551614</v>
      </c>
      <c r="C190" s="80" t="s">
        <v>698</v>
      </c>
      <c r="D190" s="80" t="s">
        <v>38</v>
      </c>
    </row>
    <row r="191" spans="1:4" x14ac:dyDescent="0.25">
      <c r="A191" s="80">
        <v>187</v>
      </c>
      <c r="B191" s="80">
        <v>551621</v>
      </c>
      <c r="C191" s="80" t="s">
        <v>699</v>
      </c>
      <c r="D191" s="80" t="s">
        <v>38</v>
      </c>
    </row>
    <row r="192" spans="1:4" x14ac:dyDescent="0.25">
      <c r="A192" s="80">
        <v>188</v>
      </c>
      <c r="B192" s="80">
        <v>551622</v>
      </c>
      <c r="C192" s="80" t="s">
        <v>700</v>
      </c>
      <c r="D192" s="80" t="s">
        <v>38</v>
      </c>
    </row>
    <row r="193" spans="1:4" x14ac:dyDescent="0.25">
      <c r="A193" s="80">
        <v>189</v>
      </c>
      <c r="B193" s="80">
        <v>551623</v>
      </c>
      <c r="C193" s="80" t="s">
        <v>701</v>
      </c>
      <c r="D193" s="80" t="s">
        <v>38</v>
      </c>
    </row>
    <row r="194" spans="1:4" x14ac:dyDescent="0.25">
      <c r="A194" s="80">
        <v>190</v>
      </c>
      <c r="B194" s="80">
        <v>551624</v>
      </c>
      <c r="C194" s="80" t="s">
        <v>702</v>
      </c>
      <c r="D194" s="80" t="s">
        <v>38</v>
      </c>
    </row>
    <row r="195" spans="1:4" x14ac:dyDescent="0.25">
      <c r="A195" s="80">
        <v>191</v>
      </c>
      <c r="B195" s="80">
        <v>551631</v>
      </c>
      <c r="C195" s="80" t="s">
        <v>703</v>
      </c>
      <c r="D195" s="80" t="s">
        <v>38</v>
      </c>
    </row>
    <row r="196" spans="1:4" x14ac:dyDescent="0.25">
      <c r="A196" s="80">
        <v>192</v>
      </c>
      <c r="B196" s="80">
        <v>551632</v>
      </c>
      <c r="C196" s="80" t="s">
        <v>704</v>
      </c>
      <c r="D196" s="80" t="s">
        <v>38</v>
      </c>
    </row>
    <row r="197" spans="1:4" x14ac:dyDescent="0.25">
      <c r="A197" s="80">
        <v>193</v>
      </c>
      <c r="B197" s="80">
        <v>551633</v>
      </c>
      <c r="C197" s="80" t="s">
        <v>705</v>
      </c>
      <c r="D197" s="80" t="s">
        <v>38</v>
      </c>
    </row>
    <row r="198" spans="1:4" x14ac:dyDescent="0.25">
      <c r="A198" s="80">
        <v>194</v>
      </c>
      <c r="B198" s="80">
        <v>551634</v>
      </c>
      <c r="C198" s="80" t="s">
        <v>706</v>
      </c>
      <c r="D198" s="80" t="s">
        <v>38</v>
      </c>
    </row>
    <row r="199" spans="1:4" x14ac:dyDescent="0.25">
      <c r="A199" s="80">
        <v>195</v>
      </c>
      <c r="B199" s="80">
        <v>551641</v>
      </c>
      <c r="C199" s="80" t="s">
        <v>707</v>
      </c>
      <c r="D199" s="80" t="s">
        <v>38</v>
      </c>
    </row>
    <row r="200" spans="1:4" x14ac:dyDescent="0.25">
      <c r="A200" s="80">
        <v>196</v>
      </c>
      <c r="B200" s="80">
        <v>551642</v>
      </c>
      <c r="C200" s="80" t="s">
        <v>708</v>
      </c>
      <c r="D200" s="80" t="s">
        <v>38</v>
      </c>
    </row>
    <row r="201" spans="1:4" x14ac:dyDescent="0.25">
      <c r="A201" s="80">
        <v>197</v>
      </c>
      <c r="B201" s="80">
        <v>551643</v>
      </c>
      <c r="C201" s="80" t="s">
        <v>709</v>
      </c>
      <c r="D201" s="80" t="s">
        <v>38</v>
      </c>
    </row>
    <row r="202" spans="1:4" x14ac:dyDescent="0.25">
      <c r="A202" s="80">
        <v>198</v>
      </c>
      <c r="B202" s="80">
        <v>551644</v>
      </c>
      <c r="C202" s="80" t="s">
        <v>710</v>
      </c>
      <c r="D202" s="80" t="s">
        <v>38</v>
      </c>
    </row>
    <row r="203" spans="1:4" x14ac:dyDescent="0.25">
      <c r="A203" s="80">
        <v>199</v>
      </c>
      <c r="B203" s="80">
        <v>551691</v>
      </c>
      <c r="C203" s="80" t="s">
        <v>711</v>
      </c>
      <c r="D203" s="80" t="s">
        <v>38</v>
      </c>
    </row>
    <row r="204" spans="1:4" x14ac:dyDescent="0.25">
      <c r="A204" s="80">
        <v>200</v>
      </c>
      <c r="B204" s="80">
        <v>551692</v>
      </c>
      <c r="C204" s="80" t="s">
        <v>712</v>
      </c>
      <c r="D204" s="80" t="s">
        <v>38</v>
      </c>
    </row>
    <row r="205" spans="1:4" x14ac:dyDescent="0.25">
      <c r="A205" s="80">
        <v>201</v>
      </c>
      <c r="B205" s="80">
        <v>551693</v>
      </c>
      <c r="C205" s="80" t="s">
        <v>713</v>
      </c>
      <c r="D205" s="80" t="s">
        <v>38</v>
      </c>
    </row>
    <row r="206" spans="1:4" x14ac:dyDescent="0.25">
      <c r="A206" s="80">
        <v>202</v>
      </c>
      <c r="B206" s="80">
        <v>551694</v>
      </c>
      <c r="C206" s="80" t="s">
        <v>714</v>
      </c>
      <c r="D206" s="80" t="s">
        <v>38</v>
      </c>
    </row>
    <row r="207" spans="1:4" x14ac:dyDescent="0.25">
      <c r="A207" s="80">
        <v>203</v>
      </c>
      <c r="B207" s="80">
        <v>560121</v>
      </c>
      <c r="C207" s="80" t="s">
        <v>715</v>
      </c>
      <c r="D207" s="80" t="s">
        <v>38</v>
      </c>
    </row>
    <row r="208" spans="1:4" x14ac:dyDescent="0.25">
      <c r="A208" s="80">
        <v>204</v>
      </c>
      <c r="B208" s="80">
        <v>560122</v>
      </c>
      <c r="C208" s="80" t="s">
        <v>716</v>
      </c>
      <c r="D208" s="80" t="s">
        <v>38</v>
      </c>
    </row>
    <row r="209" spans="1:4" x14ac:dyDescent="0.25">
      <c r="A209" s="80">
        <v>205</v>
      </c>
      <c r="B209" s="80">
        <v>560210</v>
      </c>
      <c r="C209" s="80" t="s">
        <v>717</v>
      </c>
      <c r="D209" s="80" t="s">
        <v>38</v>
      </c>
    </row>
    <row r="210" spans="1:4" x14ac:dyDescent="0.25">
      <c r="A210" s="80">
        <v>206</v>
      </c>
      <c r="B210" s="80">
        <v>560221</v>
      </c>
      <c r="C210" s="80" t="s">
        <v>718</v>
      </c>
      <c r="D210" s="80" t="s">
        <v>38</v>
      </c>
    </row>
    <row r="211" spans="1:4" x14ac:dyDescent="0.25">
      <c r="A211" s="80">
        <v>207</v>
      </c>
      <c r="B211" s="80">
        <v>560229</v>
      </c>
      <c r="C211" s="80" t="s">
        <v>719</v>
      </c>
      <c r="D211" s="80" t="s">
        <v>38</v>
      </c>
    </row>
    <row r="212" spans="1:4" x14ac:dyDescent="0.25">
      <c r="A212" s="80">
        <v>208</v>
      </c>
      <c r="B212" s="80">
        <v>560290</v>
      </c>
      <c r="C212" s="80" t="s">
        <v>720</v>
      </c>
      <c r="D212" s="80" t="s">
        <v>38</v>
      </c>
    </row>
    <row r="213" spans="1:4" x14ac:dyDescent="0.25">
      <c r="A213" s="80">
        <v>209</v>
      </c>
      <c r="B213" s="80">
        <v>560300</v>
      </c>
      <c r="C213" s="80" t="s">
        <v>721</v>
      </c>
      <c r="D213" s="80" t="s">
        <v>38</v>
      </c>
    </row>
    <row r="214" spans="1:4" x14ac:dyDescent="0.25">
      <c r="A214" s="80">
        <v>210</v>
      </c>
      <c r="B214" s="80">
        <v>560311</v>
      </c>
      <c r="C214" s="80" t="s">
        <v>722</v>
      </c>
      <c r="D214" s="80" t="s">
        <v>38</v>
      </c>
    </row>
    <row r="215" spans="1:4" x14ac:dyDescent="0.25">
      <c r="A215" s="80">
        <v>211</v>
      </c>
      <c r="B215" s="80">
        <v>560312</v>
      </c>
      <c r="C215" s="80" t="s">
        <v>723</v>
      </c>
      <c r="D215" s="80" t="s">
        <v>38</v>
      </c>
    </row>
    <row r="216" spans="1:4" x14ac:dyDescent="0.25">
      <c r="A216" s="80">
        <v>212</v>
      </c>
      <c r="B216" s="80">
        <v>560313</v>
      </c>
      <c r="C216" s="80" t="s">
        <v>724</v>
      </c>
      <c r="D216" s="80" t="s">
        <v>38</v>
      </c>
    </row>
    <row r="217" spans="1:4" x14ac:dyDescent="0.25">
      <c r="A217" s="80">
        <v>213</v>
      </c>
      <c r="B217" s="80">
        <v>560314</v>
      </c>
      <c r="C217" s="80" t="s">
        <v>725</v>
      </c>
      <c r="D217" s="80" t="s">
        <v>38</v>
      </c>
    </row>
    <row r="218" spans="1:4" x14ac:dyDescent="0.25">
      <c r="A218" s="80">
        <v>214</v>
      </c>
      <c r="B218" s="80">
        <v>560391</v>
      </c>
      <c r="C218" s="80" t="s">
        <v>726</v>
      </c>
      <c r="D218" s="80" t="s">
        <v>38</v>
      </c>
    </row>
    <row r="219" spans="1:4" x14ac:dyDescent="0.25">
      <c r="A219" s="80">
        <v>215</v>
      </c>
      <c r="B219" s="80">
        <v>560392</v>
      </c>
      <c r="C219" s="80" t="s">
        <v>727</v>
      </c>
      <c r="D219" s="80" t="s">
        <v>38</v>
      </c>
    </row>
    <row r="220" spans="1:4" x14ac:dyDescent="0.25">
      <c r="A220" s="80">
        <v>216</v>
      </c>
      <c r="B220" s="80">
        <v>560393</v>
      </c>
      <c r="C220" s="80" t="s">
        <v>728</v>
      </c>
      <c r="D220" s="80" t="s">
        <v>38</v>
      </c>
    </row>
    <row r="221" spans="1:4" x14ac:dyDescent="0.25">
      <c r="A221" s="80">
        <v>217</v>
      </c>
      <c r="B221" s="80">
        <v>560394</v>
      </c>
      <c r="C221" s="80" t="s">
        <v>729</v>
      </c>
      <c r="D221" s="80" t="s">
        <v>38</v>
      </c>
    </row>
    <row r="222" spans="1:4" x14ac:dyDescent="0.25">
      <c r="A222" s="80">
        <v>218</v>
      </c>
      <c r="B222" s="80">
        <v>560811</v>
      </c>
      <c r="C222" s="80" t="s">
        <v>730</v>
      </c>
      <c r="D222" s="80" t="s">
        <v>38</v>
      </c>
    </row>
    <row r="223" spans="1:4" x14ac:dyDescent="0.25">
      <c r="A223" s="80">
        <v>219</v>
      </c>
      <c r="B223" s="80">
        <v>560819</v>
      </c>
      <c r="C223" s="80" t="s">
        <v>731</v>
      </c>
      <c r="D223" s="80" t="s">
        <v>38</v>
      </c>
    </row>
    <row r="224" spans="1:4" x14ac:dyDescent="0.25">
      <c r="A224" s="80">
        <v>220</v>
      </c>
      <c r="B224" s="80">
        <v>560890</v>
      </c>
      <c r="C224" s="80" t="s">
        <v>732</v>
      </c>
      <c r="D224" s="80" t="s">
        <v>38</v>
      </c>
    </row>
    <row r="225" spans="1:4" x14ac:dyDescent="0.25">
      <c r="A225" s="80">
        <v>221</v>
      </c>
      <c r="B225" s="80">
        <v>580110</v>
      </c>
      <c r="C225" s="80" t="s">
        <v>733</v>
      </c>
      <c r="D225" s="80" t="s">
        <v>38</v>
      </c>
    </row>
    <row r="226" spans="1:4" x14ac:dyDescent="0.25">
      <c r="A226" s="80">
        <v>222</v>
      </c>
      <c r="B226" s="80">
        <v>580121</v>
      </c>
      <c r="C226" s="80" t="s">
        <v>734</v>
      </c>
      <c r="D226" s="80" t="s">
        <v>38</v>
      </c>
    </row>
    <row r="227" spans="1:4" x14ac:dyDescent="0.25">
      <c r="A227" s="80">
        <v>223</v>
      </c>
      <c r="B227" s="80">
        <v>580122</v>
      </c>
      <c r="C227" s="80" t="s">
        <v>735</v>
      </c>
      <c r="D227" s="80" t="s">
        <v>38</v>
      </c>
    </row>
    <row r="228" spans="1:4" x14ac:dyDescent="0.25">
      <c r="A228" s="80">
        <v>224</v>
      </c>
      <c r="B228" s="80">
        <v>580123</v>
      </c>
      <c r="C228" s="80" t="s">
        <v>736</v>
      </c>
      <c r="D228" s="80" t="s">
        <v>38</v>
      </c>
    </row>
    <row r="229" spans="1:4" x14ac:dyDescent="0.25">
      <c r="A229" s="80">
        <v>225</v>
      </c>
      <c r="B229" s="80">
        <v>580124</v>
      </c>
      <c r="C229" s="80" t="s">
        <v>737</v>
      </c>
      <c r="D229" s="80" t="s">
        <v>38</v>
      </c>
    </row>
    <row r="230" spans="1:4" x14ac:dyDescent="0.25">
      <c r="A230" s="80">
        <v>226</v>
      </c>
      <c r="B230" s="80">
        <v>580125</v>
      </c>
      <c r="C230" s="80" t="s">
        <v>738</v>
      </c>
      <c r="D230" s="80" t="s">
        <v>38</v>
      </c>
    </row>
    <row r="231" spans="1:4" x14ac:dyDescent="0.25">
      <c r="A231" s="80">
        <v>227</v>
      </c>
      <c r="B231" s="80">
        <v>580126</v>
      </c>
      <c r="C231" s="80" t="s">
        <v>739</v>
      </c>
      <c r="D231" s="80" t="s">
        <v>38</v>
      </c>
    </row>
    <row r="232" spans="1:4" x14ac:dyDescent="0.25">
      <c r="A232" s="80">
        <v>228</v>
      </c>
      <c r="B232" s="80">
        <v>580127</v>
      </c>
      <c r="D232" s="80" t="s">
        <v>38</v>
      </c>
    </row>
    <row r="233" spans="1:4" x14ac:dyDescent="0.25">
      <c r="A233" s="80">
        <v>229</v>
      </c>
      <c r="B233" s="80">
        <v>580131</v>
      </c>
      <c r="C233" s="80" t="s">
        <v>740</v>
      </c>
      <c r="D233" s="80" t="s">
        <v>38</v>
      </c>
    </row>
    <row r="234" spans="1:4" x14ac:dyDescent="0.25">
      <c r="A234" s="80">
        <v>230</v>
      </c>
      <c r="B234" s="80">
        <v>580132</v>
      </c>
      <c r="C234" s="80" t="s">
        <v>741</v>
      </c>
      <c r="D234" s="80" t="s">
        <v>38</v>
      </c>
    </row>
    <row r="235" spans="1:4" x14ac:dyDescent="0.25">
      <c r="A235" s="80">
        <v>231</v>
      </c>
      <c r="B235" s="80">
        <v>580133</v>
      </c>
      <c r="C235" s="80" t="s">
        <v>742</v>
      </c>
      <c r="D235" s="80" t="s">
        <v>38</v>
      </c>
    </row>
    <row r="236" spans="1:4" x14ac:dyDescent="0.25">
      <c r="A236" s="80">
        <v>232</v>
      </c>
      <c r="B236" s="80">
        <v>580134</v>
      </c>
      <c r="C236" s="80" t="s">
        <v>743</v>
      </c>
      <c r="D236" s="80" t="s">
        <v>38</v>
      </c>
    </row>
    <row r="237" spans="1:4" x14ac:dyDescent="0.25">
      <c r="A237" s="80">
        <v>233</v>
      </c>
      <c r="B237" s="80">
        <v>580135</v>
      </c>
      <c r="C237" s="80" t="s">
        <v>744</v>
      </c>
      <c r="D237" s="80" t="s">
        <v>38</v>
      </c>
    </row>
    <row r="238" spans="1:4" x14ac:dyDescent="0.25">
      <c r="A238" s="80">
        <v>234</v>
      </c>
      <c r="B238" s="80">
        <v>580136</v>
      </c>
      <c r="C238" s="80" t="s">
        <v>745</v>
      </c>
      <c r="D238" s="80" t="s">
        <v>38</v>
      </c>
    </row>
    <row r="239" spans="1:4" x14ac:dyDescent="0.25">
      <c r="A239" s="80">
        <v>235</v>
      </c>
      <c r="B239" s="80">
        <v>580137</v>
      </c>
      <c r="D239" s="80" t="s">
        <v>38</v>
      </c>
    </row>
    <row r="240" spans="1:4" x14ac:dyDescent="0.25">
      <c r="A240" s="80">
        <v>236</v>
      </c>
      <c r="B240" s="80">
        <v>580190</v>
      </c>
      <c r="C240" s="80" t="s">
        <v>746</v>
      </c>
      <c r="D240" s="80" t="s">
        <v>38</v>
      </c>
    </row>
    <row r="241" spans="1:4" x14ac:dyDescent="0.25">
      <c r="A241" s="80">
        <v>237</v>
      </c>
      <c r="B241" s="80">
        <v>580211</v>
      </c>
      <c r="C241" s="80" t="s">
        <v>747</v>
      </c>
      <c r="D241" s="80" t="s">
        <v>38</v>
      </c>
    </row>
    <row r="242" spans="1:4" x14ac:dyDescent="0.25">
      <c r="A242" s="80">
        <v>238</v>
      </c>
      <c r="B242" s="80">
        <v>580219</v>
      </c>
      <c r="C242" s="80" t="s">
        <v>748</v>
      </c>
      <c r="D242" s="80" t="s">
        <v>38</v>
      </c>
    </row>
    <row r="243" spans="1:4" x14ac:dyDescent="0.25">
      <c r="A243" s="80">
        <v>239</v>
      </c>
      <c r="B243" s="80">
        <v>580220</v>
      </c>
      <c r="C243" s="80" t="s">
        <v>749</v>
      </c>
      <c r="D243" s="80" t="s">
        <v>38</v>
      </c>
    </row>
    <row r="244" spans="1:4" x14ac:dyDescent="0.25">
      <c r="A244" s="80">
        <v>240</v>
      </c>
      <c r="B244" s="80">
        <v>580230</v>
      </c>
      <c r="C244" s="80" t="s">
        <v>750</v>
      </c>
      <c r="D244" s="80" t="s">
        <v>38</v>
      </c>
    </row>
    <row r="245" spans="1:4" x14ac:dyDescent="0.25">
      <c r="A245" s="80">
        <v>241</v>
      </c>
      <c r="B245" s="80">
        <v>580300</v>
      </c>
      <c r="C245" s="80" t="s">
        <v>751</v>
      </c>
      <c r="D245" s="80" t="s">
        <v>38</v>
      </c>
    </row>
    <row r="246" spans="1:4" x14ac:dyDescent="0.25">
      <c r="A246" s="80">
        <v>242</v>
      </c>
      <c r="B246" s="80">
        <v>580310</v>
      </c>
      <c r="C246" s="80" t="s">
        <v>752</v>
      </c>
      <c r="D246" s="80" t="s">
        <v>38</v>
      </c>
    </row>
    <row r="247" spans="1:4" x14ac:dyDescent="0.25">
      <c r="A247" s="80">
        <v>243</v>
      </c>
      <c r="B247" s="80">
        <v>580390</v>
      </c>
      <c r="C247" s="80" t="s">
        <v>753</v>
      </c>
      <c r="D247" s="80" t="s">
        <v>38</v>
      </c>
    </row>
    <row r="248" spans="1:4" x14ac:dyDescent="0.25">
      <c r="A248" s="80">
        <v>244</v>
      </c>
      <c r="B248" s="80">
        <v>580410</v>
      </c>
      <c r="C248" s="80" t="s">
        <v>754</v>
      </c>
      <c r="D248" s="80" t="s">
        <v>38</v>
      </c>
    </row>
    <row r="249" spans="1:4" x14ac:dyDescent="0.25">
      <c r="A249" s="80">
        <v>245</v>
      </c>
      <c r="B249" s="80">
        <v>580421</v>
      </c>
      <c r="C249" s="80" t="s">
        <v>755</v>
      </c>
      <c r="D249" s="80" t="s">
        <v>38</v>
      </c>
    </row>
    <row r="250" spans="1:4" x14ac:dyDescent="0.25">
      <c r="A250" s="80">
        <v>246</v>
      </c>
      <c r="B250" s="80">
        <v>580429</v>
      </c>
      <c r="C250" s="80" t="s">
        <v>756</v>
      </c>
      <c r="D250" s="80" t="s">
        <v>38</v>
      </c>
    </row>
    <row r="251" spans="1:4" x14ac:dyDescent="0.25">
      <c r="A251" s="80">
        <v>247</v>
      </c>
      <c r="B251" s="80">
        <v>580430</v>
      </c>
      <c r="C251" s="80" t="s">
        <v>757</v>
      </c>
      <c r="D251" s="80" t="s">
        <v>38</v>
      </c>
    </row>
    <row r="252" spans="1:4" x14ac:dyDescent="0.25">
      <c r="A252" s="80">
        <v>248</v>
      </c>
      <c r="B252" s="80">
        <v>580500</v>
      </c>
      <c r="C252" s="80" t="s">
        <v>758</v>
      </c>
      <c r="D252" s="80" t="s">
        <v>38</v>
      </c>
    </row>
    <row r="253" spans="1:4" x14ac:dyDescent="0.25">
      <c r="A253" s="80">
        <v>249</v>
      </c>
      <c r="B253" s="80">
        <v>580610</v>
      </c>
      <c r="C253" s="80" t="s">
        <v>759</v>
      </c>
      <c r="D253" s="80" t="s">
        <v>38</v>
      </c>
    </row>
    <row r="254" spans="1:4" x14ac:dyDescent="0.25">
      <c r="A254" s="80">
        <v>250</v>
      </c>
      <c r="B254" s="80">
        <v>580620</v>
      </c>
      <c r="C254" s="80" t="s">
        <v>760</v>
      </c>
      <c r="D254" s="80" t="s">
        <v>38</v>
      </c>
    </row>
    <row r="255" spans="1:4" x14ac:dyDescent="0.25">
      <c r="A255" s="80">
        <v>251</v>
      </c>
      <c r="B255" s="80">
        <v>580631</v>
      </c>
      <c r="C255" s="80" t="s">
        <v>761</v>
      </c>
      <c r="D255" s="80" t="s">
        <v>38</v>
      </c>
    </row>
    <row r="256" spans="1:4" x14ac:dyDescent="0.25">
      <c r="A256" s="80">
        <v>252</v>
      </c>
      <c r="B256" s="80">
        <v>580632</v>
      </c>
      <c r="C256" s="80" t="s">
        <v>762</v>
      </c>
      <c r="D256" s="80" t="s">
        <v>38</v>
      </c>
    </row>
    <row r="257" spans="1:4" x14ac:dyDescent="0.25">
      <c r="A257" s="80">
        <v>253</v>
      </c>
      <c r="B257" s="80">
        <v>580639</v>
      </c>
      <c r="C257" s="80" t="s">
        <v>763</v>
      </c>
      <c r="D257" s="80" t="s">
        <v>38</v>
      </c>
    </row>
    <row r="258" spans="1:4" x14ac:dyDescent="0.25">
      <c r="A258" s="80">
        <v>254</v>
      </c>
      <c r="B258" s="80">
        <v>580810</v>
      </c>
      <c r="C258" s="80" t="s">
        <v>764</v>
      </c>
      <c r="D258" s="80" t="s">
        <v>38</v>
      </c>
    </row>
    <row r="259" spans="1:4" x14ac:dyDescent="0.25">
      <c r="A259" s="80">
        <v>255</v>
      </c>
      <c r="B259" s="80">
        <v>580890</v>
      </c>
      <c r="C259" s="80" t="s">
        <v>765</v>
      </c>
      <c r="D259" s="80" t="s">
        <v>38</v>
      </c>
    </row>
    <row r="260" spans="1:4" x14ac:dyDescent="0.25">
      <c r="A260" s="80">
        <v>256</v>
      </c>
      <c r="B260" s="80">
        <v>580900</v>
      </c>
      <c r="C260" s="80" t="s">
        <v>766</v>
      </c>
      <c r="D260" s="80" t="s">
        <v>38</v>
      </c>
    </row>
    <row r="261" spans="1:4" x14ac:dyDescent="0.25">
      <c r="A261" s="80">
        <v>257</v>
      </c>
      <c r="B261" s="80">
        <v>581010</v>
      </c>
      <c r="C261" s="80" t="s">
        <v>767</v>
      </c>
      <c r="D261" s="80" t="s">
        <v>38</v>
      </c>
    </row>
    <row r="262" spans="1:4" x14ac:dyDescent="0.25">
      <c r="A262" s="80">
        <v>258</v>
      </c>
      <c r="B262" s="80">
        <v>581091</v>
      </c>
      <c r="C262" s="80" t="s">
        <v>768</v>
      </c>
      <c r="D262" s="80" t="s">
        <v>38</v>
      </c>
    </row>
    <row r="263" spans="1:4" x14ac:dyDescent="0.25">
      <c r="A263" s="80">
        <v>259</v>
      </c>
      <c r="B263" s="80">
        <v>581092</v>
      </c>
      <c r="C263" s="80" t="s">
        <v>769</v>
      </c>
      <c r="D263" s="80" t="s">
        <v>38</v>
      </c>
    </row>
    <row r="264" spans="1:4" x14ac:dyDescent="0.25">
      <c r="A264" s="80">
        <v>260</v>
      </c>
      <c r="B264" s="80">
        <v>581099</v>
      </c>
      <c r="C264" s="80" t="s">
        <v>770</v>
      </c>
      <c r="D264" s="80" t="s">
        <v>38</v>
      </c>
    </row>
    <row r="265" spans="1:4" x14ac:dyDescent="0.25">
      <c r="A265" s="80">
        <v>261</v>
      </c>
      <c r="B265" s="80">
        <v>581100</v>
      </c>
      <c r="C265" s="80" t="s">
        <v>771</v>
      </c>
      <c r="D265" s="80" t="s">
        <v>38</v>
      </c>
    </row>
    <row r="266" spans="1:4" x14ac:dyDescent="0.25">
      <c r="A266" s="80">
        <v>262</v>
      </c>
      <c r="B266" s="80">
        <v>590110</v>
      </c>
      <c r="C266" s="80" t="s">
        <v>772</v>
      </c>
      <c r="D266" s="80" t="s">
        <v>38</v>
      </c>
    </row>
    <row r="267" spans="1:4" x14ac:dyDescent="0.25">
      <c r="A267" s="80">
        <v>263</v>
      </c>
      <c r="B267" s="80">
        <v>590190</v>
      </c>
      <c r="C267" s="80" t="s">
        <v>773</v>
      </c>
      <c r="D267" s="80" t="s">
        <v>38</v>
      </c>
    </row>
    <row r="268" spans="1:4" x14ac:dyDescent="0.25">
      <c r="A268" s="80">
        <v>264</v>
      </c>
      <c r="B268" s="80">
        <v>590210</v>
      </c>
      <c r="C268" s="80" t="s">
        <v>774</v>
      </c>
      <c r="D268" s="80" t="s">
        <v>38</v>
      </c>
    </row>
    <row r="269" spans="1:4" x14ac:dyDescent="0.25">
      <c r="A269" s="80">
        <v>265</v>
      </c>
      <c r="B269" s="80">
        <v>590220</v>
      </c>
      <c r="C269" s="80" t="s">
        <v>775</v>
      </c>
      <c r="D269" s="80" t="s">
        <v>38</v>
      </c>
    </row>
    <row r="270" spans="1:4" x14ac:dyDescent="0.25">
      <c r="A270" s="80">
        <v>266</v>
      </c>
      <c r="B270" s="80">
        <v>590290</v>
      </c>
      <c r="C270" s="80" t="s">
        <v>776</v>
      </c>
      <c r="D270" s="80" t="s">
        <v>38</v>
      </c>
    </row>
    <row r="271" spans="1:4" x14ac:dyDescent="0.25">
      <c r="A271" s="80">
        <v>267</v>
      </c>
      <c r="B271" s="80">
        <v>590310</v>
      </c>
      <c r="C271" s="80" t="s">
        <v>777</v>
      </c>
      <c r="D271" s="80" t="s">
        <v>38</v>
      </c>
    </row>
    <row r="272" spans="1:4" x14ac:dyDescent="0.25">
      <c r="A272" s="80">
        <v>268</v>
      </c>
      <c r="B272" s="80">
        <v>590320</v>
      </c>
      <c r="C272" s="80" t="s">
        <v>778</v>
      </c>
      <c r="D272" s="80" t="s">
        <v>38</v>
      </c>
    </row>
    <row r="273" spans="1:4" x14ac:dyDescent="0.25">
      <c r="A273" s="80">
        <v>269</v>
      </c>
      <c r="B273" s="80">
        <v>590390</v>
      </c>
      <c r="C273" s="80" t="s">
        <v>779</v>
      </c>
      <c r="D273" s="80" t="s">
        <v>38</v>
      </c>
    </row>
    <row r="274" spans="1:4" x14ac:dyDescent="0.25">
      <c r="A274" s="80">
        <v>270</v>
      </c>
      <c r="B274" s="80">
        <v>590500</v>
      </c>
      <c r="C274" s="80" t="s">
        <v>780</v>
      </c>
      <c r="D274" s="80" t="s">
        <v>38</v>
      </c>
    </row>
    <row r="275" spans="1:4" x14ac:dyDescent="0.25">
      <c r="A275" s="80">
        <v>271</v>
      </c>
      <c r="B275" s="80">
        <v>590691</v>
      </c>
      <c r="C275" s="80" t="s">
        <v>781</v>
      </c>
      <c r="D275" s="80" t="s">
        <v>38</v>
      </c>
    </row>
    <row r="276" spans="1:4" x14ac:dyDescent="0.25">
      <c r="A276" s="80">
        <v>272</v>
      </c>
      <c r="B276" s="80">
        <v>590699</v>
      </c>
      <c r="C276" s="80" t="s">
        <v>782</v>
      </c>
      <c r="D276" s="80" t="s">
        <v>38</v>
      </c>
    </row>
    <row r="277" spans="1:4" x14ac:dyDescent="0.25">
      <c r="A277" s="80">
        <v>273</v>
      </c>
      <c r="B277" s="80">
        <v>590700</v>
      </c>
      <c r="C277" s="80" t="s">
        <v>783</v>
      </c>
      <c r="D277" s="80" t="s">
        <v>38</v>
      </c>
    </row>
    <row r="278" spans="1:4" x14ac:dyDescent="0.25">
      <c r="A278" s="80">
        <v>274</v>
      </c>
      <c r="B278" s="80">
        <v>591120</v>
      </c>
      <c r="C278" s="80" t="s">
        <v>784</v>
      </c>
      <c r="D278" s="80" t="s">
        <v>38</v>
      </c>
    </row>
    <row r="279" spans="1:4" x14ac:dyDescent="0.25">
      <c r="A279" s="80">
        <v>275</v>
      </c>
      <c r="B279" s="80">
        <v>600110</v>
      </c>
      <c r="C279" s="80" t="s">
        <v>785</v>
      </c>
      <c r="D279" s="80" t="s">
        <v>38</v>
      </c>
    </row>
    <row r="280" spans="1:4" x14ac:dyDescent="0.25">
      <c r="A280" s="80">
        <v>276</v>
      </c>
      <c r="B280" s="80">
        <v>600121</v>
      </c>
      <c r="C280" s="80" t="s">
        <v>786</v>
      </c>
      <c r="D280" s="80" t="s">
        <v>38</v>
      </c>
    </row>
    <row r="281" spans="1:4" x14ac:dyDescent="0.25">
      <c r="A281" s="80">
        <v>277</v>
      </c>
      <c r="B281" s="80">
        <v>600122</v>
      </c>
      <c r="C281" s="80" t="s">
        <v>787</v>
      </c>
      <c r="D281" s="80" t="s">
        <v>38</v>
      </c>
    </row>
    <row r="282" spans="1:4" x14ac:dyDescent="0.25">
      <c r="A282" s="80">
        <v>278</v>
      </c>
      <c r="B282" s="80">
        <v>600129</v>
      </c>
      <c r="C282" s="80" t="s">
        <v>788</v>
      </c>
      <c r="D282" s="80" t="s">
        <v>38</v>
      </c>
    </row>
    <row r="283" spans="1:4" x14ac:dyDescent="0.25">
      <c r="A283" s="80">
        <v>279</v>
      </c>
      <c r="B283" s="80">
        <v>600191</v>
      </c>
      <c r="C283" s="80" t="s">
        <v>789</v>
      </c>
      <c r="D283" s="80" t="s">
        <v>38</v>
      </c>
    </row>
    <row r="284" spans="1:4" x14ac:dyDescent="0.25">
      <c r="A284" s="80">
        <v>280</v>
      </c>
      <c r="B284" s="80">
        <v>600192</v>
      </c>
      <c r="C284" s="80" t="s">
        <v>790</v>
      </c>
      <c r="D284" s="80" t="s">
        <v>38</v>
      </c>
    </row>
    <row r="285" spans="1:4" x14ac:dyDescent="0.25">
      <c r="A285" s="80">
        <v>281</v>
      </c>
      <c r="B285" s="80">
        <v>600199</v>
      </c>
      <c r="C285" s="80" t="s">
        <v>791</v>
      </c>
      <c r="D285" s="80" t="s">
        <v>38</v>
      </c>
    </row>
    <row r="286" spans="1:4" x14ac:dyDescent="0.25">
      <c r="A286" s="80">
        <v>282</v>
      </c>
      <c r="B286" s="80">
        <v>600210</v>
      </c>
      <c r="C286" s="80" t="s">
        <v>792</v>
      </c>
      <c r="D286" s="80" t="s">
        <v>38</v>
      </c>
    </row>
    <row r="287" spans="1:4" x14ac:dyDescent="0.25">
      <c r="A287" s="80">
        <v>283</v>
      </c>
      <c r="B287" s="80">
        <v>600220</v>
      </c>
      <c r="C287" s="80" t="s">
        <v>793</v>
      </c>
      <c r="D287" s="80" t="s">
        <v>38</v>
      </c>
    </row>
    <row r="288" spans="1:4" x14ac:dyDescent="0.25">
      <c r="A288" s="80">
        <v>284</v>
      </c>
      <c r="B288" s="80">
        <v>600230</v>
      </c>
      <c r="C288" s="80" t="s">
        <v>794</v>
      </c>
      <c r="D288" s="80" t="s">
        <v>38</v>
      </c>
    </row>
    <row r="289" spans="1:4" x14ac:dyDescent="0.25">
      <c r="A289" s="80">
        <v>285</v>
      </c>
      <c r="B289" s="80">
        <v>600240</v>
      </c>
      <c r="C289" s="80" t="s">
        <v>795</v>
      </c>
      <c r="D289" s="80" t="s">
        <v>38</v>
      </c>
    </row>
    <row r="290" spans="1:4" x14ac:dyDescent="0.25">
      <c r="A290" s="80">
        <v>286</v>
      </c>
      <c r="B290" s="80">
        <v>600241</v>
      </c>
      <c r="C290" s="80" t="s">
        <v>796</v>
      </c>
      <c r="D290" s="80" t="s">
        <v>38</v>
      </c>
    </row>
    <row r="291" spans="1:4" x14ac:dyDescent="0.25">
      <c r="A291" s="80">
        <v>287</v>
      </c>
      <c r="B291" s="80">
        <v>600242</v>
      </c>
      <c r="C291" s="80" t="s">
        <v>797</v>
      </c>
      <c r="D291" s="80" t="s">
        <v>38</v>
      </c>
    </row>
    <row r="292" spans="1:4" x14ac:dyDescent="0.25">
      <c r="A292" s="80">
        <v>288</v>
      </c>
      <c r="B292" s="80">
        <v>600243</v>
      </c>
      <c r="C292" s="80" t="s">
        <v>798</v>
      </c>
      <c r="D292" s="80" t="s">
        <v>38</v>
      </c>
    </row>
    <row r="293" spans="1:4" x14ac:dyDescent="0.25">
      <c r="A293" s="80">
        <v>289</v>
      </c>
      <c r="B293" s="80">
        <v>600290</v>
      </c>
      <c r="C293" s="80" t="s">
        <v>799</v>
      </c>
      <c r="D293" s="80" t="s">
        <v>38</v>
      </c>
    </row>
    <row r="294" spans="1:4" x14ac:dyDescent="0.25">
      <c r="A294" s="80">
        <v>290</v>
      </c>
      <c r="B294" s="80">
        <v>600291</v>
      </c>
      <c r="C294" s="80" t="s">
        <v>800</v>
      </c>
      <c r="D294" s="80" t="s">
        <v>38</v>
      </c>
    </row>
    <row r="295" spans="1:4" x14ac:dyDescent="0.25">
      <c r="A295" s="80">
        <v>291</v>
      </c>
      <c r="B295" s="80">
        <v>600292</v>
      </c>
      <c r="C295" s="80" t="s">
        <v>801</v>
      </c>
      <c r="D295" s="80" t="s">
        <v>38</v>
      </c>
    </row>
    <row r="296" spans="1:4" x14ac:dyDescent="0.25">
      <c r="A296" s="80">
        <v>292</v>
      </c>
      <c r="B296" s="80">
        <v>600293</v>
      </c>
      <c r="C296" s="80" t="s">
        <v>802</v>
      </c>
      <c r="D296" s="80" t="s">
        <v>38</v>
      </c>
    </row>
    <row r="297" spans="1:4" x14ac:dyDescent="0.25">
      <c r="A297" s="80">
        <v>293</v>
      </c>
      <c r="B297" s="80">
        <v>600310</v>
      </c>
      <c r="C297" s="80" t="s">
        <v>803</v>
      </c>
      <c r="D297" s="80" t="s">
        <v>38</v>
      </c>
    </row>
    <row r="298" spans="1:4" x14ac:dyDescent="0.25">
      <c r="A298" s="80">
        <v>294</v>
      </c>
      <c r="B298" s="80">
        <v>600320</v>
      </c>
      <c r="C298" s="80" t="s">
        <v>804</v>
      </c>
      <c r="D298" s="80" t="s">
        <v>38</v>
      </c>
    </row>
    <row r="299" spans="1:4" x14ac:dyDescent="0.25">
      <c r="A299" s="80">
        <v>295</v>
      </c>
      <c r="B299" s="80">
        <v>600330</v>
      </c>
      <c r="C299" s="80" t="s">
        <v>805</v>
      </c>
      <c r="D299" s="80" t="s">
        <v>38</v>
      </c>
    </row>
    <row r="300" spans="1:4" x14ac:dyDescent="0.25">
      <c r="A300" s="80">
        <v>296</v>
      </c>
      <c r="B300" s="80">
        <v>600340</v>
      </c>
      <c r="C300" s="80" t="s">
        <v>806</v>
      </c>
      <c r="D300" s="80" t="s">
        <v>38</v>
      </c>
    </row>
    <row r="301" spans="1:4" x14ac:dyDescent="0.25">
      <c r="A301" s="80">
        <v>297</v>
      </c>
      <c r="B301" s="80">
        <v>600390</v>
      </c>
      <c r="C301" s="80" t="s">
        <v>807</v>
      </c>
      <c r="D301" s="80" t="s">
        <v>38</v>
      </c>
    </row>
    <row r="302" spans="1:4" x14ac:dyDescent="0.25">
      <c r="A302" s="80">
        <v>298</v>
      </c>
      <c r="B302" s="80">
        <v>600410</v>
      </c>
      <c r="C302" s="80" t="s">
        <v>808</v>
      </c>
      <c r="D302" s="80" t="s">
        <v>38</v>
      </c>
    </row>
    <row r="303" spans="1:4" x14ac:dyDescent="0.25">
      <c r="A303" s="80">
        <v>299</v>
      </c>
      <c r="B303" s="80">
        <v>600490</v>
      </c>
      <c r="C303" s="80" t="s">
        <v>809</v>
      </c>
      <c r="D303" s="80" t="s">
        <v>38</v>
      </c>
    </row>
    <row r="304" spans="1:4" x14ac:dyDescent="0.25">
      <c r="A304" s="80">
        <v>300</v>
      </c>
      <c r="B304" s="80">
        <v>600510</v>
      </c>
      <c r="C304" s="80" t="s">
        <v>810</v>
      </c>
      <c r="D304" s="80" t="s">
        <v>38</v>
      </c>
    </row>
    <row r="305" spans="1:4" x14ac:dyDescent="0.25">
      <c r="A305" s="80">
        <v>301</v>
      </c>
      <c r="B305" s="80">
        <v>600521</v>
      </c>
      <c r="C305" s="80" t="s">
        <v>811</v>
      </c>
      <c r="D305" s="80" t="s">
        <v>38</v>
      </c>
    </row>
    <row r="306" spans="1:4" x14ac:dyDescent="0.25">
      <c r="A306" s="80">
        <v>302</v>
      </c>
      <c r="B306" s="80">
        <v>600522</v>
      </c>
      <c r="C306" s="80" t="s">
        <v>812</v>
      </c>
      <c r="D306" s="80" t="s">
        <v>38</v>
      </c>
    </row>
    <row r="307" spans="1:4" x14ac:dyDescent="0.25">
      <c r="A307" s="80">
        <v>303</v>
      </c>
      <c r="B307" s="80">
        <v>600523</v>
      </c>
      <c r="C307" s="80" t="s">
        <v>813</v>
      </c>
      <c r="D307" s="80" t="s">
        <v>38</v>
      </c>
    </row>
    <row r="308" spans="1:4" x14ac:dyDescent="0.25">
      <c r="A308" s="80">
        <v>304</v>
      </c>
      <c r="B308" s="80">
        <v>600524</v>
      </c>
      <c r="C308" s="80" t="s">
        <v>814</v>
      </c>
      <c r="D308" s="80" t="s">
        <v>38</v>
      </c>
    </row>
    <row r="309" spans="1:4" x14ac:dyDescent="0.25">
      <c r="A309" s="80">
        <v>305</v>
      </c>
      <c r="B309" s="80">
        <v>600531</v>
      </c>
      <c r="C309" s="80" t="s">
        <v>815</v>
      </c>
      <c r="D309" s="80" t="s">
        <v>38</v>
      </c>
    </row>
    <row r="310" spans="1:4" x14ac:dyDescent="0.25">
      <c r="A310" s="80">
        <v>306</v>
      </c>
      <c r="B310" s="80">
        <v>600532</v>
      </c>
      <c r="C310" s="80" t="s">
        <v>816</v>
      </c>
      <c r="D310" s="80" t="s">
        <v>38</v>
      </c>
    </row>
    <row r="311" spans="1:4" x14ac:dyDescent="0.25">
      <c r="A311" s="80">
        <v>307</v>
      </c>
      <c r="B311" s="80">
        <v>600533</v>
      </c>
      <c r="C311" s="80" t="s">
        <v>817</v>
      </c>
      <c r="D311" s="80" t="s">
        <v>38</v>
      </c>
    </row>
    <row r="312" spans="1:4" x14ac:dyDescent="0.25">
      <c r="A312" s="80">
        <v>308</v>
      </c>
      <c r="B312" s="80">
        <v>600534</v>
      </c>
      <c r="C312" s="80" t="s">
        <v>818</v>
      </c>
      <c r="D312" s="80" t="s">
        <v>38</v>
      </c>
    </row>
    <row r="313" spans="1:4" x14ac:dyDescent="0.25">
      <c r="A313" s="80">
        <v>309</v>
      </c>
      <c r="B313" s="80">
        <v>600535</v>
      </c>
      <c r="D313" s="80" t="s">
        <v>38</v>
      </c>
    </row>
    <row r="314" spans="1:4" x14ac:dyDescent="0.25">
      <c r="A314" s="80">
        <v>310</v>
      </c>
      <c r="B314" s="80">
        <v>600536</v>
      </c>
      <c r="D314" s="80" t="s">
        <v>38</v>
      </c>
    </row>
    <row r="315" spans="1:4" x14ac:dyDescent="0.25">
      <c r="A315" s="80">
        <v>311</v>
      </c>
      <c r="B315" s="80">
        <v>600537</v>
      </c>
      <c r="D315" s="80" t="s">
        <v>38</v>
      </c>
    </row>
    <row r="316" spans="1:4" x14ac:dyDescent="0.25">
      <c r="A316" s="80">
        <v>312</v>
      </c>
      <c r="B316" s="80">
        <v>600538</v>
      </c>
      <c r="D316" s="80" t="s">
        <v>38</v>
      </c>
    </row>
    <row r="317" spans="1:4" x14ac:dyDescent="0.25">
      <c r="A317" s="80">
        <v>313</v>
      </c>
      <c r="B317" s="80">
        <v>600539</v>
      </c>
      <c r="D317" s="80" t="s">
        <v>38</v>
      </c>
    </row>
    <row r="318" spans="1:4" x14ac:dyDescent="0.25">
      <c r="A318" s="80">
        <v>314</v>
      </c>
      <c r="B318" s="80">
        <v>600541</v>
      </c>
      <c r="C318" s="80" t="s">
        <v>819</v>
      </c>
      <c r="D318" s="80" t="s">
        <v>38</v>
      </c>
    </row>
    <row r="319" spans="1:4" x14ac:dyDescent="0.25">
      <c r="A319" s="80">
        <v>315</v>
      </c>
      <c r="B319" s="80">
        <v>600542</v>
      </c>
      <c r="C319" s="80" t="s">
        <v>820</v>
      </c>
      <c r="D319" s="80" t="s">
        <v>38</v>
      </c>
    </row>
    <row r="320" spans="1:4" x14ac:dyDescent="0.25">
      <c r="A320" s="80">
        <v>316</v>
      </c>
      <c r="B320" s="80">
        <v>600543</v>
      </c>
      <c r="C320" s="80" t="s">
        <v>821</v>
      </c>
      <c r="D320" s="80" t="s">
        <v>38</v>
      </c>
    </row>
    <row r="321" spans="1:4" x14ac:dyDescent="0.25">
      <c r="A321" s="80">
        <v>317</v>
      </c>
      <c r="B321" s="80">
        <v>600544</v>
      </c>
      <c r="C321" s="80" t="s">
        <v>822</v>
      </c>
      <c r="D321" s="80" t="s">
        <v>38</v>
      </c>
    </row>
    <row r="322" spans="1:4" x14ac:dyDescent="0.25">
      <c r="A322" s="80">
        <v>318</v>
      </c>
      <c r="B322" s="80">
        <v>600590</v>
      </c>
      <c r="C322" s="80" t="s">
        <v>823</v>
      </c>
      <c r="D322" s="80" t="s">
        <v>38</v>
      </c>
    </row>
    <row r="323" spans="1:4" x14ac:dyDescent="0.25">
      <c r="A323" s="80">
        <v>319</v>
      </c>
      <c r="B323" s="80">
        <v>600610</v>
      </c>
      <c r="C323" s="80" t="s">
        <v>824</v>
      </c>
      <c r="D323" s="80" t="s">
        <v>38</v>
      </c>
    </row>
    <row r="324" spans="1:4" x14ac:dyDescent="0.25">
      <c r="A324" s="80">
        <v>320</v>
      </c>
      <c r="B324" s="80">
        <v>600621</v>
      </c>
      <c r="C324" s="80" t="s">
        <v>825</v>
      </c>
      <c r="D324" s="80" t="s">
        <v>38</v>
      </c>
    </row>
    <row r="325" spans="1:4" x14ac:dyDescent="0.25">
      <c r="A325" s="80">
        <v>321</v>
      </c>
      <c r="B325" s="80">
        <v>600622</v>
      </c>
      <c r="C325" s="80" t="s">
        <v>826</v>
      </c>
      <c r="D325" s="80" t="s">
        <v>38</v>
      </c>
    </row>
    <row r="326" spans="1:4" x14ac:dyDescent="0.25">
      <c r="A326" s="80">
        <v>322</v>
      </c>
      <c r="B326" s="80">
        <v>600623</v>
      </c>
      <c r="C326" s="80" t="s">
        <v>827</v>
      </c>
      <c r="D326" s="80" t="s">
        <v>38</v>
      </c>
    </row>
    <row r="327" spans="1:4" x14ac:dyDescent="0.25">
      <c r="A327" s="80">
        <v>323</v>
      </c>
      <c r="B327" s="80">
        <v>600624</v>
      </c>
      <c r="C327" s="80" t="s">
        <v>828</v>
      </c>
      <c r="D327" s="80" t="s">
        <v>38</v>
      </c>
    </row>
    <row r="328" spans="1:4" x14ac:dyDescent="0.25">
      <c r="A328" s="80">
        <v>324</v>
      </c>
      <c r="B328" s="80">
        <v>600631</v>
      </c>
      <c r="C328" s="80" t="s">
        <v>829</v>
      </c>
      <c r="D328" s="80" t="s">
        <v>38</v>
      </c>
    </row>
    <row r="329" spans="1:4" x14ac:dyDescent="0.25">
      <c r="A329" s="80">
        <v>325</v>
      </c>
      <c r="B329" s="80">
        <v>600632</v>
      </c>
      <c r="C329" s="80" t="s">
        <v>830</v>
      </c>
      <c r="D329" s="80" t="s">
        <v>38</v>
      </c>
    </row>
    <row r="330" spans="1:4" x14ac:dyDescent="0.25">
      <c r="A330" s="80">
        <v>326</v>
      </c>
      <c r="B330" s="80">
        <v>600633</v>
      </c>
      <c r="C330" s="80" t="s">
        <v>831</v>
      </c>
      <c r="D330" s="80" t="s">
        <v>38</v>
      </c>
    </row>
    <row r="331" spans="1:4" x14ac:dyDescent="0.25">
      <c r="A331" s="80">
        <v>327</v>
      </c>
      <c r="B331" s="80">
        <v>600634</v>
      </c>
      <c r="C331" s="80" t="s">
        <v>832</v>
      </c>
      <c r="D331" s="80" t="s">
        <v>38</v>
      </c>
    </row>
    <row r="332" spans="1:4" x14ac:dyDescent="0.25">
      <c r="A332" s="80">
        <v>328</v>
      </c>
      <c r="B332" s="80">
        <v>600641</v>
      </c>
      <c r="C332" s="80" t="s">
        <v>833</v>
      </c>
      <c r="D332" s="80" t="s">
        <v>38</v>
      </c>
    </row>
    <row r="333" spans="1:4" x14ac:dyDescent="0.25">
      <c r="A333" s="80">
        <v>329</v>
      </c>
      <c r="B333" s="80">
        <v>600642</v>
      </c>
      <c r="C333" s="80" t="s">
        <v>834</v>
      </c>
      <c r="D333" s="80" t="s">
        <v>38</v>
      </c>
    </row>
    <row r="334" spans="1:4" x14ac:dyDescent="0.25">
      <c r="A334" s="80">
        <v>330</v>
      </c>
      <c r="B334" s="80">
        <v>600643</v>
      </c>
      <c r="C334" s="80" t="s">
        <v>835</v>
      </c>
      <c r="D334" s="80" t="s">
        <v>38</v>
      </c>
    </row>
    <row r="335" spans="1:4" x14ac:dyDescent="0.25">
      <c r="A335" s="80">
        <v>331</v>
      </c>
      <c r="B335" s="80">
        <v>600644</v>
      </c>
      <c r="C335" s="80" t="s">
        <v>836</v>
      </c>
      <c r="D335" s="80" t="s">
        <v>38</v>
      </c>
    </row>
    <row r="336" spans="1:4" x14ac:dyDescent="0.25">
      <c r="A336" s="80">
        <v>332</v>
      </c>
      <c r="B336" s="80">
        <v>630120</v>
      </c>
      <c r="C336" s="80" t="s">
        <v>837</v>
      </c>
      <c r="D336" s="80" t="s">
        <v>38</v>
      </c>
    </row>
    <row r="337" spans="1:4" x14ac:dyDescent="0.25">
      <c r="A337" s="80">
        <v>333</v>
      </c>
      <c r="B337" s="80">
        <v>701920</v>
      </c>
      <c r="C337" s="80" t="s">
        <v>429</v>
      </c>
      <c r="D337" s="80" t="s">
        <v>38</v>
      </c>
    </row>
    <row r="338" spans="1:4" x14ac:dyDescent="0.25">
      <c r="A338" s="80">
        <v>334</v>
      </c>
      <c r="B338" s="80">
        <v>701940</v>
      </c>
      <c r="C338" s="80" t="s">
        <v>429</v>
      </c>
      <c r="D338" s="80" t="s">
        <v>38</v>
      </c>
    </row>
    <row r="339" spans="1:4" x14ac:dyDescent="0.25">
      <c r="A339" s="80">
        <v>335</v>
      </c>
      <c r="B339" s="80">
        <v>701951</v>
      </c>
      <c r="C339" s="80" t="s">
        <v>429</v>
      </c>
      <c r="D339" s="80" t="s">
        <v>38</v>
      </c>
    </row>
    <row r="340" spans="1:4" x14ac:dyDescent="0.25">
      <c r="A340" s="80">
        <v>336</v>
      </c>
      <c r="B340" s="80">
        <v>701952</v>
      </c>
      <c r="C340" s="80" t="s">
        <v>429</v>
      </c>
      <c r="D340" s="80" t="s">
        <v>38</v>
      </c>
    </row>
    <row r="341" spans="1:4" x14ac:dyDescent="0.25">
      <c r="A341" s="80">
        <v>337</v>
      </c>
      <c r="B341" s="80">
        <v>701959</v>
      </c>
      <c r="C341" s="80" t="s">
        <v>429</v>
      </c>
      <c r="D341" s="80" t="s">
        <v>38</v>
      </c>
    </row>
    <row r="342" spans="1:4" x14ac:dyDescent="0.25">
      <c r="A342" s="80">
        <v>338</v>
      </c>
      <c r="B342" s="80">
        <v>961210</v>
      </c>
      <c r="C342" s="80" t="s">
        <v>838</v>
      </c>
      <c r="D342" s="80" t="s">
        <v>38</v>
      </c>
    </row>
  </sheetData>
  <mergeCells count="1">
    <mergeCell ref="A2: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DEAD5-4D8B-4D29-9E1E-9B9C03FD7A35}">
  <dimension ref="A1:D266"/>
  <sheetViews>
    <sheetView workbookViewId="0"/>
  </sheetViews>
  <sheetFormatPr baseColWidth="10" defaultColWidth="11.44140625" defaultRowHeight="13.2" x14ac:dyDescent="0.25"/>
  <cols>
    <col min="1" max="1" width="9.88671875" style="80" customWidth="1"/>
    <col min="2" max="2" width="27.109375" style="80" customWidth="1"/>
    <col min="3" max="4" width="34.44140625" style="80" customWidth="1"/>
    <col min="5" max="16384" width="11.44140625" style="81"/>
  </cols>
  <sheetData>
    <row r="1" spans="1:4" s="84" customFormat="1" x14ac:dyDescent="0.25">
      <c r="A1" s="78" t="s">
        <v>839</v>
      </c>
      <c r="B1" s="78"/>
      <c r="C1" s="78"/>
    </row>
    <row r="2" spans="1:4" s="84" customFormat="1" ht="13.8" x14ac:dyDescent="0.3">
      <c r="A2" s="89" t="s">
        <v>840</v>
      </c>
      <c r="B2" s="89"/>
      <c r="C2" s="89"/>
      <c r="D2" s="89"/>
    </row>
    <row r="5" spans="1:4" x14ac:dyDescent="0.25">
      <c r="A5" s="80" t="s">
        <v>299</v>
      </c>
      <c r="B5" s="80" t="s">
        <v>300</v>
      </c>
      <c r="C5" s="80" t="s">
        <v>301</v>
      </c>
      <c r="D5" s="80" t="s">
        <v>302</v>
      </c>
    </row>
    <row r="6" spans="1:4" x14ac:dyDescent="0.25">
      <c r="A6" s="80">
        <v>1</v>
      </c>
      <c r="B6" s="80">
        <v>610110</v>
      </c>
      <c r="C6" s="80" t="s">
        <v>841</v>
      </c>
      <c r="D6" s="80" t="s">
        <v>39</v>
      </c>
    </row>
    <row r="7" spans="1:4" x14ac:dyDescent="0.25">
      <c r="A7" s="80">
        <v>2</v>
      </c>
      <c r="B7" s="80">
        <v>610120</v>
      </c>
      <c r="C7" s="80" t="s">
        <v>842</v>
      </c>
      <c r="D7" s="80" t="s">
        <v>39</v>
      </c>
    </row>
    <row r="8" spans="1:4" x14ac:dyDescent="0.25">
      <c r="A8" s="80">
        <v>3</v>
      </c>
      <c r="B8" s="80">
        <v>610130</v>
      </c>
      <c r="C8" s="80" t="s">
        <v>843</v>
      </c>
      <c r="D8" s="80" t="s">
        <v>39</v>
      </c>
    </row>
    <row r="9" spans="1:4" x14ac:dyDescent="0.25">
      <c r="A9" s="80">
        <v>4</v>
      </c>
      <c r="B9" s="80">
        <v>610190</v>
      </c>
      <c r="C9" s="80" t="s">
        <v>844</v>
      </c>
      <c r="D9" s="80" t="s">
        <v>39</v>
      </c>
    </row>
    <row r="10" spans="1:4" x14ac:dyDescent="0.25">
      <c r="A10" s="80">
        <v>5</v>
      </c>
      <c r="B10" s="80">
        <v>610210</v>
      </c>
      <c r="C10" s="80" t="s">
        <v>845</v>
      </c>
      <c r="D10" s="80" t="s">
        <v>39</v>
      </c>
    </row>
    <row r="11" spans="1:4" x14ac:dyDescent="0.25">
      <c r="A11" s="80">
        <v>6</v>
      </c>
      <c r="B11" s="80">
        <v>610220</v>
      </c>
      <c r="C11" s="80" t="s">
        <v>846</v>
      </c>
      <c r="D11" s="80" t="s">
        <v>39</v>
      </c>
    </row>
    <row r="12" spans="1:4" x14ac:dyDescent="0.25">
      <c r="A12" s="80">
        <v>7</v>
      </c>
      <c r="B12" s="80">
        <v>610230</v>
      </c>
      <c r="C12" s="80" t="s">
        <v>847</v>
      </c>
      <c r="D12" s="80" t="s">
        <v>39</v>
      </c>
    </row>
    <row r="13" spans="1:4" x14ac:dyDescent="0.25">
      <c r="A13" s="80">
        <v>8</v>
      </c>
      <c r="B13" s="80">
        <v>610290</v>
      </c>
      <c r="C13" s="80" t="s">
        <v>848</v>
      </c>
      <c r="D13" s="80" t="s">
        <v>39</v>
      </c>
    </row>
    <row r="14" spans="1:4" x14ac:dyDescent="0.25">
      <c r="A14" s="80">
        <v>9</v>
      </c>
      <c r="B14" s="80">
        <v>610310</v>
      </c>
      <c r="C14" s="80" t="s">
        <v>849</v>
      </c>
      <c r="D14" s="80" t="s">
        <v>39</v>
      </c>
    </row>
    <row r="15" spans="1:4" x14ac:dyDescent="0.25">
      <c r="A15" s="80">
        <v>10</v>
      </c>
      <c r="B15" s="80">
        <v>610311</v>
      </c>
      <c r="C15" s="80" t="s">
        <v>850</v>
      </c>
      <c r="D15" s="80" t="s">
        <v>39</v>
      </c>
    </row>
    <row r="16" spans="1:4" x14ac:dyDescent="0.25">
      <c r="A16" s="80">
        <v>11</v>
      </c>
      <c r="B16" s="80">
        <v>610312</v>
      </c>
      <c r="C16" s="80" t="s">
        <v>851</v>
      </c>
      <c r="D16" s="80" t="s">
        <v>39</v>
      </c>
    </row>
    <row r="17" spans="1:4" x14ac:dyDescent="0.25">
      <c r="A17" s="80">
        <v>12</v>
      </c>
      <c r="B17" s="80">
        <v>610319</v>
      </c>
      <c r="C17" s="80" t="s">
        <v>852</v>
      </c>
      <c r="D17" s="80" t="s">
        <v>39</v>
      </c>
    </row>
    <row r="18" spans="1:4" x14ac:dyDescent="0.25">
      <c r="A18" s="80">
        <v>13</v>
      </c>
      <c r="B18" s="80">
        <v>610321</v>
      </c>
      <c r="C18" s="80" t="s">
        <v>853</v>
      </c>
      <c r="D18" s="80" t="s">
        <v>39</v>
      </c>
    </row>
    <row r="19" spans="1:4" x14ac:dyDescent="0.25">
      <c r="A19" s="80">
        <v>14</v>
      </c>
      <c r="B19" s="80">
        <v>610322</v>
      </c>
      <c r="C19" s="80" t="s">
        <v>854</v>
      </c>
      <c r="D19" s="80" t="s">
        <v>39</v>
      </c>
    </row>
    <row r="20" spans="1:4" x14ac:dyDescent="0.25">
      <c r="A20" s="80">
        <v>15</v>
      </c>
      <c r="B20" s="80">
        <v>610323</v>
      </c>
      <c r="C20" s="80" t="s">
        <v>855</v>
      </c>
      <c r="D20" s="80" t="s">
        <v>39</v>
      </c>
    </row>
    <row r="21" spans="1:4" x14ac:dyDescent="0.25">
      <c r="A21" s="80">
        <v>16</v>
      </c>
      <c r="B21" s="80">
        <v>610329</v>
      </c>
      <c r="C21" s="80" t="s">
        <v>856</v>
      </c>
      <c r="D21" s="80" t="s">
        <v>39</v>
      </c>
    </row>
    <row r="22" spans="1:4" x14ac:dyDescent="0.25">
      <c r="A22" s="80">
        <v>17</v>
      </c>
      <c r="B22" s="80">
        <v>610331</v>
      </c>
      <c r="C22" s="80" t="s">
        <v>857</v>
      </c>
      <c r="D22" s="80" t="s">
        <v>39</v>
      </c>
    </row>
    <row r="23" spans="1:4" x14ac:dyDescent="0.25">
      <c r="A23" s="80">
        <v>18</v>
      </c>
      <c r="B23" s="80">
        <v>610332</v>
      </c>
      <c r="C23" s="80" t="s">
        <v>858</v>
      </c>
      <c r="D23" s="80" t="s">
        <v>39</v>
      </c>
    </row>
    <row r="24" spans="1:4" x14ac:dyDescent="0.25">
      <c r="A24" s="80">
        <v>19</v>
      </c>
      <c r="B24" s="80">
        <v>610333</v>
      </c>
      <c r="C24" s="80" t="s">
        <v>859</v>
      </c>
      <c r="D24" s="80" t="s">
        <v>39</v>
      </c>
    </row>
    <row r="25" spans="1:4" x14ac:dyDescent="0.25">
      <c r="A25" s="80">
        <v>20</v>
      </c>
      <c r="B25" s="80">
        <v>610339</v>
      </c>
      <c r="C25" s="80" t="s">
        <v>860</v>
      </c>
      <c r="D25" s="80" t="s">
        <v>39</v>
      </c>
    </row>
    <row r="26" spans="1:4" x14ac:dyDescent="0.25">
      <c r="A26" s="80">
        <v>21</v>
      </c>
      <c r="B26" s="80">
        <v>610341</v>
      </c>
      <c r="C26" s="80" t="s">
        <v>861</v>
      </c>
      <c r="D26" s="80" t="s">
        <v>39</v>
      </c>
    </row>
    <row r="27" spans="1:4" x14ac:dyDescent="0.25">
      <c r="A27" s="80">
        <v>22</v>
      </c>
      <c r="B27" s="80">
        <v>610342</v>
      </c>
      <c r="C27" s="80" t="s">
        <v>862</v>
      </c>
      <c r="D27" s="80" t="s">
        <v>39</v>
      </c>
    </row>
    <row r="28" spans="1:4" x14ac:dyDescent="0.25">
      <c r="A28" s="80">
        <v>23</v>
      </c>
      <c r="B28" s="80">
        <v>610343</v>
      </c>
      <c r="C28" s="80" t="s">
        <v>863</v>
      </c>
      <c r="D28" s="80" t="s">
        <v>39</v>
      </c>
    </row>
    <row r="29" spans="1:4" x14ac:dyDescent="0.25">
      <c r="A29" s="80">
        <v>24</v>
      </c>
      <c r="B29" s="80">
        <v>610349</v>
      </c>
      <c r="C29" s="80" t="s">
        <v>864</v>
      </c>
      <c r="D29" s="80" t="s">
        <v>39</v>
      </c>
    </row>
    <row r="30" spans="1:4" x14ac:dyDescent="0.25">
      <c r="A30" s="80">
        <v>25</v>
      </c>
      <c r="B30" s="80">
        <v>610411</v>
      </c>
      <c r="C30" s="80" t="s">
        <v>865</v>
      </c>
      <c r="D30" s="80" t="s">
        <v>39</v>
      </c>
    </row>
    <row r="31" spans="1:4" x14ac:dyDescent="0.25">
      <c r="A31" s="80">
        <v>26</v>
      </c>
      <c r="B31" s="80">
        <v>610412</v>
      </c>
      <c r="C31" s="80" t="s">
        <v>866</v>
      </c>
      <c r="D31" s="80" t="s">
        <v>39</v>
      </c>
    </row>
    <row r="32" spans="1:4" x14ac:dyDescent="0.25">
      <c r="A32" s="80">
        <v>27</v>
      </c>
      <c r="B32" s="80">
        <v>610413</v>
      </c>
      <c r="C32" s="80" t="s">
        <v>867</v>
      </c>
      <c r="D32" s="80" t="s">
        <v>39</v>
      </c>
    </row>
    <row r="33" spans="1:4" x14ac:dyDescent="0.25">
      <c r="A33" s="80">
        <v>28</v>
      </c>
      <c r="B33" s="80">
        <v>610419</v>
      </c>
      <c r="C33" s="80" t="s">
        <v>868</v>
      </c>
      <c r="D33" s="80" t="s">
        <v>39</v>
      </c>
    </row>
    <row r="34" spans="1:4" x14ac:dyDescent="0.25">
      <c r="A34" s="80">
        <v>29</v>
      </c>
      <c r="B34" s="80">
        <v>610421</v>
      </c>
      <c r="C34" s="80" t="s">
        <v>869</v>
      </c>
      <c r="D34" s="80" t="s">
        <v>39</v>
      </c>
    </row>
    <row r="35" spans="1:4" x14ac:dyDescent="0.25">
      <c r="A35" s="80">
        <v>30</v>
      </c>
      <c r="B35" s="80">
        <v>610422</v>
      </c>
      <c r="C35" s="80" t="s">
        <v>870</v>
      </c>
      <c r="D35" s="80" t="s">
        <v>39</v>
      </c>
    </row>
    <row r="36" spans="1:4" x14ac:dyDescent="0.25">
      <c r="A36" s="80">
        <v>31</v>
      </c>
      <c r="B36" s="80">
        <v>610423</v>
      </c>
      <c r="C36" s="80" t="s">
        <v>871</v>
      </c>
      <c r="D36" s="80" t="s">
        <v>39</v>
      </c>
    </row>
    <row r="37" spans="1:4" x14ac:dyDescent="0.25">
      <c r="A37" s="80">
        <v>32</v>
      </c>
      <c r="B37" s="80">
        <v>610429</v>
      </c>
      <c r="C37" s="80" t="s">
        <v>872</v>
      </c>
      <c r="D37" s="80" t="s">
        <v>39</v>
      </c>
    </row>
    <row r="38" spans="1:4" x14ac:dyDescent="0.25">
      <c r="A38" s="80">
        <v>33</v>
      </c>
      <c r="B38" s="80">
        <v>610431</v>
      </c>
      <c r="C38" s="80" t="s">
        <v>873</v>
      </c>
      <c r="D38" s="80" t="s">
        <v>39</v>
      </c>
    </row>
    <row r="39" spans="1:4" x14ac:dyDescent="0.25">
      <c r="A39" s="80">
        <v>34</v>
      </c>
      <c r="B39" s="80">
        <v>610432</v>
      </c>
      <c r="C39" s="80" t="s">
        <v>874</v>
      </c>
      <c r="D39" s="80" t="s">
        <v>39</v>
      </c>
    </row>
    <row r="40" spans="1:4" x14ac:dyDescent="0.25">
      <c r="A40" s="80">
        <v>35</v>
      </c>
      <c r="B40" s="80">
        <v>610433</v>
      </c>
      <c r="C40" s="80" t="s">
        <v>875</v>
      </c>
      <c r="D40" s="80" t="s">
        <v>39</v>
      </c>
    </row>
    <row r="41" spans="1:4" x14ac:dyDescent="0.25">
      <c r="A41" s="80">
        <v>36</v>
      </c>
      <c r="B41" s="80">
        <v>610439</v>
      </c>
      <c r="C41" s="80" t="s">
        <v>876</v>
      </c>
      <c r="D41" s="80" t="s">
        <v>39</v>
      </c>
    </row>
    <row r="42" spans="1:4" x14ac:dyDescent="0.25">
      <c r="A42" s="80">
        <v>37</v>
      </c>
      <c r="B42" s="80">
        <v>610441</v>
      </c>
      <c r="C42" s="80" t="s">
        <v>877</v>
      </c>
      <c r="D42" s="80" t="s">
        <v>39</v>
      </c>
    </row>
    <row r="43" spans="1:4" x14ac:dyDescent="0.25">
      <c r="A43" s="80">
        <v>38</v>
      </c>
      <c r="B43" s="80">
        <v>610442</v>
      </c>
      <c r="C43" s="80" t="s">
        <v>878</v>
      </c>
      <c r="D43" s="80" t="s">
        <v>39</v>
      </c>
    </row>
    <row r="44" spans="1:4" x14ac:dyDescent="0.25">
      <c r="A44" s="80">
        <v>39</v>
      </c>
      <c r="B44" s="80">
        <v>610443</v>
      </c>
      <c r="C44" s="80" t="s">
        <v>879</v>
      </c>
      <c r="D44" s="80" t="s">
        <v>39</v>
      </c>
    </row>
    <row r="45" spans="1:4" x14ac:dyDescent="0.25">
      <c r="A45" s="80">
        <v>40</v>
      </c>
      <c r="B45" s="80">
        <v>610444</v>
      </c>
      <c r="C45" s="80" t="s">
        <v>880</v>
      </c>
      <c r="D45" s="80" t="s">
        <v>39</v>
      </c>
    </row>
    <row r="46" spans="1:4" x14ac:dyDescent="0.25">
      <c r="A46" s="80">
        <v>41</v>
      </c>
      <c r="B46" s="80">
        <v>610449</v>
      </c>
      <c r="C46" s="80" t="s">
        <v>881</v>
      </c>
      <c r="D46" s="80" t="s">
        <v>39</v>
      </c>
    </row>
    <row r="47" spans="1:4" x14ac:dyDescent="0.25">
      <c r="A47" s="80">
        <v>42</v>
      </c>
      <c r="B47" s="80">
        <v>610451</v>
      </c>
      <c r="C47" s="80" t="s">
        <v>882</v>
      </c>
      <c r="D47" s="80" t="s">
        <v>39</v>
      </c>
    </row>
    <row r="48" spans="1:4" x14ac:dyDescent="0.25">
      <c r="A48" s="80">
        <v>43</v>
      </c>
      <c r="B48" s="80">
        <v>610452</v>
      </c>
      <c r="C48" s="80" t="s">
        <v>883</v>
      </c>
      <c r="D48" s="80" t="s">
        <v>39</v>
      </c>
    </row>
    <row r="49" spans="1:4" x14ac:dyDescent="0.25">
      <c r="A49" s="80">
        <v>44</v>
      </c>
      <c r="B49" s="80">
        <v>610453</v>
      </c>
      <c r="C49" s="80" t="s">
        <v>884</v>
      </c>
      <c r="D49" s="80" t="s">
        <v>39</v>
      </c>
    </row>
    <row r="50" spans="1:4" x14ac:dyDescent="0.25">
      <c r="A50" s="80">
        <v>45</v>
      </c>
      <c r="B50" s="80">
        <v>610459</v>
      </c>
      <c r="C50" s="80" t="s">
        <v>885</v>
      </c>
      <c r="D50" s="80" t="s">
        <v>39</v>
      </c>
    </row>
    <row r="51" spans="1:4" x14ac:dyDescent="0.25">
      <c r="A51" s="80">
        <v>46</v>
      </c>
      <c r="B51" s="80">
        <v>610461</v>
      </c>
      <c r="C51" s="80" t="s">
        <v>886</v>
      </c>
      <c r="D51" s="80" t="s">
        <v>39</v>
      </c>
    </row>
    <row r="52" spans="1:4" x14ac:dyDescent="0.25">
      <c r="A52" s="80">
        <v>47</v>
      </c>
      <c r="B52" s="80">
        <v>610462</v>
      </c>
      <c r="C52" s="80" t="s">
        <v>887</v>
      </c>
      <c r="D52" s="80" t="s">
        <v>39</v>
      </c>
    </row>
    <row r="53" spans="1:4" x14ac:dyDescent="0.25">
      <c r="A53" s="80">
        <v>48</v>
      </c>
      <c r="B53" s="80">
        <v>610463</v>
      </c>
      <c r="C53" s="80" t="s">
        <v>888</v>
      </c>
      <c r="D53" s="80" t="s">
        <v>39</v>
      </c>
    </row>
    <row r="54" spans="1:4" x14ac:dyDescent="0.25">
      <c r="A54" s="80">
        <v>49</v>
      </c>
      <c r="B54" s="80">
        <v>610469</v>
      </c>
      <c r="C54" s="80" t="s">
        <v>889</v>
      </c>
      <c r="D54" s="80" t="s">
        <v>39</v>
      </c>
    </row>
    <row r="55" spans="1:4" x14ac:dyDescent="0.25">
      <c r="A55" s="80">
        <v>50</v>
      </c>
      <c r="B55" s="80">
        <v>610510</v>
      </c>
      <c r="C55" s="80" t="s">
        <v>890</v>
      </c>
      <c r="D55" s="80" t="s">
        <v>39</v>
      </c>
    </row>
    <row r="56" spans="1:4" x14ac:dyDescent="0.25">
      <c r="A56" s="80">
        <v>51</v>
      </c>
      <c r="B56" s="80">
        <v>610520</v>
      </c>
      <c r="C56" s="80" t="s">
        <v>891</v>
      </c>
      <c r="D56" s="80" t="s">
        <v>39</v>
      </c>
    </row>
    <row r="57" spans="1:4" x14ac:dyDescent="0.25">
      <c r="A57" s="80">
        <v>52</v>
      </c>
      <c r="B57" s="80">
        <v>610590</v>
      </c>
      <c r="C57" s="80" t="s">
        <v>892</v>
      </c>
      <c r="D57" s="80" t="s">
        <v>39</v>
      </c>
    </row>
    <row r="58" spans="1:4" x14ac:dyDescent="0.25">
      <c r="A58" s="80">
        <v>53</v>
      </c>
      <c r="B58" s="80">
        <v>610610</v>
      </c>
      <c r="C58" s="80" t="s">
        <v>893</v>
      </c>
      <c r="D58" s="80" t="s">
        <v>39</v>
      </c>
    </row>
    <row r="59" spans="1:4" x14ac:dyDescent="0.25">
      <c r="A59" s="80">
        <v>54</v>
      </c>
      <c r="B59" s="80">
        <v>610620</v>
      </c>
      <c r="C59" s="80" t="s">
        <v>894</v>
      </c>
      <c r="D59" s="80" t="s">
        <v>39</v>
      </c>
    </row>
    <row r="60" spans="1:4" x14ac:dyDescent="0.25">
      <c r="A60" s="80">
        <v>55</v>
      </c>
      <c r="B60" s="80">
        <v>610690</v>
      </c>
      <c r="C60" s="80" t="s">
        <v>895</v>
      </c>
      <c r="D60" s="80" t="s">
        <v>39</v>
      </c>
    </row>
    <row r="61" spans="1:4" x14ac:dyDescent="0.25">
      <c r="A61" s="80">
        <v>56</v>
      </c>
      <c r="B61" s="80">
        <v>610711</v>
      </c>
      <c r="C61" s="80" t="s">
        <v>896</v>
      </c>
      <c r="D61" s="80" t="s">
        <v>39</v>
      </c>
    </row>
    <row r="62" spans="1:4" x14ac:dyDescent="0.25">
      <c r="A62" s="80">
        <v>57</v>
      </c>
      <c r="B62" s="80">
        <v>610712</v>
      </c>
      <c r="C62" s="80" t="s">
        <v>897</v>
      </c>
      <c r="D62" s="80" t="s">
        <v>39</v>
      </c>
    </row>
    <row r="63" spans="1:4" x14ac:dyDescent="0.25">
      <c r="A63" s="80">
        <v>58</v>
      </c>
      <c r="B63" s="80">
        <v>610719</v>
      </c>
      <c r="C63" s="80" t="s">
        <v>898</v>
      </c>
      <c r="D63" s="80" t="s">
        <v>39</v>
      </c>
    </row>
    <row r="64" spans="1:4" x14ac:dyDescent="0.25">
      <c r="A64" s="80">
        <v>59</v>
      </c>
      <c r="B64" s="80">
        <v>610721</v>
      </c>
      <c r="C64" s="80" t="s">
        <v>899</v>
      </c>
      <c r="D64" s="80" t="s">
        <v>39</v>
      </c>
    </row>
    <row r="65" spans="1:4" x14ac:dyDescent="0.25">
      <c r="A65" s="80">
        <v>60</v>
      </c>
      <c r="B65" s="80">
        <v>610722</v>
      </c>
      <c r="C65" s="80" t="s">
        <v>900</v>
      </c>
      <c r="D65" s="80" t="s">
        <v>39</v>
      </c>
    </row>
    <row r="66" spans="1:4" x14ac:dyDescent="0.25">
      <c r="A66" s="80">
        <v>61</v>
      </c>
      <c r="B66" s="80">
        <v>610729</v>
      </c>
      <c r="C66" s="80" t="s">
        <v>901</v>
      </c>
      <c r="D66" s="80" t="s">
        <v>39</v>
      </c>
    </row>
    <row r="67" spans="1:4" x14ac:dyDescent="0.25">
      <c r="A67" s="80">
        <v>62</v>
      </c>
      <c r="B67" s="80">
        <v>610791</v>
      </c>
      <c r="C67" s="80" t="s">
        <v>902</v>
      </c>
      <c r="D67" s="80" t="s">
        <v>39</v>
      </c>
    </row>
    <row r="68" spans="1:4" x14ac:dyDescent="0.25">
      <c r="A68" s="80">
        <v>63</v>
      </c>
      <c r="B68" s="80">
        <v>610792</v>
      </c>
      <c r="C68" s="80" t="s">
        <v>903</v>
      </c>
      <c r="D68" s="80" t="s">
        <v>39</v>
      </c>
    </row>
    <row r="69" spans="1:4" x14ac:dyDescent="0.25">
      <c r="A69" s="80">
        <v>64</v>
      </c>
      <c r="B69" s="80">
        <v>610799</v>
      </c>
      <c r="C69" s="80" t="s">
        <v>904</v>
      </c>
      <c r="D69" s="80" t="s">
        <v>39</v>
      </c>
    </row>
    <row r="70" spans="1:4" x14ac:dyDescent="0.25">
      <c r="A70" s="80">
        <v>65</v>
      </c>
      <c r="B70" s="80">
        <v>610811</v>
      </c>
      <c r="C70" s="80" t="s">
        <v>905</v>
      </c>
      <c r="D70" s="80" t="s">
        <v>39</v>
      </c>
    </row>
    <row r="71" spans="1:4" x14ac:dyDescent="0.25">
      <c r="A71" s="80">
        <v>66</v>
      </c>
      <c r="B71" s="80">
        <v>610819</v>
      </c>
      <c r="C71" s="80" t="s">
        <v>906</v>
      </c>
      <c r="D71" s="80" t="s">
        <v>39</v>
      </c>
    </row>
    <row r="72" spans="1:4" x14ac:dyDescent="0.25">
      <c r="A72" s="80">
        <v>67</v>
      </c>
      <c r="B72" s="80">
        <v>610821</v>
      </c>
      <c r="C72" s="80" t="s">
        <v>907</v>
      </c>
      <c r="D72" s="80" t="s">
        <v>39</v>
      </c>
    </row>
    <row r="73" spans="1:4" x14ac:dyDescent="0.25">
      <c r="A73" s="80">
        <v>68</v>
      </c>
      <c r="B73" s="80">
        <v>610822</v>
      </c>
      <c r="C73" s="80" t="s">
        <v>908</v>
      </c>
      <c r="D73" s="80" t="s">
        <v>39</v>
      </c>
    </row>
    <row r="74" spans="1:4" x14ac:dyDescent="0.25">
      <c r="A74" s="80">
        <v>69</v>
      </c>
      <c r="B74" s="80">
        <v>610829</v>
      </c>
      <c r="C74" s="80" t="s">
        <v>909</v>
      </c>
      <c r="D74" s="80" t="s">
        <v>39</v>
      </c>
    </row>
    <row r="75" spans="1:4" x14ac:dyDescent="0.25">
      <c r="A75" s="80">
        <v>70</v>
      </c>
      <c r="B75" s="80">
        <v>610831</v>
      </c>
      <c r="C75" s="80" t="s">
        <v>910</v>
      </c>
      <c r="D75" s="80" t="s">
        <v>39</v>
      </c>
    </row>
    <row r="76" spans="1:4" x14ac:dyDescent="0.25">
      <c r="A76" s="80">
        <v>71</v>
      </c>
      <c r="B76" s="80">
        <v>610832</v>
      </c>
      <c r="C76" s="80" t="s">
        <v>911</v>
      </c>
      <c r="D76" s="80" t="s">
        <v>39</v>
      </c>
    </row>
    <row r="77" spans="1:4" x14ac:dyDescent="0.25">
      <c r="A77" s="80">
        <v>72</v>
      </c>
      <c r="B77" s="80">
        <v>610839</v>
      </c>
      <c r="C77" s="80" t="s">
        <v>912</v>
      </c>
      <c r="D77" s="80" t="s">
        <v>39</v>
      </c>
    </row>
    <row r="78" spans="1:4" x14ac:dyDescent="0.25">
      <c r="A78" s="80">
        <v>73</v>
      </c>
      <c r="B78" s="80">
        <v>610891</v>
      </c>
      <c r="C78" s="80" t="s">
        <v>913</v>
      </c>
      <c r="D78" s="80" t="s">
        <v>39</v>
      </c>
    </row>
    <row r="79" spans="1:4" x14ac:dyDescent="0.25">
      <c r="A79" s="80">
        <v>74</v>
      </c>
      <c r="B79" s="80">
        <v>610892</v>
      </c>
      <c r="C79" s="80" t="s">
        <v>914</v>
      </c>
      <c r="D79" s="80" t="s">
        <v>39</v>
      </c>
    </row>
    <row r="80" spans="1:4" x14ac:dyDescent="0.25">
      <c r="A80" s="80">
        <v>75</v>
      </c>
      <c r="B80" s="80">
        <v>610899</v>
      </c>
      <c r="C80" s="80" t="s">
        <v>915</v>
      </c>
      <c r="D80" s="80" t="s">
        <v>39</v>
      </c>
    </row>
    <row r="81" spans="1:4" x14ac:dyDescent="0.25">
      <c r="A81" s="80">
        <v>76</v>
      </c>
      <c r="B81" s="80">
        <v>610910</v>
      </c>
      <c r="C81" s="80" t="s">
        <v>916</v>
      </c>
      <c r="D81" s="80" t="s">
        <v>39</v>
      </c>
    </row>
    <row r="82" spans="1:4" x14ac:dyDescent="0.25">
      <c r="A82" s="80">
        <v>77</v>
      </c>
      <c r="B82" s="80">
        <v>610990</v>
      </c>
      <c r="C82" s="80" t="s">
        <v>917</v>
      </c>
      <c r="D82" s="80" t="s">
        <v>39</v>
      </c>
    </row>
    <row r="83" spans="1:4" x14ac:dyDescent="0.25">
      <c r="A83" s="80">
        <v>78</v>
      </c>
      <c r="B83" s="80">
        <v>611010</v>
      </c>
      <c r="C83" s="80" t="s">
        <v>918</v>
      </c>
      <c r="D83" s="80" t="s">
        <v>39</v>
      </c>
    </row>
    <row r="84" spans="1:4" x14ac:dyDescent="0.25">
      <c r="A84" s="80">
        <v>79</v>
      </c>
      <c r="B84" s="80">
        <v>611011</v>
      </c>
      <c r="C84" s="80" t="s">
        <v>919</v>
      </c>
      <c r="D84" s="80" t="s">
        <v>39</v>
      </c>
    </row>
    <row r="85" spans="1:4" x14ac:dyDescent="0.25">
      <c r="A85" s="80">
        <v>80</v>
      </c>
      <c r="B85" s="80">
        <v>611012</v>
      </c>
      <c r="C85" s="80" t="s">
        <v>920</v>
      </c>
      <c r="D85" s="80" t="s">
        <v>39</v>
      </c>
    </row>
    <row r="86" spans="1:4" x14ac:dyDescent="0.25">
      <c r="A86" s="80">
        <v>81</v>
      </c>
      <c r="B86" s="80">
        <v>611019</v>
      </c>
      <c r="C86" s="80" t="s">
        <v>921</v>
      </c>
      <c r="D86" s="80" t="s">
        <v>39</v>
      </c>
    </row>
    <row r="87" spans="1:4" x14ac:dyDescent="0.25">
      <c r="A87" s="80">
        <v>82</v>
      </c>
      <c r="B87" s="80">
        <v>611020</v>
      </c>
      <c r="C87" s="80" t="s">
        <v>922</v>
      </c>
      <c r="D87" s="80" t="s">
        <v>39</v>
      </c>
    </row>
    <row r="88" spans="1:4" x14ac:dyDescent="0.25">
      <c r="A88" s="80">
        <v>83</v>
      </c>
      <c r="B88" s="80">
        <v>611030</v>
      </c>
      <c r="C88" s="80" t="s">
        <v>923</v>
      </c>
      <c r="D88" s="80" t="s">
        <v>39</v>
      </c>
    </row>
    <row r="89" spans="1:4" x14ac:dyDescent="0.25">
      <c r="A89" s="80">
        <v>84</v>
      </c>
      <c r="B89" s="80">
        <v>611090</v>
      </c>
      <c r="C89" s="80" t="s">
        <v>924</v>
      </c>
      <c r="D89" s="80" t="s">
        <v>39</v>
      </c>
    </row>
    <row r="90" spans="1:4" x14ac:dyDescent="0.25">
      <c r="A90" s="80">
        <v>85</v>
      </c>
      <c r="B90" s="80">
        <v>611110</v>
      </c>
      <c r="C90" s="80" t="s">
        <v>925</v>
      </c>
      <c r="D90" s="80" t="s">
        <v>39</v>
      </c>
    </row>
    <row r="91" spans="1:4" x14ac:dyDescent="0.25">
      <c r="A91" s="80">
        <v>86</v>
      </c>
      <c r="B91" s="80">
        <v>611120</v>
      </c>
      <c r="C91" s="80" t="s">
        <v>926</v>
      </c>
      <c r="D91" s="80" t="s">
        <v>39</v>
      </c>
    </row>
    <row r="92" spans="1:4" x14ac:dyDescent="0.25">
      <c r="A92" s="80">
        <v>87</v>
      </c>
      <c r="B92" s="80">
        <v>611130</v>
      </c>
      <c r="C92" s="80" t="s">
        <v>927</v>
      </c>
      <c r="D92" s="80" t="s">
        <v>39</v>
      </c>
    </row>
    <row r="93" spans="1:4" x14ac:dyDescent="0.25">
      <c r="A93" s="80">
        <v>88</v>
      </c>
      <c r="B93" s="80">
        <v>611190</v>
      </c>
      <c r="C93" s="80" t="s">
        <v>928</v>
      </c>
      <c r="D93" s="80" t="s">
        <v>39</v>
      </c>
    </row>
    <row r="94" spans="1:4" x14ac:dyDescent="0.25">
      <c r="A94" s="80">
        <v>89</v>
      </c>
      <c r="B94" s="80">
        <v>611211</v>
      </c>
      <c r="C94" s="80" t="s">
        <v>929</v>
      </c>
      <c r="D94" s="80" t="s">
        <v>39</v>
      </c>
    </row>
    <row r="95" spans="1:4" x14ac:dyDescent="0.25">
      <c r="A95" s="80">
        <v>90</v>
      </c>
      <c r="B95" s="80">
        <v>611212</v>
      </c>
      <c r="C95" s="80" t="s">
        <v>930</v>
      </c>
      <c r="D95" s="80" t="s">
        <v>39</v>
      </c>
    </row>
    <row r="96" spans="1:4" x14ac:dyDescent="0.25">
      <c r="A96" s="80">
        <v>91</v>
      </c>
      <c r="B96" s="80">
        <v>611219</v>
      </c>
      <c r="C96" s="80" t="s">
        <v>931</v>
      </c>
      <c r="D96" s="80" t="s">
        <v>39</v>
      </c>
    </row>
    <row r="97" spans="1:4" x14ac:dyDescent="0.25">
      <c r="A97" s="80">
        <v>92</v>
      </c>
      <c r="B97" s="80">
        <v>611220</v>
      </c>
      <c r="C97" s="80" t="s">
        <v>932</v>
      </c>
      <c r="D97" s="80" t="s">
        <v>39</v>
      </c>
    </row>
    <row r="98" spans="1:4" x14ac:dyDescent="0.25">
      <c r="A98" s="80">
        <v>93</v>
      </c>
      <c r="B98" s="80">
        <v>611231</v>
      </c>
      <c r="C98" s="80" t="s">
        <v>933</v>
      </c>
      <c r="D98" s="80" t="s">
        <v>39</v>
      </c>
    </row>
    <row r="99" spans="1:4" x14ac:dyDescent="0.25">
      <c r="A99" s="80">
        <v>94</v>
      </c>
      <c r="B99" s="80">
        <v>611239</v>
      </c>
      <c r="C99" s="80" t="s">
        <v>934</v>
      </c>
      <c r="D99" s="80" t="s">
        <v>39</v>
      </c>
    </row>
    <row r="100" spans="1:4" x14ac:dyDescent="0.25">
      <c r="A100" s="80">
        <v>95</v>
      </c>
      <c r="B100" s="80">
        <v>611241</v>
      </c>
      <c r="C100" s="80" t="s">
        <v>935</v>
      </c>
      <c r="D100" s="80" t="s">
        <v>39</v>
      </c>
    </row>
    <row r="101" spans="1:4" x14ac:dyDescent="0.25">
      <c r="A101" s="80">
        <v>96</v>
      </c>
      <c r="B101" s="80">
        <v>611249</v>
      </c>
      <c r="C101" s="80" t="s">
        <v>936</v>
      </c>
      <c r="D101" s="80" t="s">
        <v>39</v>
      </c>
    </row>
    <row r="102" spans="1:4" x14ac:dyDescent="0.25">
      <c r="A102" s="80">
        <v>97</v>
      </c>
      <c r="B102" s="80">
        <v>611300</v>
      </c>
      <c r="C102" s="80" t="s">
        <v>937</v>
      </c>
      <c r="D102" s="80" t="s">
        <v>39</v>
      </c>
    </row>
    <row r="103" spans="1:4" x14ac:dyDescent="0.25">
      <c r="A103" s="80">
        <v>98</v>
      </c>
      <c r="B103" s="80">
        <v>611410</v>
      </c>
      <c r="C103" s="80" t="s">
        <v>938</v>
      </c>
      <c r="D103" s="80" t="s">
        <v>39</v>
      </c>
    </row>
    <row r="104" spans="1:4" x14ac:dyDescent="0.25">
      <c r="A104" s="80">
        <v>99</v>
      </c>
      <c r="B104" s="80">
        <v>611420</v>
      </c>
      <c r="C104" s="80" t="s">
        <v>939</v>
      </c>
      <c r="D104" s="80" t="s">
        <v>39</v>
      </c>
    </row>
    <row r="105" spans="1:4" x14ac:dyDescent="0.25">
      <c r="A105" s="80">
        <v>100</v>
      </c>
      <c r="B105" s="80">
        <v>611430</v>
      </c>
      <c r="C105" s="80" t="s">
        <v>940</v>
      </c>
      <c r="D105" s="80" t="s">
        <v>39</v>
      </c>
    </row>
    <row r="106" spans="1:4" x14ac:dyDescent="0.25">
      <c r="A106" s="80">
        <v>101</v>
      </c>
      <c r="B106" s="80">
        <v>611490</v>
      </c>
      <c r="C106" s="80" t="s">
        <v>941</v>
      </c>
      <c r="D106" s="80" t="s">
        <v>39</v>
      </c>
    </row>
    <row r="107" spans="1:4" x14ac:dyDescent="0.25">
      <c r="A107" s="80">
        <v>102</v>
      </c>
      <c r="B107" s="80">
        <v>611510</v>
      </c>
      <c r="C107" s="80" t="s">
        <v>429</v>
      </c>
      <c r="D107" s="80" t="s">
        <v>39</v>
      </c>
    </row>
    <row r="108" spans="1:4" x14ac:dyDescent="0.25">
      <c r="A108" s="80">
        <v>103</v>
      </c>
      <c r="B108" s="80">
        <v>611511</v>
      </c>
      <c r="C108" s="80" t="s">
        <v>942</v>
      </c>
      <c r="D108" s="80" t="s">
        <v>39</v>
      </c>
    </row>
    <row r="109" spans="1:4" x14ac:dyDescent="0.25">
      <c r="A109" s="80">
        <v>104</v>
      </c>
      <c r="B109" s="80">
        <v>611512</v>
      </c>
      <c r="C109" s="80" t="s">
        <v>943</v>
      </c>
      <c r="D109" s="80" t="s">
        <v>39</v>
      </c>
    </row>
    <row r="110" spans="1:4" x14ac:dyDescent="0.25">
      <c r="A110" s="80">
        <v>105</v>
      </c>
      <c r="B110" s="80">
        <v>611519</v>
      </c>
      <c r="C110" s="80" t="s">
        <v>944</v>
      </c>
      <c r="D110" s="80" t="s">
        <v>39</v>
      </c>
    </row>
    <row r="111" spans="1:4" x14ac:dyDescent="0.25">
      <c r="A111" s="80">
        <v>106</v>
      </c>
      <c r="B111" s="80">
        <v>611520</v>
      </c>
      <c r="C111" s="80" t="s">
        <v>945</v>
      </c>
      <c r="D111" s="80" t="s">
        <v>39</v>
      </c>
    </row>
    <row r="112" spans="1:4" x14ac:dyDescent="0.25">
      <c r="A112" s="80">
        <v>107</v>
      </c>
      <c r="B112" s="80">
        <v>611521</v>
      </c>
      <c r="C112" s="80" t="s">
        <v>946</v>
      </c>
      <c r="D112" s="80" t="s">
        <v>39</v>
      </c>
    </row>
    <row r="113" spans="1:4" x14ac:dyDescent="0.25">
      <c r="A113" s="80">
        <v>108</v>
      </c>
      <c r="B113" s="80">
        <v>611522</v>
      </c>
      <c r="C113" s="80" t="s">
        <v>947</v>
      </c>
      <c r="D113" s="80" t="s">
        <v>39</v>
      </c>
    </row>
    <row r="114" spans="1:4" x14ac:dyDescent="0.25">
      <c r="A114" s="80">
        <v>109</v>
      </c>
      <c r="B114" s="80">
        <v>611529</v>
      </c>
      <c r="C114" s="80" t="s">
        <v>948</v>
      </c>
      <c r="D114" s="80" t="s">
        <v>39</v>
      </c>
    </row>
    <row r="115" spans="1:4" x14ac:dyDescent="0.25">
      <c r="A115" s="80">
        <v>110</v>
      </c>
      <c r="B115" s="80">
        <v>611530</v>
      </c>
      <c r="C115" s="80" t="s">
        <v>949</v>
      </c>
      <c r="D115" s="80" t="s">
        <v>39</v>
      </c>
    </row>
    <row r="116" spans="1:4" x14ac:dyDescent="0.25">
      <c r="A116" s="80">
        <v>111</v>
      </c>
      <c r="B116" s="80">
        <v>611591</v>
      </c>
      <c r="C116" s="80" t="s">
        <v>950</v>
      </c>
      <c r="D116" s="80" t="s">
        <v>39</v>
      </c>
    </row>
    <row r="117" spans="1:4" x14ac:dyDescent="0.25">
      <c r="A117" s="80">
        <v>112</v>
      </c>
      <c r="B117" s="80">
        <v>611592</v>
      </c>
      <c r="C117" s="80" t="s">
        <v>951</v>
      </c>
      <c r="D117" s="80" t="s">
        <v>39</v>
      </c>
    </row>
    <row r="118" spans="1:4" x14ac:dyDescent="0.25">
      <c r="A118" s="80">
        <v>113</v>
      </c>
      <c r="B118" s="80">
        <v>611593</v>
      </c>
      <c r="C118" s="80" t="s">
        <v>952</v>
      </c>
      <c r="D118" s="80" t="s">
        <v>39</v>
      </c>
    </row>
    <row r="119" spans="1:4" x14ac:dyDescent="0.25">
      <c r="A119" s="80">
        <v>114</v>
      </c>
      <c r="B119" s="80">
        <v>611594</v>
      </c>
      <c r="C119" s="80" t="s">
        <v>953</v>
      </c>
      <c r="D119" s="80" t="s">
        <v>39</v>
      </c>
    </row>
    <row r="120" spans="1:4" x14ac:dyDescent="0.25">
      <c r="A120" s="80">
        <v>115</v>
      </c>
      <c r="B120" s="80">
        <v>611595</v>
      </c>
      <c r="C120" s="80" t="s">
        <v>954</v>
      </c>
      <c r="D120" s="80" t="s">
        <v>39</v>
      </c>
    </row>
    <row r="121" spans="1:4" x14ac:dyDescent="0.25">
      <c r="A121" s="80">
        <v>116</v>
      </c>
      <c r="B121" s="80">
        <v>611596</v>
      </c>
      <c r="C121" s="80" t="s">
        <v>952</v>
      </c>
      <c r="D121" s="80" t="s">
        <v>39</v>
      </c>
    </row>
    <row r="122" spans="1:4" x14ac:dyDescent="0.25">
      <c r="A122" s="80">
        <v>117</v>
      </c>
      <c r="B122" s="80">
        <v>611599</v>
      </c>
      <c r="C122" s="80" t="s">
        <v>955</v>
      </c>
      <c r="D122" s="80" t="s">
        <v>39</v>
      </c>
    </row>
    <row r="123" spans="1:4" x14ac:dyDescent="0.25">
      <c r="A123" s="80">
        <v>118</v>
      </c>
      <c r="B123" s="80">
        <v>611610</v>
      </c>
      <c r="C123" s="80" t="s">
        <v>956</v>
      </c>
      <c r="D123" s="80" t="s">
        <v>39</v>
      </c>
    </row>
    <row r="124" spans="1:4" x14ac:dyDescent="0.25">
      <c r="A124" s="80">
        <v>119</v>
      </c>
      <c r="B124" s="80">
        <v>611691</v>
      </c>
      <c r="C124" s="80" t="s">
        <v>957</v>
      </c>
      <c r="D124" s="80" t="s">
        <v>39</v>
      </c>
    </row>
    <row r="125" spans="1:4" x14ac:dyDescent="0.25">
      <c r="A125" s="80">
        <v>120</v>
      </c>
      <c r="B125" s="80">
        <v>611692</v>
      </c>
      <c r="C125" s="80" t="s">
        <v>958</v>
      </c>
      <c r="D125" s="80" t="s">
        <v>39</v>
      </c>
    </row>
    <row r="126" spans="1:4" x14ac:dyDescent="0.25">
      <c r="A126" s="80">
        <v>121</v>
      </c>
      <c r="B126" s="80">
        <v>611693</v>
      </c>
      <c r="C126" s="80" t="s">
        <v>959</v>
      </c>
      <c r="D126" s="80" t="s">
        <v>39</v>
      </c>
    </row>
    <row r="127" spans="1:4" x14ac:dyDescent="0.25">
      <c r="A127" s="80">
        <v>122</v>
      </c>
      <c r="B127" s="80">
        <v>611699</v>
      </c>
      <c r="C127" s="80" t="s">
        <v>960</v>
      </c>
      <c r="D127" s="80" t="s">
        <v>39</v>
      </c>
    </row>
    <row r="128" spans="1:4" x14ac:dyDescent="0.25">
      <c r="A128" s="80">
        <v>123</v>
      </c>
      <c r="B128" s="80">
        <v>611710</v>
      </c>
      <c r="C128" s="80" t="s">
        <v>961</v>
      </c>
      <c r="D128" s="80" t="s">
        <v>39</v>
      </c>
    </row>
    <row r="129" spans="1:4" x14ac:dyDescent="0.25">
      <c r="A129" s="80">
        <v>124</v>
      </c>
      <c r="B129" s="80">
        <v>611720</v>
      </c>
      <c r="C129" s="80" t="s">
        <v>962</v>
      </c>
      <c r="D129" s="80" t="s">
        <v>39</v>
      </c>
    </row>
    <row r="130" spans="1:4" x14ac:dyDescent="0.25">
      <c r="A130" s="80">
        <v>125</v>
      </c>
      <c r="B130" s="80">
        <v>611780</v>
      </c>
      <c r="C130" s="80" t="s">
        <v>963</v>
      </c>
      <c r="D130" s="80" t="s">
        <v>39</v>
      </c>
    </row>
    <row r="131" spans="1:4" x14ac:dyDescent="0.25">
      <c r="A131" s="80">
        <v>126</v>
      </c>
      <c r="B131" s="80">
        <v>611790</v>
      </c>
      <c r="C131" s="80" t="s">
        <v>964</v>
      </c>
      <c r="D131" s="80" t="s">
        <v>39</v>
      </c>
    </row>
    <row r="132" spans="1:4" x14ac:dyDescent="0.25">
      <c r="A132" s="80">
        <v>127</v>
      </c>
      <c r="B132" s="80">
        <v>620111</v>
      </c>
      <c r="C132" s="80" t="s">
        <v>965</v>
      </c>
      <c r="D132" s="80" t="s">
        <v>39</v>
      </c>
    </row>
    <row r="133" spans="1:4" x14ac:dyDescent="0.25">
      <c r="A133" s="80">
        <v>128</v>
      </c>
      <c r="B133" s="80">
        <v>620112</v>
      </c>
      <c r="C133" s="80" t="s">
        <v>966</v>
      </c>
      <c r="D133" s="80" t="s">
        <v>39</v>
      </c>
    </row>
    <row r="134" spans="1:4" x14ac:dyDescent="0.25">
      <c r="A134" s="80">
        <v>129</v>
      </c>
      <c r="B134" s="80">
        <v>620113</v>
      </c>
      <c r="C134" s="80" t="s">
        <v>967</v>
      </c>
      <c r="D134" s="80" t="s">
        <v>39</v>
      </c>
    </row>
    <row r="135" spans="1:4" x14ac:dyDescent="0.25">
      <c r="A135" s="80">
        <v>130</v>
      </c>
      <c r="B135" s="80">
        <v>620119</v>
      </c>
      <c r="C135" s="80" t="s">
        <v>968</v>
      </c>
      <c r="D135" s="80" t="s">
        <v>39</v>
      </c>
    </row>
    <row r="136" spans="1:4" x14ac:dyDescent="0.25">
      <c r="A136" s="80">
        <v>131</v>
      </c>
      <c r="B136" s="80">
        <v>620191</v>
      </c>
      <c r="C136" s="80" t="s">
        <v>969</v>
      </c>
      <c r="D136" s="80" t="s">
        <v>39</v>
      </c>
    </row>
    <row r="137" spans="1:4" x14ac:dyDescent="0.25">
      <c r="A137" s="80">
        <v>132</v>
      </c>
      <c r="B137" s="80">
        <v>620192</v>
      </c>
      <c r="C137" s="80" t="s">
        <v>970</v>
      </c>
      <c r="D137" s="80" t="s">
        <v>39</v>
      </c>
    </row>
    <row r="138" spans="1:4" x14ac:dyDescent="0.25">
      <c r="A138" s="80">
        <v>133</v>
      </c>
      <c r="B138" s="80">
        <v>620193</v>
      </c>
      <c r="C138" s="80" t="s">
        <v>971</v>
      </c>
      <c r="D138" s="80" t="s">
        <v>39</v>
      </c>
    </row>
    <row r="139" spans="1:4" x14ac:dyDescent="0.25">
      <c r="A139" s="80">
        <v>134</v>
      </c>
      <c r="B139" s="80">
        <v>620199</v>
      </c>
      <c r="C139" s="80" t="s">
        <v>972</v>
      </c>
      <c r="D139" s="80" t="s">
        <v>39</v>
      </c>
    </row>
    <row r="140" spans="1:4" x14ac:dyDescent="0.25">
      <c r="A140" s="80">
        <v>135</v>
      </c>
      <c r="B140" s="80">
        <v>620211</v>
      </c>
      <c r="C140" s="80" t="s">
        <v>973</v>
      </c>
      <c r="D140" s="80" t="s">
        <v>39</v>
      </c>
    </row>
    <row r="141" spans="1:4" x14ac:dyDescent="0.25">
      <c r="A141" s="80">
        <v>136</v>
      </c>
      <c r="B141" s="80">
        <v>620212</v>
      </c>
      <c r="C141" s="80" t="s">
        <v>974</v>
      </c>
      <c r="D141" s="80" t="s">
        <v>39</v>
      </c>
    </row>
    <row r="142" spans="1:4" x14ac:dyDescent="0.25">
      <c r="A142" s="80">
        <v>137</v>
      </c>
      <c r="B142" s="80">
        <v>620213</v>
      </c>
      <c r="C142" s="80" t="s">
        <v>975</v>
      </c>
      <c r="D142" s="80" t="s">
        <v>39</v>
      </c>
    </row>
    <row r="143" spans="1:4" x14ac:dyDescent="0.25">
      <c r="A143" s="80">
        <v>138</v>
      </c>
      <c r="B143" s="80">
        <v>620219</v>
      </c>
      <c r="C143" s="80" t="s">
        <v>976</v>
      </c>
      <c r="D143" s="80" t="s">
        <v>39</v>
      </c>
    </row>
    <row r="144" spans="1:4" x14ac:dyDescent="0.25">
      <c r="A144" s="80">
        <v>139</v>
      </c>
      <c r="B144" s="80">
        <v>620291</v>
      </c>
      <c r="C144" s="80" t="s">
        <v>977</v>
      </c>
      <c r="D144" s="80" t="s">
        <v>39</v>
      </c>
    </row>
    <row r="145" spans="1:4" x14ac:dyDescent="0.25">
      <c r="A145" s="80">
        <v>140</v>
      </c>
      <c r="B145" s="80">
        <v>620292</v>
      </c>
      <c r="C145" s="80" t="s">
        <v>978</v>
      </c>
      <c r="D145" s="80" t="s">
        <v>39</v>
      </c>
    </row>
    <row r="146" spans="1:4" x14ac:dyDescent="0.25">
      <c r="A146" s="80">
        <v>141</v>
      </c>
      <c r="B146" s="80">
        <v>620293</v>
      </c>
      <c r="C146" s="80" t="s">
        <v>979</v>
      </c>
      <c r="D146" s="80" t="s">
        <v>39</v>
      </c>
    </row>
    <row r="147" spans="1:4" x14ac:dyDescent="0.25">
      <c r="A147" s="80">
        <v>142</v>
      </c>
      <c r="B147" s="80">
        <v>620299</v>
      </c>
      <c r="C147" s="80" t="s">
        <v>980</v>
      </c>
      <c r="D147" s="80" t="s">
        <v>39</v>
      </c>
    </row>
    <row r="148" spans="1:4" x14ac:dyDescent="0.25">
      <c r="A148" s="80">
        <v>143</v>
      </c>
      <c r="B148" s="80">
        <v>620311</v>
      </c>
      <c r="C148" s="80" t="s">
        <v>981</v>
      </c>
      <c r="D148" s="80" t="s">
        <v>39</v>
      </c>
    </row>
    <row r="149" spans="1:4" x14ac:dyDescent="0.25">
      <c r="A149" s="80">
        <v>144</v>
      </c>
      <c r="B149" s="80">
        <v>620312</v>
      </c>
      <c r="C149" s="80" t="s">
        <v>982</v>
      </c>
      <c r="D149" s="80" t="s">
        <v>39</v>
      </c>
    </row>
    <row r="150" spans="1:4" x14ac:dyDescent="0.25">
      <c r="A150" s="80">
        <v>145</v>
      </c>
      <c r="B150" s="80">
        <v>620319</v>
      </c>
      <c r="C150" s="80" t="s">
        <v>983</v>
      </c>
      <c r="D150" s="80" t="s">
        <v>39</v>
      </c>
    </row>
    <row r="151" spans="1:4" x14ac:dyDescent="0.25">
      <c r="A151" s="80">
        <v>146</v>
      </c>
      <c r="B151" s="80">
        <v>620321</v>
      </c>
      <c r="C151" s="80" t="s">
        <v>984</v>
      </c>
      <c r="D151" s="80" t="s">
        <v>39</v>
      </c>
    </row>
    <row r="152" spans="1:4" x14ac:dyDescent="0.25">
      <c r="A152" s="80">
        <v>147</v>
      </c>
      <c r="B152" s="80">
        <v>620322</v>
      </c>
      <c r="C152" s="80" t="s">
        <v>985</v>
      </c>
      <c r="D152" s="80" t="s">
        <v>39</v>
      </c>
    </row>
    <row r="153" spans="1:4" x14ac:dyDescent="0.25">
      <c r="A153" s="80">
        <v>148</v>
      </c>
      <c r="B153" s="80">
        <v>620323</v>
      </c>
      <c r="C153" s="80" t="s">
        <v>986</v>
      </c>
      <c r="D153" s="80" t="s">
        <v>39</v>
      </c>
    </row>
    <row r="154" spans="1:4" x14ac:dyDescent="0.25">
      <c r="A154" s="80">
        <v>149</v>
      </c>
      <c r="B154" s="80">
        <v>620329</v>
      </c>
      <c r="C154" s="80" t="s">
        <v>987</v>
      </c>
      <c r="D154" s="80" t="s">
        <v>39</v>
      </c>
    </row>
    <row r="155" spans="1:4" x14ac:dyDescent="0.25">
      <c r="A155" s="80">
        <v>150</v>
      </c>
      <c r="B155" s="80">
        <v>620331</v>
      </c>
      <c r="C155" s="80" t="s">
        <v>988</v>
      </c>
      <c r="D155" s="80" t="s">
        <v>39</v>
      </c>
    </row>
    <row r="156" spans="1:4" x14ac:dyDescent="0.25">
      <c r="A156" s="80">
        <v>151</v>
      </c>
      <c r="B156" s="80">
        <v>620332</v>
      </c>
      <c r="C156" s="80" t="s">
        <v>989</v>
      </c>
      <c r="D156" s="80" t="s">
        <v>39</v>
      </c>
    </row>
    <row r="157" spans="1:4" x14ac:dyDescent="0.25">
      <c r="A157" s="80">
        <v>152</v>
      </c>
      <c r="B157" s="80">
        <v>620333</v>
      </c>
      <c r="C157" s="80" t="s">
        <v>990</v>
      </c>
      <c r="D157" s="80" t="s">
        <v>39</v>
      </c>
    </row>
    <row r="158" spans="1:4" x14ac:dyDescent="0.25">
      <c r="A158" s="80">
        <v>153</v>
      </c>
      <c r="B158" s="80">
        <v>620339</v>
      </c>
      <c r="C158" s="80" t="s">
        <v>991</v>
      </c>
      <c r="D158" s="80" t="s">
        <v>39</v>
      </c>
    </row>
    <row r="159" spans="1:4" x14ac:dyDescent="0.25">
      <c r="A159" s="80">
        <v>154</v>
      </c>
      <c r="B159" s="80">
        <v>620341</v>
      </c>
      <c r="C159" s="80" t="s">
        <v>992</v>
      </c>
      <c r="D159" s="80" t="s">
        <v>39</v>
      </c>
    </row>
    <row r="160" spans="1:4" x14ac:dyDescent="0.25">
      <c r="A160" s="80">
        <v>155</v>
      </c>
      <c r="B160" s="80">
        <v>620342</v>
      </c>
      <c r="C160" s="80" t="s">
        <v>993</v>
      </c>
      <c r="D160" s="80" t="s">
        <v>39</v>
      </c>
    </row>
    <row r="161" spans="1:4" x14ac:dyDescent="0.25">
      <c r="A161" s="80">
        <v>156</v>
      </c>
      <c r="B161" s="80">
        <v>620343</v>
      </c>
      <c r="C161" s="80" t="s">
        <v>994</v>
      </c>
      <c r="D161" s="80" t="s">
        <v>39</v>
      </c>
    </row>
    <row r="162" spans="1:4" x14ac:dyDescent="0.25">
      <c r="A162" s="80">
        <v>157</v>
      </c>
      <c r="B162" s="80">
        <v>620349</v>
      </c>
      <c r="C162" s="80" t="s">
        <v>995</v>
      </c>
      <c r="D162" s="80" t="s">
        <v>39</v>
      </c>
    </row>
    <row r="163" spans="1:4" x14ac:dyDescent="0.25">
      <c r="A163" s="80">
        <v>158</v>
      </c>
      <c r="B163" s="80">
        <v>620411</v>
      </c>
      <c r="C163" s="80" t="s">
        <v>996</v>
      </c>
      <c r="D163" s="80" t="s">
        <v>39</v>
      </c>
    </row>
    <row r="164" spans="1:4" x14ac:dyDescent="0.25">
      <c r="A164" s="80">
        <v>159</v>
      </c>
      <c r="B164" s="80">
        <v>620412</v>
      </c>
      <c r="C164" s="80" t="s">
        <v>997</v>
      </c>
      <c r="D164" s="80" t="s">
        <v>39</v>
      </c>
    </row>
    <row r="165" spans="1:4" x14ac:dyDescent="0.25">
      <c r="A165" s="80">
        <v>160</v>
      </c>
      <c r="B165" s="80">
        <v>620413</v>
      </c>
      <c r="C165" s="80" t="s">
        <v>998</v>
      </c>
      <c r="D165" s="80" t="s">
        <v>39</v>
      </c>
    </row>
    <row r="166" spans="1:4" x14ac:dyDescent="0.25">
      <c r="A166" s="80">
        <v>161</v>
      </c>
      <c r="B166" s="80">
        <v>620419</v>
      </c>
      <c r="C166" s="80" t="s">
        <v>999</v>
      </c>
      <c r="D166" s="80" t="s">
        <v>39</v>
      </c>
    </row>
    <row r="167" spans="1:4" x14ac:dyDescent="0.25">
      <c r="A167" s="80">
        <v>162</v>
      </c>
      <c r="B167" s="80">
        <v>620421</v>
      </c>
      <c r="C167" s="80" t="s">
        <v>1000</v>
      </c>
      <c r="D167" s="80" t="s">
        <v>39</v>
      </c>
    </row>
    <row r="168" spans="1:4" x14ac:dyDescent="0.25">
      <c r="A168" s="80">
        <v>163</v>
      </c>
      <c r="B168" s="80">
        <v>620422</v>
      </c>
      <c r="C168" s="80" t="s">
        <v>1001</v>
      </c>
      <c r="D168" s="80" t="s">
        <v>39</v>
      </c>
    </row>
    <row r="169" spans="1:4" x14ac:dyDescent="0.25">
      <c r="A169" s="80">
        <v>164</v>
      </c>
      <c r="B169" s="80">
        <v>620423</v>
      </c>
      <c r="C169" s="80" t="s">
        <v>1002</v>
      </c>
      <c r="D169" s="80" t="s">
        <v>39</v>
      </c>
    </row>
    <row r="170" spans="1:4" x14ac:dyDescent="0.25">
      <c r="A170" s="80">
        <v>165</v>
      </c>
      <c r="B170" s="80">
        <v>620429</v>
      </c>
      <c r="C170" s="80" t="s">
        <v>1003</v>
      </c>
      <c r="D170" s="80" t="s">
        <v>39</v>
      </c>
    </row>
    <row r="171" spans="1:4" x14ac:dyDescent="0.25">
      <c r="A171" s="80">
        <v>166</v>
      </c>
      <c r="B171" s="80">
        <v>620431</v>
      </c>
      <c r="C171" s="80" t="s">
        <v>1004</v>
      </c>
      <c r="D171" s="80" t="s">
        <v>39</v>
      </c>
    </row>
    <row r="172" spans="1:4" x14ac:dyDescent="0.25">
      <c r="A172" s="80">
        <v>167</v>
      </c>
      <c r="B172" s="80">
        <v>620432</v>
      </c>
      <c r="C172" s="80" t="s">
        <v>1005</v>
      </c>
      <c r="D172" s="80" t="s">
        <v>39</v>
      </c>
    </row>
    <row r="173" spans="1:4" x14ac:dyDescent="0.25">
      <c r="A173" s="80">
        <v>168</v>
      </c>
      <c r="B173" s="80">
        <v>620433</v>
      </c>
      <c r="C173" s="80" t="s">
        <v>1006</v>
      </c>
      <c r="D173" s="80" t="s">
        <v>39</v>
      </c>
    </row>
    <row r="174" spans="1:4" x14ac:dyDescent="0.25">
      <c r="A174" s="80">
        <v>169</v>
      </c>
      <c r="B174" s="80">
        <v>620439</v>
      </c>
      <c r="C174" s="80" t="s">
        <v>1007</v>
      </c>
      <c r="D174" s="80" t="s">
        <v>39</v>
      </c>
    </row>
    <row r="175" spans="1:4" x14ac:dyDescent="0.25">
      <c r="A175" s="80">
        <v>170</v>
      </c>
      <c r="B175" s="80">
        <v>620441</v>
      </c>
      <c r="C175" s="80" t="s">
        <v>1008</v>
      </c>
      <c r="D175" s="80" t="s">
        <v>39</v>
      </c>
    </row>
    <row r="176" spans="1:4" x14ac:dyDescent="0.25">
      <c r="A176" s="80">
        <v>171</v>
      </c>
      <c r="B176" s="80">
        <v>620442</v>
      </c>
      <c r="C176" s="80" t="s">
        <v>1009</v>
      </c>
      <c r="D176" s="80" t="s">
        <v>39</v>
      </c>
    </row>
    <row r="177" spans="1:4" x14ac:dyDescent="0.25">
      <c r="A177" s="80">
        <v>172</v>
      </c>
      <c r="B177" s="80">
        <v>620443</v>
      </c>
      <c r="C177" s="80" t="s">
        <v>1010</v>
      </c>
      <c r="D177" s="80" t="s">
        <v>39</v>
      </c>
    </row>
    <row r="178" spans="1:4" x14ac:dyDescent="0.25">
      <c r="A178" s="80">
        <v>173</v>
      </c>
      <c r="B178" s="80">
        <v>620444</v>
      </c>
      <c r="C178" s="80" t="s">
        <v>1011</v>
      </c>
      <c r="D178" s="80" t="s">
        <v>39</v>
      </c>
    </row>
    <row r="179" spans="1:4" x14ac:dyDescent="0.25">
      <c r="A179" s="80">
        <v>174</v>
      </c>
      <c r="B179" s="80">
        <v>620449</v>
      </c>
      <c r="C179" s="80" t="s">
        <v>1012</v>
      </c>
      <c r="D179" s="80" t="s">
        <v>39</v>
      </c>
    </row>
    <row r="180" spans="1:4" x14ac:dyDescent="0.25">
      <c r="A180" s="80">
        <v>175</v>
      </c>
      <c r="B180" s="80">
        <v>620451</v>
      </c>
      <c r="C180" s="80" t="s">
        <v>1013</v>
      </c>
      <c r="D180" s="80" t="s">
        <v>39</v>
      </c>
    </row>
    <row r="181" spans="1:4" x14ac:dyDescent="0.25">
      <c r="A181" s="80">
        <v>176</v>
      </c>
      <c r="B181" s="80">
        <v>620452</v>
      </c>
      <c r="C181" s="80" t="s">
        <v>1014</v>
      </c>
      <c r="D181" s="80" t="s">
        <v>39</v>
      </c>
    </row>
    <row r="182" spans="1:4" x14ac:dyDescent="0.25">
      <c r="A182" s="80">
        <v>177</v>
      </c>
      <c r="B182" s="80">
        <v>620453</v>
      </c>
      <c r="C182" s="80" t="s">
        <v>1015</v>
      </c>
      <c r="D182" s="80" t="s">
        <v>39</v>
      </c>
    </row>
    <row r="183" spans="1:4" x14ac:dyDescent="0.25">
      <c r="A183" s="80">
        <v>178</v>
      </c>
      <c r="B183" s="80">
        <v>620459</v>
      </c>
      <c r="C183" s="80" t="s">
        <v>1016</v>
      </c>
      <c r="D183" s="80" t="s">
        <v>39</v>
      </c>
    </row>
    <row r="184" spans="1:4" x14ac:dyDescent="0.25">
      <c r="A184" s="80">
        <v>179</v>
      </c>
      <c r="B184" s="80">
        <v>620461</v>
      </c>
      <c r="C184" s="80" t="s">
        <v>1017</v>
      </c>
      <c r="D184" s="80" t="s">
        <v>39</v>
      </c>
    </row>
    <row r="185" spans="1:4" x14ac:dyDescent="0.25">
      <c r="A185" s="80">
        <v>180</v>
      </c>
      <c r="B185" s="80">
        <v>620462</v>
      </c>
      <c r="C185" s="80" t="s">
        <v>1018</v>
      </c>
      <c r="D185" s="80" t="s">
        <v>39</v>
      </c>
    </row>
    <row r="186" spans="1:4" x14ac:dyDescent="0.25">
      <c r="A186" s="80">
        <v>181</v>
      </c>
      <c r="B186" s="80">
        <v>620463</v>
      </c>
      <c r="C186" s="80" t="s">
        <v>1019</v>
      </c>
      <c r="D186" s="80" t="s">
        <v>39</v>
      </c>
    </row>
    <row r="187" spans="1:4" x14ac:dyDescent="0.25">
      <c r="A187" s="80">
        <v>182</v>
      </c>
      <c r="B187" s="80">
        <v>620469</v>
      </c>
      <c r="C187" s="80" t="s">
        <v>1020</v>
      </c>
      <c r="D187" s="80" t="s">
        <v>39</v>
      </c>
    </row>
    <row r="188" spans="1:4" x14ac:dyDescent="0.25">
      <c r="A188" s="80">
        <v>183</v>
      </c>
      <c r="B188" s="80">
        <v>620510</v>
      </c>
      <c r="C188" s="80" t="s">
        <v>1021</v>
      </c>
      <c r="D188" s="80" t="s">
        <v>39</v>
      </c>
    </row>
    <row r="189" spans="1:4" x14ac:dyDescent="0.25">
      <c r="A189" s="80">
        <v>184</v>
      </c>
      <c r="B189" s="80">
        <v>620520</v>
      </c>
      <c r="C189" s="80" t="s">
        <v>1022</v>
      </c>
      <c r="D189" s="80" t="s">
        <v>39</v>
      </c>
    </row>
    <row r="190" spans="1:4" x14ac:dyDescent="0.25">
      <c r="A190" s="80">
        <v>185</v>
      </c>
      <c r="B190" s="80">
        <v>620530</v>
      </c>
      <c r="C190" s="80" t="s">
        <v>1023</v>
      </c>
      <c r="D190" s="80" t="s">
        <v>39</v>
      </c>
    </row>
    <row r="191" spans="1:4" x14ac:dyDescent="0.25">
      <c r="A191" s="80">
        <v>186</v>
      </c>
      <c r="B191" s="80">
        <v>620590</v>
      </c>
      <c r="C191" s="80" t="s">
        <v>1024</v>
      </c>
      <c r="D191" s="80" t="s">
        <v>39</v>
      </c>
    </row>
    <row r="192" spans="1:4" x14ac:dyDescent="0.25">
      <c r="A192" s="80">
        <v>187</v>
      </c>
      <c r="B192" s="80">
        <v>620610</v>
      </c>
      <c r="C192" s="80" t="s">
        <v>1025</v>
      </c>
      <c r="D192" s="80" t="s">
        <v>39</v>
      </c>
    </row>
    <row r="193" spans="1:4" x14ac:dyDescent="0.25">
      <c r="A193" s="80">
        <v>188</v>
      </c>
      <c r="B193" s="80">
        <v>620620</v>
      </c>
      <c r="C193" s="80" t="s">
        <v>1026</v>
      </c>
      <c r="D193" s="80" t="s">
        <v>39</v>
      </c>
    </row>
    <row r="194" spans="1:4" x14ac:dyDescent="0.25">
      <c r="A194" s="80">
        <v>189</v>
      </c>
      <c r="B194" s="80">
        <v>620630</v>
      </c>
      <c r="C194" s="80" t="s">
        <v>1027</v>
      </c>
      <c r="D194" s="80" t="s">
        <v>39</v>
      </c>
    </row>
    <row r="195" spans="1:4" x14ac:dyDescent="0.25">
      <c r="A195" s="80">
        <v>190</v>
      </c>
      <c r="B195" s="80">
        <v>620640</v>
      </c>
      <c r="C195" s="80" t="s">
        <v>1028</v>
      </c>
      <c r="D195" s="80" t="s">
        <v>39</v>
      </c>
    </row>
    <row r="196" spans="1:4" x14ac:dyDescent="0.25">
      <c r="A196" s="80">
        <v>191</v>
      </c>
      <c r="B196" s="80">
        <v>620690</v>
      </c>
      <c r="C196" s="80" t="s">
        <v>1029</v>
      </c>
      <c r="D196" s="80" t="s">
        <v>39</v>
      </c>
    </row>
    <row r="197" spans="1:4" x14ac:dyDescent="0.25">
      <c r="A197" s="80">
        <v>192</v>
      </c>
      <c r="B197" s="80">
        <v>620711</v>
      </c>
      <c r="C197" s="80" t="s">
        <v>1030</v>
      </c>
      <c r="D197" s="80" t="s">
        <v>39</v>
      </c>
    </row>
    <row r="198" spans="1:4" x14ac:dyDescent="0.25">
      <c r="A198" s="80">
        <v>193</v>
      </c>
      <c r="B198" s="80">
        <v>620719</v>
      </c>
      <c r="C198" s="80" t="s">
        <v>1031</v>
      </c>
      <c r="D198" s="80" t="s">
        <v>39</v>
      </c>
    </row>
    <row r="199" spans="1:4" x14ac:dyDescent="0.25">
      <c r="A199" s="80">
        <v>194</v>
      </c>
      <c r="B199" s="80">
        <v>620721</v>
      </c>
      <c r="C199" s="80" t="s">
        <v>1032</v>
      </c>
      <c r="D199" s="80" t="s">
        <v>39</v>
      </c>
    </row>
    <row r="200" spans="1:4" x14ac:dyDescent="0.25">
      <c r="A200" s="80">
        <v>195</v>
      </c>
      <c r="B200" s="80">
        <v>620722</v>
      </c>
      <c r="C200" s="80" t="s">
        <v>1033</v>
      </c>
      <c r="D200" s="80" t="s">
        <v>39</v>
      </c>
    </row>
    <row r="201" spans="1:4" x14ac:dyDescent="0.25">
      <c r="A201" s="80">
        <v>196</v>
      </c>
      <c r="B201" s="80">
        <v>620729</v>
      </c>
      <c r="C201" s="80" t="s">
        <v>1034</v>
      </c>
      <c r="D201" s="80" t="s">
        <v>39</v>
      </c>
    </row>
    <row r="202" spans="1:4" x14ac:dyDescent="0.25">
      <c r="A202" s="80">
        <v>197</v>
      </c>
      <c r="B202" s="80">
        <v>620791</v>
      </c>
      <c r="C202" s="80" t="s">
        <v>1035</v>
      </c>
      <c r="D202" s="80" t="s">
        <v>39</v>
      </c>
    </row>
    <row r="203" spans="1:4" x14ac:dyDescent="0.25">
      <c r="A203" s="80">
        <v>198</v>
      </c>
      <c r="B203" s="80">
        <v>620792</v>
      </c>
      <c r="C203" s="80" t="s">
        <v>1036</v>
      </c>
      <c r="D203" s="80" t="s">
        <v>39</v>
      </c>
    </row>
    <row r="204" spans="1:4" x14ac:dyDescent="0.25">
      <c r="A204" s="80">
        <v>199</v>
      </c>
      <c r="B204" s="80">
        <v>620799</v>
      </c>
      <c r="C204" s="80" t="s">
        <v>1037</v>
      </c>
      <c r="D204" s="80" t="s">
        <v>39</v>
      </c>
    </row>
    <row r="205" spans="1:4" x14ac:dyDescent="0.25">
      <c r="A205" s="80">
        <v>200</v>
      </c>
      <c r="B205" s="80">
        <v>620811</v>
      </c>
      <c r="C205" s="80" t="s">
        <v>1038</v>
      </c>
      <c r="D205" s="80" t="s">
        <v>39</v>
      </c>
    </row>
    <row r="206" spans="1:4" x14ac:dyDescent="0.25">
      <c r="A206" s="80">
        <v>201</v>
      </c>
      <c r="B206" s="80">
        <v>620819</v>
      </c>
      <c r="C206" s="80" t="s">
        <v>1039</v>
      </c>
      <c r="D206" s="80" t="s">
        <v>39</v>
      </c>
    </row>
    <row r="207" spans="1:4" x14ac:dyDescent="0.25">
      <c r="A207" s="80">
        <v>202</v>
      </c>
      <c r="B207" s="80">
        <v>620821</v>
      </c>
      <c r="C207" s="80" t="s">
        <v>1040</v>
      </c>
      <c r="D207" s="80" t="s">
        <v>39</v>
      </c>
    </row>
    <row r="208" spans="1:4" x14ac:dyDescent="0.25">
      <c r="A208" s="80">
        <v>203</v>
      </c>
      <c r="B208" s="80">
        <v>620822</v>
      </c>
      <c r="C208" s="80" t="s">
        <v>1041</v>
      </c>
      <c r="D208" s="80" t="s">
        <v>39</v>
      </c>
    </row>
    <row r="209" spans="1:4" x14ac:dyDescent="0.25">
      <c r="A209" s="80">
        <v>204</v>
      </c>
      <c r="B209" s="80">
        <v>620829</v>
      </c>
      <c r="C209" s="80" t="s">
        <v>1042</v>
      </c>
      <c r="D209" s="80" t="s">
        <v>39</v>
      </c>
    </row>
    <row r="210" spans="1:4" x14ac:dyDescent="0.25">
      <c r="A210" s="80">
        <v>205</v>
      </c>
      <c r="B210" s="80">
        <v>620891</v>
      </c>
      <c r="C210" s="80" t="s">
        <v>1043</v>
      </c>
      <c r="D210" s="80" t="s">
        <v>39</v>
      </c>
    </row>
    <row r="211" spans="1:4" x14ac:dyDescent="0.25">
      <c r="A211" s="80">
        <v>206</v>
      </c>
      <c r="B211" s="80">
        <v>620892</v>
      </c>
      <c r="C211" s="80" t="s">
        <v>1044</v>
      </c>
      <c r="D211" s="80" t="s">
        <v>39</v>
      </c>
    </row>
    <row r="212" spans="1:4" x14ac:dyDescent="0.25">
      <c r="A212" s="80">
        <v>207</v>
      </c>
      <c r="B212" s="80">
        <v>620899</v>
      </c>
      <c r="C212" s="80" t="s">
        <v>1045</v>
      </c>
      <c r="D212" s="80" t="s">
        <v>39</v>
      </c>
    </row>
    <row r="213" spans="1:4" x14ac:dyDescent="0.25">
      <c r="A213" s="80">
        <v>208</v>
      </c>
      <c r="B213" s="80">
        <v>620910</v>
      </c>
      <c r="C213" s="80" t="s">
        <v>1046</v>
      </c>
      <c r="D213" s="80" t="s">
        <v>39</v>
      </c>
    </row>
    <row r="214" spans="1:4" x14ac:dyDescent="0.25">
      <c r="A214" s="80">
        <v>209</v>
      </c>
      <c r="B214" s="80">
        <v>620920</v>
      </c>
      <c r="C214" s="80" t="s">
        <v>1047</v>
      </c>
      <c r="D214" s="80" t="s">
        <v>39</v>
      </c>
    </row>
    <row r="215" spans="1:4" x14ac:dyDescent="0.25">
      <c r="A215" s="80">
        <v>210</v>
      </c>
      <c r="B215" s="80">
        <v>620930</v>
      </c>
      <c r="C215" s="80" t="s">
        <v>1048</v>
      </c>
      <c r="D215" s="80" t="s">
        <v>39</v>
      </c>
    </row>
    <row r="216" spans="1:4" x14ac:dyDescent="0.25">
      <c r="A216" s="80">
        <v>211</v>
      </c>
      <c r="B216" s="80">
        <v>620990</v>
      </c>
      <c r="C216" s="80" t="s">
        <v>1049</v>
      </c>
      <c r="D216" s="80" t="s">
        <v>39</v>
      </c>
    </row>
    <row r="217" spans="1:4" x14ac:dyDescent="0.25">
      <c r="A217" s="80">
        <v>212</v>
      </c>
      <c r="B217" s="80">
        <v>621010</v>
      </c>
      <c r="C217" s="80" t="s">
        <v>1050</v>
      </c>
      <c r="D217" s="80" t="s">
        <v>39</v>
      </c>
    </row>
    <row r="218" spans="1:4" x14ac:dyDescent="0.25">
      <c r="A218" s="80">
        <v>213</v>
      </c>
      <c r="B218" s="80">
        <v>621020</v>
      </c>
      <c r="C218" s="80" t="s">
        <v>1051</v>
      </c>
      <c r="D218" s="80" t="s">
        <v>39</v>
      </c>
    </row>
    <row r="219" spans="1:4" x14ac:dyDescent="0.25">
      <c r="A219" s="80">
        <v>214</v>
      </c>
      <c r="B219" s="80">
        <v>621030</v>
      </c>
      <c r="C219" s="80" t="s">
        <v>1052</v>
      </c>
      <c r="D219" s="80" t="s">
        <v>39</v>
      </c>
    </row>
    <row r="220" spans="1:4" x14ac:dyDescent="0.25">
      <c r="A220" s="80">
        <v>215</v>
      </c>
      <c r="B220" s="80">
        <v>621040</v>
      </c>
      <c r="C220" s="80" t="s">
        <v>1053</v>
      </c>
      <c r="D220" s="80" t="s">
        <v>39</v>
      </c>
    </row>
    <row r="221" spans="1:4" x14ac:dyDescent="0.25">
      <c r="A221" s="80">
        <v>216</v>
      </c>
      <c r="B221" s="80">
        <v>621050</v>
      </c>
      <c r="C221" s="80" t="s">
        <v>1054</v>
      </c>
      <c r="D221" s="80" t="s">
        <v>39</v>
      </c>
    </row>
    <row r="222" spans="1:4" x14ac:dyDescent="0.25">
      <c r="A222" s="80">
        <v>217</v>
      </c>
      <c r="B222" s="80">
        <v>621111</v>
      </c>
      <c r="C222" s="80" t="s">
        <v>1055</v>
      </c>
      <c r="D222" s="80" t="s">
        <v>39</v>
      </c>
    </row>
    <row r="223" spans="1:4" x14ac:dyDescent="0.25">
      <c r="A223" s="80">
        <v>218</v>
      </c>
      <c r="B223" s="80">
        <v>621112</v>
      </c>
      <c r="C223" s="80" t="s">
        <v>1056</v>
      </c>
      <c r="D223" s="80" t="s">
        <v>39</v>
      </c>
    </row>
    <row r="224" spans="1:4" x14ac:dyDescent="0.25">
      <c r="A224" s="80">
        <v>219</v>
      </c>
      <c r="B224" s="80">
        <v>621120</v>
      </c>
      <c r="C224" s="80" t="s">
        <v>1057</v>
      </c>
      <c r="D224" s="80" t="s">
        <v>39</v>
      </c>
    </row>
    <row r="225" spans="1:4" x14ac:dyDescent="0.25">
      <c r="A225" s="80">
        <v>220</v>
      </c>
      <c r="B225" s="80">
        <v>621131</v>
      </c>
      <c r="C225" s="80" t="s">
        <v>1058</v>
      </c>
      <c r="D225" s="80" t="s">
        <v>39</v>
      </c>
    </row>
    <row r="226" spans="1:4" x14ac:dyDescent="0.25">
      <c r="A226" s="80">
        <v>221</v>
      </c>
      <c r="B226" s="80">
        <v>621132</v>
      </c>
      <c r="C226" s="80" t="s">
        <v>1059</v>
      </c>
      <c r="D226" s="80" t="s">
        <v>39</v>
      </c>
    </row>
    <row r="227" spans="1:4" x14ac:dyDescent="0.25">
      <c r="A227" s="80">
        <v>222</v>
      </c>
      <c r="B227" s="80">
        <v>621133</v>
      </c>
      <c r="C227" s="80" t="s">
        <v>1060</v>
      </c>
      <c r="D227" s="80" t="s">
        <v>39</v>
      </c>
    </row>
    <row r="228" spans="1:4" x14ac:dyDescent="0.25">
      <c r="A228" s="80">
        <v>223</v>
      </c>
      <c r="B228" s="80">
        <v>621139</v>
      </c>
      <c r="C228" s="80" t="s">
        <v>1061</v>
      </c>
      <c r="D228" s="80" t="s">
        <v>39</v>
      </c>
    </row>
    <row r="229" spans="1:4" x14ac:dyDescent="0.25">
      <c r="A229" s="80">
        <v>224</v>
      </c>
      <c r="B229" s="80">
        <v>621141</v>
      </c>
      <c r="C229" s="80" t="s">
        <v>1062</v>
      </c>
      <c r="D229" s="80" t="s">
        <v>39</v>
      </c>
    </row>
    <row r="230" spans="1:4" x14ac:dyDescent="0.25">
      <c r="A230" s="80">
        <v>225</v>
      </c>
      <c r="B230" s="80">
        <v>621142</v>
      </c>
      <c r="C230" s="80" t="s">
        <v>1063</v>
      </c>
      <c r="D230" s="80" t="s">
        <v>39</v>
      </c>
    </row>
    <row r="231" spans="1:4" x14ac:dyDescent="0.25">
      <c r="A231" s="80">
        <v>226</v>
      </c>
      <c r="B231" s="80">
        <v>621143</v>
      </c>
      <c r="C231" s="80" t="s">
        <v>1064</v>
      </c>
      <c r="D231" s="80" t="s">
        <v>39</v>
      </c>
    </row>
    <row r="232" spans="1:4" x14ac:dyDescent="0.25">
      <c r="A232" s="80">
        <v>227</v>
      </c>
      <c r="B232" s="80">
        <v>621149</v>
      </c>
      <c r="C232" s="80" t="s">
        <v>1065</v>
      </c>
      <c r="D232" s="80" t="s">
        <v>39</v>
      </c>
    </row>
    <row r="233" spans="1:4" x14ac:dyDescent="0.25">
      <c r="A233" s="80">
        <v>228</v>
      </c>
      <c r="B233" s="80">
        <v>621210</v>
      </c>
      <c r="C233" s="80" t="s">
        <v>1066</v>
      </c>
      <c r="D233" s="80" t="s">
        <v>39</v>
      </c>
    </row>
    <row r="234" spans="1:4" x14ac:dyDescent="0.25">
      <c r="A234" s="80">
        <v>229</v>
      </c>
      <c r="B234" s="80">
        <v>621220</v>
      </c>
      <c r="C234" s="80" t="s">
        <v>1067</v>
      </c>
      <c r="D234" s="80" t="s">
        <v>39</v>
      </c>
    </row>
    <row r="235" spans="1:4" x14ac:dyDescent="0.25">
      <c r="A235" s="80">
        <v>230</v>
      </c>
      <c r="B235" s="80">
        <v>621230</v>
      </c>
      <c r="C235" s="80" t="s">
        <v>1068</v>
      </c>
      <c r="D235" s="80" t="s">
        <v>39</v>
      </c>
    </row>
    <row r="236" spans="1:4" x14ac:dyDescent="0.25">
      <c r="A236" s="80">
        <v>231</v>
      </c>
      <c r="B236" s="80">
        <v>621290</v>
      </c>
      <c r="C236" s="80" t="s">
        <v>1069</v>
      </c>
      <c r="D236" s="80" t="s">
        <v>39</v>
      </c>
    </row>
    <row r="237" spans="1:4" x14ac:dyDescent="0.25">
      <c r="A237" s="80">
        <v>232</v>
      </c>
      <c r="B237" s="80">
        <v>621310</v>
      </c>
      <c r="C237" s="80" t="s">
        <v>1070</v>
      </c>
      <c r="D237" s="80" t="s">
        <v>39</v>
      </c>
    </row>
    <row r="238" spans="1:4" x14ac:dyDescent="0.25">
      <c r="A238" s="80">
        <v>233</v>
      </c>
      <c r="B238" s="80">
        <v>621320</v>
      </c>
      <c r="C238" s="80" t="s">
        <v>1071</v>
      </c>
      <c r="D238" s="80" t="s">
        <v>39</v>
      </c>
    </row>
    <row r="239" spans="1:4" x14ac:dyDescent="0.25">
      <c r="A239" s="80">
        <v>234</v>
      </c>
      <c r="B239" s="80">
        <v>621390</v>
      </c>
      <c r="C239" s="80" t="s">
        <v>1072</v>
      </c>
      <c r="D239" s="80" t="s">
        <v>39</v>
      </c>
    </row>
    <row r="240" spans="1:4" x14ac:dyDescent="0.25">
      <c r="A240" s="80">
        <v>235</v>
      </c>
      <c r="B240" s="80">
        <v>621410</v>
      </c>
      <c r="C240" s="80" t="s">
        <v>1073</v>
      </c>
      <c r="D240" s="80" t="s">
        <v>39</v>
      </c>
    </row>
    <row r="241" spans="1:4" x14ac:dyDescent="0.25">
      <c r="A241" s="80">
        <v>236</v>
      </c>
      <c r="B241" s="80">
        <v>621420</v>
      </c>
      <c r="C241" s="80" t="s">
        <v>1074</v>
      </c>
      <c r="D241" s="80" t="s">
        <v>39</v>
      </c>
    </row>
    <row r="242" spans="1:4" x14ac:dyDescent="0.25">
      <c r="A242" s="80">
        <v>237</v>
      </c>
      <c r="B242" s="80">
        <v>621430</v>
      </c>
      <c r="C242" s="80" t="s">
        <v>1075</v>
      </c>
      <c r="D242" s="80" t="s">
        <v>39</v>
      </c>
    </row>
    <row r="243" spans="1:4" x14ac:dyDescent="0.25">
      <c r="A243" s="80">
        <v>238</v>
      </c>
      <c r="B243" s="80">
        <v>621440</v>
      </c>
      <c r="C243" s="80" t="s">
        <v>1076</v>
      </c>
      <c r="D243" s="80" t="s">
        <v>39</v>
      </c>
    </row>
    <row r="244" spans="1:4" x14ac:dyDescent="0.25">
      <c r="A244" s="80">
        <v>239</v>
      </c>
      <c r="B244" s="80">
        <v>621490</v>
      </c>
      <c r="C244" s="80" t="s">
        <v>1077</v>
      </c>
      <c r="D244" s="80" t="s">
        <v>39</v>
      </c>
    </row>
    <row r="245" spans="1:4" x14ac:dyDescent="0.25">
      <c r="A245" s="80">
        <v>240</v>
      </c>
      <c r="B245" s="80">
        <v>621510</v>
      </c>
      <c r="C245" s="80" t="s">
        <v>1078</v>
      </c>
      <c r="D245" s="80" t="s">
        <v>39</v>
      </c>
    </row>
    <row r="246" spans="1:4" x14ac:dyDescent="0.25">
      <c r="A246" s="80">
        <v>241</v>
      </c>
      <c r="B246" s="80">
        <v>621520</v>
      </c>
      <c r="C246" s="80" t="s">
        <v>1079</v>
      </c>
      <c r="D246" s="80" t="s">
        <v>39</v>
      </c>
    </row>
    <row r="247" spans="1:4" x14ac:dyDescent="0.25">
      <c r="A247" s="80">
        <v>242</v>
      </c>
      <c r="B247" s="80">
        <v>621590</v>
      </c>
      <c r="C247" s="80" t="s">
        <v>1080</v>
      </c>
      <c r="D247" s="80" t="s">
        <v>39</v>
      </c>
    </row>
    <row r="248" spans="1:4" x14ac:dyDescent="0.25">
      <c r="A248" s="80">
        <v>243</v>
      </c>
      <c r="B248" s="80">
        <v>621600</v>
      </c>
      <c r="C248" s="80" t="s">
        <v>1081</v>
      </c>
      <c r="D248" s="80" t="s">
        <v>39</v>
      </c>
    </row>
    <row r="249" spans="1:4" x14ac:dyDescent="0.25">
      <c r="A249" s="80">
        <v>244</v>
      </c>
      <c r="B249" s="80">
        <v>621710</v>
      </c>
      <c r="C249" s="80" t="s">
        <v>1082</v>
      </c>
      <c r="D249" s="80" t="s">
        <v>39</v>
      </c>
    </row>
    <row r="250" spans="1:4" x14ac:dyDescent="0.25">
      <c r="A250" s="80">
        <v>245</v>
      </c>
      <c r="B250" s="80">
        <v>621790</v>
      </c>
      <c r="C250" s="80" t="s">
        <v>1083</v>
      </c>
      <c r="D250" s="80" t="s">
        <v>39</v>
      </c>
    </row>
    <row r="251" spans="1:4" x14ac:dyDescent="0.25">
      <c r="A251" s="80">
        <v>246</v>
      </c>
      <c r="B251" s="80">
        <v>630292</v>
      </c>
      <c r="D251" s="80" t="s">
        <v>39</v>
      </c>
    </row>
    <row r="252" spans="1:4" x14ac:dyDescent="0.25">
      <c r="A252" s="80">
        <v>247</v>
      </c>
      <c r="B252" s="80">
        <v>630299</v>
      </c>
      <c r="D252" s="80" t="s">
        <v>39</v>
      </c>
    </row>
    <row r="253" spans="1:4" x14ac:dyDescent="0.25">
      <c r="A253" s="80">
        <v>248</v>
      </c>
      <c r="B253" s="80">
        <v>630710</v>
      </c>
      <c r="D253" s="80" t="s">
        <v>39</v>
      </c>
    </row>
    <row r="254" spans="1:4" x14ac:dyDescent="0.25">
      <c r="A254" s="80">
        <v>249</v>
      </c>
      <c r="B254" s="80">
        <v>640520</v>
      </c>
      <c r="C254" s="80" t="s">
        <v>1084</v>
      </c>
      <c r="D254" s="80" t="s">
        <v>39</v>
      </c>
    </row>
    <row r="255" spans="1:4" x14ac:dyDescent="0.25">
      <c r="A255" s="80">
        <v>250</v>
      </c>
      <c r="B255" s="80">
        <v>640690</v>
      </c>
      <c r="D255" s="80" t="s">
        <v>39</v>
      </c>
    </row>
    <row r="256" spans="1:4" x14ac:dyDescent="0.25">
      <c r="A256" s="80">
        <v>251</v>
      </c>
      <c r="B256" s="80">
        <v>640699</v>
      </c>
      <c r="C256" s="80" t="s">
        <v>1085</v>
      </c>
      <c r="D256" s="80" t="s">
        <v>39</v>
      </c>
    </row>
    <row r="257" spans="1:4" x14ac:dyDescent="0.25">
      <c r="A257" s="80">
        <v>252</v>
      </c>
      <c r="B257" s="80">
        <v>650100</v>
      </c>
      <c r="C257" s="80" t="s">
        <v>429</v>
      </c>
      <c r="D257" s="80" t="s">
        <v>39</v>
      </c>
    </row>
    <row r="258" spans="1:4" x14ac:dyDescent="0.25">
      <c r="A258" s="80">
        <v>253</v>
      </c>
      <c r="B258" s="80">
        <v>650200</v>
      </c>
      <c r="C258" s="80" t="s">
        <v>429</v>
      </c>
      <c r="D258" s="80" t="s">
        <v>39</v>
      </c>
    </row>
    <row r="259" spans="1:4" x14ac:dyDescent="0.25">
      <c r="A259" s="80">
        <v>254</v>
      </c>
      <c r="B259" s="80">
        <v>650300</v>
      </c>
      <c r="C259" s="80" t="s">
        <v>429</v>
      </c>
      <c r="D259" s="80" t="s">
        <v>39</v>
      </c>
    </row>
    <row r="260" spans="1:4" x14ac:dyDescent="0.25">
      <c r="A260" s="80">
        <v>255</v>
      </c>
      <c r="B260" s="80">
        <v>650400</v>
      </c>
      <c r="C260" s="80" t="s">
        <v>429</v>
      </c>
      <c r="D260" s="80" t="s">
        <v>39</v>
      </c>
    </row>
    <row r="261" spans="1:4" x14ac:dyDescent="0.25">
      <c r="A261" s="80">
        <v>256</v>
      </c>
      <c r="B261" s="80">
        <v>650500</v>
      </c>
      <c r="D261" s="80" t="s">
        <v>39</v>
      </c>
    </row>
    <row r="262" spans="1:4" x14ac:dyDescent="0.25">
      <c r="A262" s="80">
        <v>257</v>
      </c>
      <c r="B262" s="80">
        <v>650510</v>
      </c>
      <c r="C262" s="80" t="s">
        <v>429</v>
      </c>
      <c r="D262" s="80" t="s">
        <v>39</v>
      </c>
    </row>
    <row r="263" spans="1:4" x14ac:dyDescent="0.25">
      <c r="A263" s="80">
        <v>258</v>
      </c>
      <c r="B263" s="80">
        <v>650590</v>
      </c>
      <c r="C263" s="80" t="s">
        <v>429</v>
      </c>
      <c r="D263" s="80" t="s">
        <v>39</v>
      </c>
    </row>
    <row r="264" spans="1:4" x14ac:dyDescent="0.25">
      <c r="A264" s="80">
        <v>259</v>
      </c>
      <c r="B264" s="80">
        <v>650610</v>
      </c>
      <c r="C264" s="80" t="s">
        <v>429</v>
      </c>
      <c r="D264" s="80" t="s">
        <v>39</v>
      </c>
    </row>
    <row r="265" spans="1:4" x14ac:dyDescent="0.25">
      <c r="A265" s="80">
        <v>260</v>
      </c>
      <c r="B265" s="80">
        <v>650700</v>
      </c>
      <c r="C265" s="80" t="s">
        <v>429</v>
      </c>
      <c r="D265" s="80" t="s">
        <v>39</v>
      </c>
    </row>
    <row r="266" spans="1:4" x14ac:dyDescent="0.25">
      <c r="A266" s="80">
        <v>261</v>
      </c>
      <c r="B266" s="80">
        <v>961900</v>
      </c>
      <c r="D266" s="80" t="s">
        <v>39</v>
      </c>
    </row>
  </sheetData>
  <mergeCells count="1">
    <mergeCell ref="A2:D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0C5F8-0B4A-4E93-B290-24EDD4F7E50D}">
  <dimension ref="A1:D108"/>
  <sheetViews>
    <sheetView workbookViewId="0"/>
  </sheetViews>
  <sheetFormatPr baseColWidth="10" defaultColWidth="7" defaultRowHeight="13.2" x14ac:dyDescent="0.25"/>
  <cols>
    <col min="1" max="2" width="7" style="80"/>
    <col min="3" max="3" width="90.44140625" style="80" bestFit="1" customWidth="1"/>
    <col min="4" max="4" width="10.44140625" style="80" bestFit="1" customWidth="1"/>
    <col min="5" max="16384" width="7" style="81"/>
  </cols>
  <sheetData>
    <row r="1" spans="1:4" s="84" customFormat="1" x14ac:dyDescent="0.25">
      <c r="A1" s="78" t="s">
        <v>1086</v>
      </c>
      <c r="B1" s="78"/>
      <c r="C1" s="78"/>
    </row>
    <row r="2" spans="1:4" s="84" customFormat="1" ht="13.8" x14ac:dyDescent="0.3">
      <c r="A2" s="89" t="s">
        <v>1087</v>
      </c>
      <c r="B2" s="89"/>
      <c r="C2" s="89"/>
      <c r="D2" s="89"/>
    </row>
    <row r="4" spans="1:4" x14ac:dyDescent="0.25">
      <c r="A4" s="80" t="s">
        <v>299</v>
      </c>
      <c r="B4" s="80" t="s">
        <v>300</v>
      </c>
      <c r="C4" s="80" t="s">
        <v>301</v>
      </c>
      <c r="D4" s="80" t="s">
        <v>302</v>
      </c>
    </row>
    <row r="5" spans="1:4" x14ac:dyDescent="0.25">
      <c r="A5" s="80">
        <v>1</v>
      </c>
      <c r="B5" s="80">
        <v>420212</v>
      </c>
      <c r="C5" s="80" t="s">
        <v>1088</v>
      </c>
      <c r="D5" s="80" t="s">
        <v>40</v>
      </c>
    </row>
    <row r="6" spans="1:4" x14ac:dyDescent="0.25">
      <c r="A6" s="80">
        <v>2</v>
      </c>
      <c r="B6" s="80">
        <v>420222</v>
      </c>
      <c r="C6" s="80" t="s">
        <v>1089</v>
      </c>
      <c r="D6" s="80" t="s">
        <v>40</v>
      </c>
    </row>
    <row r="7" spans="1:4" x14ac:dyDescent="0.25">
      <c r="A7" s="80">
        <v>3</v>
      </c>
      <c r="B7" s="80">
        <v>420232</v>
      </c>
      <c r="C7" s="80" t="s">
        <v>1090</v>
      </c>
      <c r="D7" s="80" t="s">
        <v>40</v>
      </c>
    </row>
    <row r="8" spans="1:4" x14ac:dyDescent="0.25">
      <c r="A8" s="80">
        <v>4</v>
      </c>
      <c r="B8" s="80">
        <v>420292</v>
      </c>
      <c r="C8" s="80" t="s">
        <v>1091</v>
      </c>
      <c r="D8" s="80" t="s">
        <v>40</v>
      </c>
    </row>
    <row r="9" spans="1:4" x14ac:dyDescent="0.25">
      <c r="A9" s="80">
        <v>5</v>
      </c>
      <c r="B9" s="80">
        <v>560110</v>
      </c>
      <c r="C9" s="80" t="s">
        <v>1092</v>
      </c>
      <c r="D9" s="80" t="s">
        <v>40</v>
      </c>
    </row>
    <row r="10" spans="1:4" x14ac:dyDescent="0.25">
      <c r="A10" s="80">
        <v>6</v>
      </c>
      <c r="B10" s="80">
        <v>560121</v>
      </c>
      <c r="C10" s="80" t="s">
        <v>715</v>
      </c>
      <c r="D10" s="80" t="s">
        <v>40</v>
      </c>
    </row>
    <row r="11" spans="1:4" x14ac:dyDescent="0.25">
      <c r="A11" s="80">
        <v>7</v>
      </c>
      <c r="B11" s="80">
        <v>560122</v>
      </c>
      <c r="C11" s="80" t="s">
        <v>716</v>
      </c>
      <c r="D11" s="80" t="s">
        <v>40</v>
      </c>
    </row>
    <row r="12" spans="1:4" x14ac:dyDescent="0.25">
      <c r="A12" s="80">
        <v>8</v>
      </c>
      <c r="B12" s="80">
        <v>560129</v>
      </c>
      <c r="C12" s="80" t="s">
        <v>1093</v>
      </c>
      <c r="D12" s="80" t="s">
        <v>40</v>
      </c>
    </row>
    <row r="13" spans="1:4" x14ac:dyDescent="0.25">
      <c r="A13" s="80">
        <v>9</v>
      </c>
      <c r="B13" s="80">
        <v>560300</v>
      </c>
      <c r="C13" s="80" t="s">
        <v>721</v>
      </c>
      <c r="D13" s="80" t="s">
        <v>40</v>
      </c>
    </row>
    <row r="14" spans="1:4" x14ac:dyDescent="0.25">
      <c r="A14" s="80">
        <v>10</v>
      </c>
      <c r="B14" s="80">
        <v>560394</v>
      </c>
      <c r="C14" s="80" t="s">
        <v>729</v>
      </c>
      <c r="D14" s="80" t="s">
        <v>40</v>
      </c>
    </row>
    <row r="15" spans="1:4" x14ac:dyDescent="0.25">
      <c r="A15" s="80">
        <v>11</v>
      </c>
      <c r="B15" s="80">
        <v>560749</v>
      </c>
      <c r="C15" s="80" t="s">
        <v>514</v>
      </c>
      <c r="D15" s="80" t="s">
        <v>40</v>
      </c>
    </row>
    <row r="16" spans="1:4" x14ac:dyDescent="0.25">
      <c r="A16" s="80">
        <v>12</v>
      </c>
      <c r="B16" s="80">
        <v>560750</v>
      </c>
      <c r="C16" s="80" t="s">
        <v>515</v>
      </c>
      <c r="D16" s="80" t="s">
        <v>40</v>
      </c>
    </row>
    <row r="17" spans="1:4" x14ac:dyDescent="0.25">
      <c r="A17" s="80">
        <v>13</v>
      </c>
      <c r="B17" s="80">
        <v>570110</v>
      </c>
      <c r="C17" s="80" t="s">
        <v>1094</v>
      </c>
      <c r="D17" s="80" t="s">
        <v>40</v>
      </c>
    </row>
    <row r="18" spans="1:4" x14ac:dyDescent="0.25">
      <c r="A18" s="80">
        <v>14</v>
      </c>
      <c r="B18" s="80">
        <v>570190</v>
      </c>
      <c r="C18" s="80" t="s">
        <v>1095</v>
      </c>
      <c r="D18" s="80" t="s">
        <v>40</v>
      </c>
    </row>
    <row r="19" spans="1:4" x14ac:dyDescent="0.25">
      <c r="A19" s="80">
        <v>15</v>
      </c>
      <c r="B19" s="80">
        <v>570210</v>
      </c>
      <c r="C19" s="80" t="s">
        <v>1096</v>
      </c>
      <c r="D19" s="80" t="s">
        <v>40</v>
      </c>
    </row>
    <row r="20" spans="1:4" x14ac:dyDescent="0.25">
      <c r="A20" s="80">
        <v>16</v>
      </c>
      <c r="B20" s="80">
        <v>570231</v>
      </c>
      <c r="C20" s="80" t="s">
        <v>1097</v>
      </c>
      <c r="D20" s="80" t="s">
        <v>40</v>
      </c>
    </row>
    <row r="21" spans="1:4" x14ac:dyDescent="0.25">
      <c r="A21" s="80">
        <v>17</v>
      </c>
      <c r="B21" s="80">
        <v>570232</v>
      </c>
      <c r="C21" s="80" t="s">
        <v>1098</v>
      </c>
      <c r="D21" s="80" t="s">
        <v>40</v>
      </c>
    </row>
    <row r="22" spans="1:4" x14ac:dyDescent="0.25">
      <c r="A22" s="80">
        <v>18</v>
      </c>
      <c r="B22" s="80">
        <v>570239</v>
      </c>
      <c r="C22" s="80" t="s">
        <v>1099</v>
      </c>
      <c r="D22" s="80" t="s">
        <v>40</v>
      </c>
    </row>
    <row r="23" spans="1:4" x14ac:dyDescent="0.25">
      <c r="A23" s="80">
        <v>19</v>
      </c>
      <c r="B23" s="80">
        <v>570241</v>
      </c>
      <c r="C23" s="80" t="s">
        <v>1100</v>
      </c>
      <c r="D23" s="80" t="s">
        <v>40</v>
      </c>
    </row>
    <row r="24" spans="1:4" x14ac:dyDescent="0.25">
      <c r="A24" s="80">
        <v>20</v>
      </c>
      <c r="B24" s="80">
        <v>570242</v>
      </c>
      <c r="C24" s="80" t="s">
        <v>1101</v>
      </c>
      <c r="D24" s="80" t="s">
        <v>40</v>
      </c>
    </row>
    <row r="25" spans="1:4" x14ac:dyDescent="0.25">
      <c r="A25" s="80">
        <v>21</v>
      </c>
      <c r="B25" s="80">
        <v>570249</v>
      </c>
      <c r="C25" s="80" t="s">
        <v>1102</v>
      </c>
      <c r="D25" s="80" t="s">
        <v>40</v>
      </c>
    </row>
    <row r="26" spans="1:4" x14ac:dyDescent="0.25">
      <c r="A26" s="80">
        <v>22</v>
      </c>
      <c r="B26" s="80">
        <v>570250</v>
      </c>
      <c r="C26" s="80" t="s">
        <v>1103</v>
      </c>
      <c r="D26" s="80" t="s">
        <v>40</v>
      </c>
    </row>
    <row r="27" spans="1:4" x14ac:dyDescent="0.25">
      <c r="A27" s="80">
        <v>23</v>
      </c>
      <c r="B27" s="80">
        <v>570251</v>
      </c>
      <c r="C27" s="80" t="s">
        <v>1104</v>
      </c>
      <c r="D27" s="80" t="s">
        <v>40</v>
      </c>
    </row>
    <row r="28" spans="1:4" x14ac:dyDescent="0.25">
      <c r="A28" s="80">
        <v>24</v>
      </c>
      <c r="B28" s="80">
        <v>570252</v>
      </c>
      <c r="C28" s="80" t="s">
        <v>1105</v>
      </c>
      <c r="D28" s="80" t="s">
        <v>40</v>
      </c>
    </row>
    <row r="29" spans="1:4" x14ac:dyDescent="0.25">
      <c r="A29" s="80">
        <v>25</v>
      </c>
      <c r="B29" s="80">
        <v>570259</v>
      </c>
      <c r="C29" s="80" t="s">
        <v>1106</v>
      </c>
      <c r="D29" s="80" t="s">
        <v>40</v>
      </c>
    </row>
    <row r="30" spans="1:4" x14ac:dyDescent="0.25">
      <c r="A30" s="80">
        <v>26</v>
      </c>
      <c r="B30" s="80">
        <v>570291</v>
      </c>
      <c r="C30" s="80" t="s">
        <v>1107</v>
      </c>
      <c r="D30" s="80" t="s">
        <v>40</v>
      </c>
    </row>
    <row r="31" spans="1:4" x14ac:dyDescent="0.25">
      <c r="A31" s="80">
        <v>27</v>
      </c>
      <c r="B31" s="80">
        <v>570292</v>
      </c>
      <c r="C31" s="80" t="s">
        <v>1108</v>
      </c>
      <c r="D31" s="80" t="s">
        <v>40</v>
      </c>
    </row>
    <row r="32" spans="1:4" x14ac:dyDescent="0.25">
      <c r="A32" s="80">
        <v>28</v>
      </c>
      <c r="B32" s="80">
        <v>570299</v>
      </c>
      <c r="C32" s="80" t="s">
        <v>1109</v>
      </c>
      <c r="D32" s="80" t="s">
        <v>40</v>
      </c>
    </row>
    <row r="33" spans="1:4" x14ac:dyDescent="0.25">
      <c r="A33" s="80">
        <v>29</v>
      </c>
      <c r="B33" s="80">
        <v>570310</v>
      </c>
      <c r="C33" s="80" t="s">
        <v>1110</v>
      </c>
      <c r="D33" s="80" t="s">
        <v>40</v>
      </c>
    </row>
    <row r="34" spans="1:4" x14ac:dyDescent="0.25">
      <c r="A34" s="80">
        <v>30</v>
      </c>
      <c r="B34" s="80">
        <v>570320</v>
      </c>
      <c r="C34" s="80" t="s">
        <v>1111</v>
      </c>
      <c r="D34" s="80" t="s">
        <v>40</v>
      </c>
    </row>
    <row r="35" spans="1:4" x14ac:dyDescent="0.25">
      <c r="A35" s="80">
        <v>31</v>
      </c>
      <c r="B35" s="80">
        <v>570330</v>
      </c>
      <c r="C35" s="80" t="s">
        <v>1112</v>
      </c>
      <c r="D35" s="80" t="s">
        <v>40</v>
      </c>
    </row>
    <row r="36" spans="1:4" x14ac:dyDescent="0.25">
      <c r="A36" s="80">
        <v>32</v>
      </c>
      <c r="B36" s="80">
        <v>570410</v>
      </c>
      <c r="C36" s="80" t="s">
        <v>1113</v>
      </c>
      <c r="D36" s="80" t="s">
        <v>40</v>
      </c>
    </row>
    <row r="37" spans="1:4" x14ac:dyDescent="0.25">
      <c r="A37" s="80">
        <v>33</v>
      </c>
      <c r="B37" s="80">
        <v>570420</v>
      </c>
      <c r="C37" s="80" t="e">
        <v>#N/A</v>
      </c>
      <c r="D37" s="80" t="s">
        <v>40</v>
      </c>
    </row>
    <row r="38" spans="1:4" x14ac:dyDescent="0.25">
      <c r="A38" s="80">
        <v>34</v>
      </c>
      <c r="B38" s="80">
        <v>570490</v>
      </c>
      <c r="C38" s="80" t="s">
        <v>1114</v>
      </c>
      <c r="D38" s="80" t="s">
        <v>40</v>
      </c>
    </row>
    <row r="39" spans="1:4" x14ac:dyDescent="0.25">
      <c r="A39" s="80">
        <v>35</v>
      </c>
      <c r="B39" s="80">
        <v>570500</v>
      </c>
      <c r="C39" s="80" t="s">
        <v>1115</v>
      </c>
      <c r="D39" s="80" t="s">
        <v>40</v>
      </c>
    </row>
    <row r="40" spans="1:4" x14ac:dyDescent="0.25">
      <c r="A40" s="80">
        <v>36</v>
      </c>
      <c r="B40" s="80">
        <v>580410</v>
      </c>
      <c r="C40" s="80" t="s">
        <v>754</v>
      </c>
      <c r="D40" s="80" t="s">
        <v>40</v>
      </c>
    </row>
    <row r="41" spans="1:4" x14ac:dyDescent="0.25">
      <c r="A41" s="80">
        <v>37</v>
      </c>
      <c r="B41" s="80">
        <v>580429</v>
      </c>
      <c r="C41" s="80" t="s">
        <v>756</v>
      </c>
      <c r="D41" s="80" t="s">
        <v>40</v>
      </c>
    </row>
    <row r="42" spans="1:4" x14ac:dyDescent="0.25">
      <c r="A42" s="80">
        <v>38</v>
      </c>
      <c r="B42" s="80">
        <v>580430</v>
      </c>
      <c r="C42" s="80" t="s">
        <v>757</v>
      </c>
      <c r="D42" s="80" t="s">
        <v>40</v>
      </c>
    </row>
    <row r="43" spans="1:4" x14ac:dyDescent="0.25">
      <c r="A43" s="80">
        <v>39</v>
      </c>
      <c r="B43" s="80">
        <v>580500</v>
      </c>
      <c r="C43" s="80" t="s">
        <v>758</v>
      </c>
      <c r="D43" s="80" t="s">
        <v>40</v>
      </c>
    </row>
    <row r="44" spans="1:4" x14ac:dyDescent="0.25">
      <c r="A44" s="80">
        <v>40</v>
      </c>
      <c r="B44" s="80">
        <v>580610</v>
      </c>
      <c r="C44" s="80" t="s">
        <v>759</v>
      </c>
      <c r="D44" s="80" t="s">
        <v>40</v>
      </c>
    </row>
    <row r="45" spans="1:4" x14ac:dyDescent="0.25">
      <c r="A45" s="80">
        <v>41</v>
      </c>
      <c r="B45" s="80">
        <v>580639</v>
      </c>
      <c r="C45" s="80" t="s">
        <v>763</v>
      </c>
      <c r="D45" s="80" t="s">
        <v>40</v>
      </c>
    </row>
    <row r="46" spans="1:4" x14ac:dyDescent="0.25">
      <c r="A46" s="80">
        <v>42</v>
      </c>
      <c r="B46" s="80">
        <v>580710</v>
      </c>
      <c r="C46" s="80" t="s">
        <v>1116</v>
      </c>
      <c r="D46" s="80" t="s">
        <v>40</v>
      </c>
    </row>
    <row r="47" spans="1:4" x14ac:dyDescent="0.25">
      <c r="A47" s="80">
        <v>43</v>
      </c>
      <c r="B47" s="80">
        <v>580790</v>
      </c>
      <c r="C47" s="80" t="s">
        <v>1117</v>
      </c>
      <c r="D47" s="80" t="s">
        <v>40</v>
      </c>
    </row>
    <row r="48" spans="1:4" x14ac:dyDescent="0.25">
      <c r="A48" s="80">
        <v>44</v>
      </c>
      <c r="B48" s="80">
        <v>580810</v>
      </c>
      <c r="C48" s="80" t="s">
        <v>764</v>
      </c>
      <c r="D48" s="80" t="s">
        <v>40</v>
      </c>
    </row>
    <row r="49" spans="1:4" x14ac:dyDescent="0.25">
      <c r="A49" s="80">
        <v>45</v>
      </c>
      <c r="B49" s="80">
        <v>581010</v>
      </c>
      <c r="C49" s="80" t="s">
        <v>767</v>
      </c>
      <c r="D49" s="80" t="s">
        <v>40</v>
      </c>
    </row>
    <row r="50" spans="1:4" x14ac:dyDescent="0.25">
      <c r="A50" s="80">
        <v>46</v>
      </c>
      <c r="B50" s="80">
        <v>581092</v>
      </c>
      <c r="C50" s="80" t="s">
        <v>769</v>
      </c>
      <c r="D50" s="80" t="s">
        <v>40</v>
      </c>
    </row>
    <row r="51" spans="1:4" x14ac:dyDescent="0.25">
      <c r="A51" s="80">
        <v>47</v>
      </c>
      <c r="B51" s="80">
        <v>600220</v>
      </c>
      <c r="C51" s="80" t="s">
        <v>793</v>
      </c>
      <c r="D51" s="80" t="s">
        <v>40</v>
      </c>
    </row>
    <row r="52" spans="1:4" x14ac:dyDescent="0.25">
      <c r="A52" s="80">
        <v>48</v>
      </c>
      <c r="B52" s="80">
        <v>600249</v>
      </c>
      <c r="C52" s="80" t="s">
        <v>1118</v>
      </c>
      <c r="D52" s="80" t="s">
        <v>40</v>
      </c>
    </row>
    <row r="53" spans="1:4" x14ac:dyDescent="0.25">
      <c r="A53" s="80">
        <v>49</v>
      </c>
      <c r="B53" s="80">
        <v>600299</v>
      </c>
      <c r="C53" s="80" t="s">
        <v>1119</v>
      </c>
      <c r="D53" s="80" t="s">
        <v>40</v>
      </c>
    </row>
    <row r="54" spans="1:4" x14ac:dyDescent="0.25">
      <c r="A54" s="80">
        <v>50</v>
      </c>
      <c r="B54" s="80">
        <v>600310</v>
      </c>
      <c r="C54" s="80" t="s">
        <v>803</v>
      </c>
      <c r="D54" s="80" t="s">
        <v>40</v>
      </c>
    </row>
    <row r="55" spans="1:4" x14ac:dyDescent="0.25">
      <c r="A55" s="80">
        <v>51</v>
      </c>
      <c r="B55" s="80">
        <v>600390</v>
      </c>
      <c r="C55" s="80" t="s">
        <v>807</v>
      </c>
      <c r="D55" s="80" t="s">
        <v>40</v>
      </c>
    </row>
    <row r="56" spans="1:4" x14ac:dyDescent="0.25">
      <c r="A56" s="80">
        <v>52</v>
      </c>
      <c r="B56" s="80">
        <v>600590</v>
      </c>
      <c r="C56" s="80" t="s">
        <v>823</v>
      </c>
      <c r="D56" s="80" t="s">
        <v>40</v>
      </c>
    </row>
    <row r="57" spans="1:4" x14ac:dyDescent="0.25">
      <c r="A57" s="80">
        <v>53</v>
      </c>
      <c r="B57" s="80">
        <v>600690</v>
      </c>
      <c r="C57" s="80" t="s">
        <v>1120</v>
      </c>
      <c r="D57" s="80" t="s">
        <v>40</v>
      </c>
    </row>
    <row r="58" spans="1:4" x14ac:dyDescent="0.25">
      <c r="A58" s="80">
        <v>54</v>
      </c>
      <c r="B58" s="80">
        <v>630110</v>
      </c>
      <c r="C58" s="80" t="s">
        <v>1121</v>
      </c>
      <c r="D58" s="80" t="s">
        <v>40</v>
      </c>
    </row>
    <row r="59" spans="1:4" x14ac:dyDescent="0.25">
      <c r="A59" s="80">
        <v>55</v>
      </c>
      <c r="B59" s="80">
        <v>630120</v>
      </c>
      <c r="C59" s="80" t="s">
        <v>837</v>
      </c>
      <c r="D59" s="80" t="s">
        <v>40</v>
      </c>
    </row>
    <row r="60" spans="1:4" x14ac:dyDescent="0.25">
      <c r="A60" s="80">
        <v>56</v>
      </c>
      <c r="B60" s="80">
        <v>630130</v>
      </c>
      <c r="C60" s="80" t="s">
        <v>1122</v>
      </c>
      <c r="D60" s="80" t="s">
        <v>40</v>
      </c>
    </row>
    <row r="61" spans="1:4" x14ac:dyDescent="0.25">
      <c r="A61" s="80">
        <v>57</v>
      </c>
      <c r="B61" s="80">
        <v>630140</v>
      </c>
      <c r="C61" s="80" t="s">
        <v>1123</v>
      </c>
      <c r="D61" s="80" t="s">
        <v>40</v>
      </c>
    </row>
    <row r="62" spans="1:4" x14ac:dyDescent="0.25">
      <c r="A62" s="80">
        <v>58</v>
      </c>
      <c r="B62" s="80">
        <v>630190</v>
      </c>
      <c r="C62" s="80" t="s">
        <v>1124</v>
      </c>
      <c r="D62" s="80" t="s">
        <v>40</v>
      </c>
    </row>
    <row r="63" spans="1:4" x14ac:dyDescent="0.25">
      <c r="A63" s="80">
        <v>59</v>
      </c>
      <c r="B63" s="80">
        <v>630210</v>
      </c>
      <c r="C63" s="80" t="s">
        <v>1125</v>
      </c>
      <c r="D63" s="80" t="s">
        <v>40</v>
      </c>
    </row>
    <row r="64" spans="1:4" x14ac:dyDescent="0.25">
      <c r="A64" s="80">
        <v>60</v>
      </c>
      <c r="B64" s="80">
        <v>630221</v>
      </c>
      <c r="C64" s="80" t="s">
        <v>1126</v>
      </c>
      <c r="D64" s="80" t="s">
        <v>40</v>
      </c>
    </row>
    <row r="65" spans="1:4" x14ac:dyDescent="0.25">
      <c r="A65" s="80">
        <v>61</v>
      </c>
      <c r="B65" s="80">
        <v>630222</v>
      </c>
      <c r="C65" s="80" t="s">
        <v>1127</v>
      </c>
      <c r="D65" s="80" t="s">
        <v>40</v>
      </c>
    </row>
    <row r="66" spans="1:4" x14ac:dyDescent="0.25">
      <c r="A66" s="80">
        <v>62</v>
      </c>
      <c r="B66" s="80">
        <v>630229</v>
      </c>
      <c r="C66" s="80" t="s">
        <v>1128</v>
      </c>
      <c r="D66" s="80" t="s">
        <v>40</v>
      </c>
    </row>
    <row r="67" spans="1:4" x14ac:dyDescent="0.25">
      <c r="A67" s="80">
        <v>63</v>
      </c>
      <c r="B67" s="80">
        <v>630231</v>
      </c>
      <c r="C67" s="80" t="s">
        <v>1129</v>
      </c>
      <c r="D67" s="80" t="s">
        <v>40</v>
      </c>
    </row>
    <row r="68" spans="1:4" x14ac:dyDescent="0.25">
      <c r="A68" s="80">
        <v>64</v>
      </c>
      <c r="B68" s="80">
        <v>630232</v>
      </c>
      <c r="C68" s="80" t="s">
        <v>1130</v>
      </c>
      <c r="D68" s="80" t="s">
        <v>40</v>
      </c>
    </row>
    <row r="69" spans="1:4" x14ac:dyDescent="0.25">
      <c r="A69" s="80">
        <v>65</v>
      </c>
      <c r="B69" s="80">
        <v>630239</v>
      </c>
      <c r="C69" s="80" t="s">
        <v>1131</v>
      </c>
      <c r="D69" s="80" t="s">
        <v>40</v>
      </c>
    </row>
    <row r="70" spans="1:4" x14ac:dyDescent="0.25">
      <c r="A70" s="80">
        <v>66</v>
      </c>
      <c r="B70" s="80">
        <v>630240</v>
      </c>
      <c r="C70" s="80" t="s">
        <v>1132</v>
      </c>
      <c r="D70" s="80" t="s">
        <v>40</v>
      </c>
    </row>
    <row r="71" spans="1:4" x14ac:dyDescent="0.25">
      <c r="A71" s="80">
        <v>67</v>
      </c>
      <c r="B71" s="80">
        <v>630251</v>
      </c>
      <c r="C71" s="80" t="s">
        <v>1133</v>
      </c>
      <c r="D71" s="80" t="s">
        <v>40</v>
      </c>
    </row>
    <row r="72" spans="1:4" x14ac:dyDescent="0.25">
      <c r="A72" s="80">
        <v>68</v>
      </c>
      <c r="B72" s="80">
        <v>630252</v>
      </c>
      <c r="C72" s="80" t="s">
        <v>1134</v>
      </c>
      <c r="D72" s="80" t="s">
        <v>40</v>
      </c>
    </row>
    <row r="73" spans="1:4" x14ac:dyDescent="0.25">
      <c r="A73" s="80">
        <v>69</v>
      </c>
      <c r="B73" s="80">
        <v>630253</v>
      </c>
      <c r="C73" s="80" t="s">
        <v>1135</v>
      </c>
      <c r="D73" s="80" t="s">
        <v>40</v>
      </c>
    </row>
    <row r="74" spans="1:4" x14ac:dyDescent="0.25">
      <c r="A74" s="80">
        <v>70</v>
      </c>
      <c r="B74" s="80">
        <v>630259</v>
      </c>
      <c r="C74" s="80" t="s">
        <v>1136</v>
      </c>
      <c r="D74" s="80" t="s">
        <v>40</v>
      </c>
    </row>
    <row r="75" spans="1:4" x14ac:dyDescent="0.25">
      <c r="A75" s="80">
        <v>71</v>
      </c>
      <c r="B75" s="80">
        <v>630260</v>
      </c>
      <c r="C75" s="80" t="s">
        <v>1137</v>
      </c>
      <c r="D75" s="80" t="s">
        <v>40</v>
      </c>
    </row>
    <row r="76" spans="1:4" x14ac:dyDescent="0.25">
      <c r="A76" s="80">
        <v>72</v>
      </c>
      <c r="B76" s="80">
        <v>630291</v>
      </c>
      <c r="C76" s="80" t="s">
        <v>1138</v>
      </c>
      <c r="D76" s="80" t="s">
        <v>40</v>
      </c>
    </row>
    <row r="77" spans="1:4" x14ac:dyDescent="0.25">
      <c r="A77" s="80">
        <v>73</v>
      </c>
      <c r="B77" s="80">
        <v>630292</v>
      </c>
      <c r="C77" s="80" t="s">
        <v>1139</v>
      </c>
      <c r="D77" s="80" t="s">
        <v>40</v>
      </c>
    </row>
    <row r="78" spans="1:4" x14ac:dyDescent="0.25">
      <c r="A78" s="80">
        <v>74</v>
      </c>
      <c r="B78" s="80">
        <v>630293</v>
      </c>
      <c r="C78" s="80" t="s">
        <v>1140</v>
      </c>
      <c r="D78" s="80" t="s">
        <v>40</v>
      </c>
    </row>
    <row r="79" spans="1:4" x14ac:dyDescent="0.25">
      <c r="A79" s="80">
        <v>75</v>
      </c>
      <c r="B79" s="80">
        <v>630299</v>
      </c>
      <c r="C79" s="80" t="s">
        <v>1141</v>
      </c>
      <c r="D79" s="80" t="s">
        <v>40</v>
      </c>
    </row>
    <row r="80" spans="1:4" x14ac:dyDescent="0.25">
      <c r="A80" s="80">
        <v>76</v>
      </c>
      <c r="B80" s="80">
        <v>630311</v>
      </c>
      <c r="C80" s="80" t="s">
        <v>1142</v>
      </c>
      <c r="D80" s="80" t="s">
        <v>40</v>
      </c>
    </row>
    <row r="81" spans="1:4" x14ac:dyDescent="0.25">
      <c r="A81" s="80">
        <v>77</v>
      </c>
      <c r="B81" s="80">
        <v>630312</v>
      </c>
      <c r="C81" s="80" t="s">
        <v>1143</v>
      </c>
      <c r="D81" s="80" t="s">
        <v>40</v>
      </c>
    </row>
    <row r="82" spans="1:4" x14ac:dyDescent="0.25">
      <c r="A82" s="80">
        <v>78</v>
      </c>
      <c r="B82" s="80">
        <v>630319</v>
      </c>
      <c r="C82" s="80" t="s">
        <v>1144</v>
      </c>
      <c r="D82" s="80" t="s">
        <v>40</v>
      </c>
    </row>
    <row r="83" spans="1:4" x14ac:dyDescent="0.25">
      <c r="A83" s="80">
        <v>79</v>
      </c>
      <c r="B83" s="80">
        <v>630391</v>
      </c>
      <c r="C83" s="80" t="s">
        <v>1145</v>
      </c>
      <c r="D83" s="80" t="s">
        <v>40</v>
      </c>
    </row>
    <row r="84" spans="1:4" x14ac:dyDescent="0.25">
      <c r="A84" s="80">
        <v>80</v>
      </c>
      <c r="B84" s="80">
        <v>630392</v>
      </c>
      <c r="C84" s="80" t="s">
        <v>1146</v>
      </c>
      <c r="D84" s="80" t="s">
        <v>40</v>
      </c>
    </row>
    <row r="85" spans="1:4" x14ac:dyDescent="0.25">
      <c r="A85" s="80">
        <v>81</v>
      </c>
      <c r="B85" s="80">
        <v>630399</v>
      </c>
      <c r="C85" s="80" t="s">
        <v>1147</v>
      </c>
      <c r="D85" s="80" t="s">
        <v>40</v>
      </c>
    </row>
    <row r="86" spans="1:4" x14ac:dyDescent="0.25">
      <c r="A86" s="80">
        <v>82</v>
      </c>
      <c r="B86" s="80">
        <v>630411</v>
      </c>
      <c r="C86" s="80" t="s">
        <v>1148</v>
      </c>
      <c r="D86" s="80" t="s">
        <v>40</v>
      </c>
    </row>
    <row r="87" spans="1:4" x14ac:dyDescent="0.25">
      <c r="A87" s="80">
        <v>83</v>
      </c>
      <c r="B87" s="80">
        <v>630419</v>
      </c>
      <c r="C87" s="80" t="s">
        <v>1149</v>
      </c>
      <c r="D87" s="80" t="s">
        <v>40</v>
      </c>
    </row>
    <row r="88" spans="1:4" x14ac:dyDescent="0.25">
      <c r="A88" s="80">
        <v>84</v>
      </c>
      <c r="B88" s="80">
        <v>630491</v>
      </c>
      <c r="C88" s="80" t="s">
        <v>1150</v>
      </c>
      <c r="D88" s="80" t="s">
        <v>40</v>
      </c>
    </row>
    <row r="89" spans="1:4" x14ac:dyDescent="0.25">
      <c r="A89" s="80">
        <v>85</v>
      </c>
      <c r="B89" s="80">
        <v>630492</v>
      </c>
      <c r="C89" s="80" t="s">
        <v>1151</v>
      </c>
      <c r="D89" s="80" t="s">
        <v>40</v>
      </c>
    </row>
    <row r="90" spans="1:4" x14ac:dyDescent="0.25">
      <c r="A90" s="80">
        <v>86</v>
      </c>
      <c r="B90" s="80">
        <v>630493</v>
      </c>
      <c r="C90" s="80" t="s">
        <v>1152</v>
      </c>
      <c r="D90" s="80" t="s">
        <v>40</v>
      </c>
    </row>
    <row r="91" spans="1:4" x14ac:dyDescent="0.25">
      <c r="A91" s="80">
        <v>87</v>
      </c>
      <c r="B91" s="80">
        <v>630499</v>
      </c>
      <c r="C91" s="80" t="s">
        <v>1153</v>
      </c>
      <c r="D91" s="80" t="s">
        <v>40</v>
      </c>
    </row>
    <row r="92" spans="1:4" x14ac:dyDescent="0.25">
      <c r="A92" s="80">
        <v>88</v>
      </c>
      <c r="B92" s="80">
        <v>630520</v>
      </c>
      <c r="C92" s="80" t="s">
        <v>1154</v>
      </c>
      <c r="D92" s="80" t="s">
        <v>40</v>
      </c>
    </row>
    <row r="93" spans="1:4" x14ac:dyDescent="0.25">
      <c r="A93" s="80">
        <v>89</v>
      </c>
      <c r="B93" s="80">
        <v>630531</v>
      </c>
      <c r="C93" s="80" t="s">
        <v>1155</v>
      </c>
      <c r="D93" s="80" t="s">
        <v>40</v>
      </c>
    </row>
    <row r="94" spans="1:4" x14ac:dyDescent="0.25">
      <c r="A94" s="80">
        <v>90</v>
      </c>
      <c r="B94" s="80">
        <v>630532</v>
      </c>
      <c r="C94" s="80" t="s">
        <v>1156</v>
      </c>
      <c r="D94" s="80" t="s">
        <v>40</v>
      </c>
    </row>
    <row r="95" spans="1:4" x14ac:dyDescent="0.25">
      <c r="A95" s="80">
        <v>91</v>
      </c>
      <c r="B95" s="80">
        <v>630533</v>
      </c>
      <c r="C95" s="80" t="s">
        <v>1157</v>
      </c>
      <c r="D95" s="80" t="s">
        <v>40</v>
      </c>
    </row>
    <row r="96" spans="1:4" x14ac:dyDescent="0.25">
      <c r="A96" s="80">
        <v>92</v>
      </c>
      <c r="B96" s="80">
        <v>630539</v>
      </c>
      <c r="C96" s="80" t="s">
        <v>1158</v>
      </c>
      <c r="D96" s="80" t="s">
        <v>40</v>
      </c>
    </row>
    <row r="97" spans="1:4" x14ac:dyDescent="0.25">
      <c r="A97" s="80">
        <v>93</v>
      </c>
      <c r="B97" s="80">
        <v>630590</v>
      </c>
      <c r="C97" s="80" t="s">
        <v>1159</v>
      </c>
      <c r="D97" s="80" t="s">
        <v>40</v>
      </c>
    </row>
    <row r="98" spans="1:4" x14ac:dyDescent="0.25">
      <c r="A98" s="80">
        <v>94</v>
      </c>
      <c r="B98" s="80">
        <v>630611</v>
      </c>
      <c r="C98" s="80" t="s">
        <v>1160</v>
      </c>
      <c r="D98" s="80" t="s">
        <v>40</v>
      </c>
    </row>
    <row r="99" spans="1:4" x14ac:dyDescent="0.25">
      <c r="A99" s="80">
        <v>95</v>
      </c>
      <c r="B99" s="80">
        <v>630612</v>
      </c>
      <c r="C99" s="80" t="s">
        <v>1161</v>
      </c>
      <c r="D99" s="80" t="s">
        <v>40</v>
      </c>
    </row>
    <row r="100" spans="1:4" x14ac:dyDescent="0.25">
      <c r="A100" s="80">
        <v>96</v>
      </c>
      <c r="B100" s="80">
        <v>630619</v>
      </c>
      <c r="C100" s="80" t="s">
        <v>1162</v>
      </c>
      <c r="D100" s="80" t="s">
        <v>40</v>
      </c>
    </row>
    <row r="101" spans="1:4" x14ac:dyDescent="0.25">
      <c r="A101" s="80">
        <v>97</v>
      </c>
      <c r="B101" s="80">
        <v>630622</v>
      </c>
      <c r="C101" s="80" t="s">
        <v>1163</v>
      </c>
      <c r="D101" s="80" t="s">
        <v>40</v>
      </c>
    </row>
    <row r="102" spans="1:4" x14ac:dyDescent="0.25">
      <c r="A102" s="80">
        <v>98</v>
      </c>
      <c r="B102" s="80">
        <v>630710</v>
      </c>
      <c r="C102" s="80" t="s">
        <v>1164</v>
      </c>
      <c r="D102" s="80" t="s">
        <v>40</v>
      </c>
    </row>
    <row r="103" spans="1:4" x14ac:dyDescent="0.25">
      <c r="A103" s="80">
        <v>99</v>
      </c>
      <c r="B103" s="80">
        <v>630790</v>
      </c>
      <c r="C103" s="80" t="s">
        <v>1165</v>
      </c>
      <c r="D103" s="80" t="s">
        <v>40</v>
      </c>
    </row>
    <row r="104" spans="1:4" x14ac:dyDescent="0.25">
      <c r="A104" s="80">
        <v>100</v>
      </c>
      <c r="B104" s="80">
        <v>630800</v>
      </c>
      <c r="C104" s="80" t="s">
        <v>1166</v>
      </c>
      <c r="D104" s="80" t="s">
        <v>40</v>
      </c>
    </row>
    <row r="105" spans="1:4" x14ac:dyDescent="0.25">
      <c r="A105" s="80">
        <v>101</v>
      </c>
      <c r="B105" s="80">
        <v>640610</v>
      </c>
      <c r="C105" s="80" t="s">
        <v>1167</v>
      </c>
      <c r="D105" s="80" t="s">
        <v>40</v>
      </c>
    </row>
    <row r="106" spans="1:4" x14ac:dyDescent="0.25">
      <c r="A106" s="80">
        <v>102</v>
      </c>
      <c r="B106" s="80">
        <v>940490</v>
      </c>
      <c r="C106" s="80" t="s">
        <v>1168</v>
      </c>
      <c r="D106" s="80" t="s">
        <v>40</v>
      </c>
    </row>
    <row r="107" spans="1:4" x14ac:dyDescent="0.25">
      <c r="A107" s="80">
        <v>103</v>
      </c>
      <c r="B107" s="80">
        <v>961900</v>
      </c>
      <c r="C107" s="80" t="e">
        <v>#N/A</v>
      </c>
      <c r="D107" s="80" t="s">
        <v>40</v>
      </c>
    </row>
    <row r="108" spans="1:4" x14ac:dyDescent="0.25">
      <c r="A108" s="80">
        <v>104</v>
      </c>
      <c r="B108" s="80" t="s">
        <v>1169</v>
      </c>
      <c r="C108" s="80" t="e">
        <v>#N/A</v>
      </c>
      <c r="D108" s="80" t="s">
        <v>40</v>
      </c>
    </row>
  </sheetData>
  <mergeCells count="1">
    <mergeCell ref="A2: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B190A-4672-4AD6-92F9-94104E11B131}">
  <sheetPr>
    <pageSetUpPr fitToPage="1"/>
  </sheetPr>
  <dimension ref="A1:AZ85"/>
  <sheetViews>
    <sheetView showGridLines="0" zoomScale="90" zoomScaleNormal="90" zoomScalePageLayoutView="80" workbookViewId="0"/>
  </sheetViews>
  <sheetFormatPr baseColWidth="10" defaultColWidth="190.109375" defaultRowHeight="12.75" customHeight="1" x14ac:dyDescent="0.25"/>
  <cols>
    <col min="1" max="1" width="3.6640625" style="26" customWidth="1"/>
    <col min="2" max="2" width="32" style="24" customWidth="1"/>
    <col min="3" max="3" width="10.109375" style="24" customWidth="1"/>
    <col min="4" max="6" width="10.33203125" style="24" customWidth="1"/>
    <col min="7" max="7" width="10.109375" style="24" customWidth="1"/>
    <col min="8" max="14" width="10.33203125" style="24" customWidth="1"/>
    <col min="15" max="15" width="10.109375" style="24" customWidth="1"/>
    <col min="16" max="28" width="10.33203125" style="24" customWidth="1"/>
    <col min="29" max="29" width="10.44140625" style="24" customWidth="1"/>
    <col min="30" max="35" width="10.33203125" style="24" customWidth="1"/>
    <col min="36" max="37" width="14.33203125" style="23" customWidth="1"/>
    <col min="38" max="52" width="14.88671875" style="23" customWidth="1"/>
    <col min="53" max="81" width="6.33203125" style="24" customWidth="1"/>
    <col min="82" max="16384" width="190.109375" style="24"/>
  </cols>
  <sheetData>
    <row r="1" spans="1:35" s="2" customFormat="1" ht="14.4" x14ac:dyDescent="0.25">
      <c r="A1" s="1" t="s">
        <v>0</v>
      </c>
    </row>
    <row r="2" spans="1:35" s="2" customFormat="1" ht="13.2" x14ac:dyDescent="0.25">
      <c r="A2" s="91" t="s">
        <v>1</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row>
    <row r="3" spans="1:35" s="2" customFormat="1" ht="13.2" x14ac:dyDescent="0.25">
      <c r="A3" s="3"/>
      <c r="B3" s="3"/>
      <c r="C3" s="3"/>
      <c r="D3" s="3"/>
      <c r="E3" s="3"/>
      <c r="F3" s="3"/>
      <c r="G3" s="3"/>
      <c r="H3" s="3"/>
      <c r="I3" s="3"/>
      <c r="J3" s="3"/>
      <c r="K3" s="3"/>
      <c r="L3" s="3"/>
      <c r="M3" s="3"/>
      <c r="N3" s="3"/>
      <c r="O3" s="3"/>
      <c r="P3" s="3"/>
      <c r="Q3" s="3"/>
      <c r="R3" s="3"/>
      <c r="S3" s="3"/>
      <c r="T3" s="3"/>
      <c r="U3" s="3"/>
      <c r="V3" s="3"/>
      <c r="W3" s="3"/>
      <c r="X3" s="3"/>
      <c r="Y3" s="3"/>
      <c r="AC3" s="4"/>
    </row>
    <row r="4" spans="1:35" s="2" customFormat="1" ht="13.2" x14ac:dyDescent="0.25">
      <c r="A4" s="91" t="s">
        <v>1176</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row>
    <row r="5" spans="1:35" s="2" customFormat="1" ht="13.8" thickBot="1" x14ac:dyDescent="0.3">
      <c r="A5" s="5"/>
      <c r="B5" s="5"/>
      <c r="C5" s="5"/>
      <c r="D5" s="5"/>
      <c r="E5" s="5"/>
      <c r="F5" s="5"/>
      <c r="G5" s="5"/>
      <c r="H5" s="5"/>
      <c r="I5" s="5"/>
      <c r="J5" s="5"/>
      <c r="K5" s="5"/>
      <c r="L5" s="5"/>
      <c r="M5" s="5"/>
      <c r="N5" s="5"/>
      <c r="O5" s="5"/>
      <c r="P5" s="5"/>
      <c r="Q5" s="5"/>
      <c r="R5" s="5"/>
      <c r="S5" s="5"/>
      <c r="T5" s="5"/>
      <c r="U5" s="5"/>
      <c r="V5" s="5"/>
      <c r="W5" s="5"/>
      <c r="X5" s="5"/>
      <c r="Y5" s="5"/>
    </row>
    <row r="6" spans="1:35" s="2" customFormat="1" ht="13.8" thickTop="1" x14ac:dyDescent="0.25">
      <c r="A6" s="6"/>
      <c r="B6" s="7"/>
      <c r="C6" s="7">
        <v>1990</v>
      </c>
      <c r="D6" s="7">
        <v>1991</v>
      </c>
      <c r="E6" s="7">
        <v>1992</v>
      </c>
      <c r="F6" s="7">
        <v>1993</v>
      </c>
      <c r="G6" s="7">
        <v>1994</v>
      </c>
      <c r="H6" s="7">
        <v>1995</v>
      </c>
      <c r="I6" s="7">
        <v>1996</v>
      </c>
      <c r="J6" s="7">
        <v>1997</v>
      </c>
      <c r="K6" s="7">
        <v>1998</v>
      </c>
      <c r="L6" s="7">
        <v>1999</v>
      </c>
      <c r="M6" s="7">
        <v>2000</v>
      </c>
      <c r="N6" s="7">
        <v>2001</v>
      </c>
      <c r="O6" s="7">
        <v>2002</v>
      </c>
      <c r="P6" s="7">
        <v>2003</v>
      </c>
      <c r="Q6" s="7">
        <v>2004</v>
      </c>
      <c r="R6" s="7">
        <v>2005</v>
      </c>
      <c r="S6" s="7">
        <v>2006</v>
      </c>
      <c r="T6" s="7">
        <v>2007</v>
      </c>
      <c r="U6" s="7">
        <v>2008</v>
      </c>
      <c r="V6" s="7">
        <v>2009</v>
      </c>
      <c r="W6" s="7">
        <v>2010</v>
      </c>
      <c r="X6" s="7">
        <v>2011</v>
      </c>
      <c r="Y6" s="7">
        <v>2012</v>
      </c>
      <c r="Z6" s="7">
        <v>2013</v>
      </c>
      <c r="AA6" s="7">
        <v>2014</v>
      </c>
      <c r="AB6" s="7">
        <v>2015</v>
      </c>
      <c r="AC6" s="7">
        <v>2016</v>
      </c>
      <c r="AD6" s="7">
        <v>2017</v>
      </c>
      <c r="AE6" s="7">
        <v>2018</v>
      </c>
      <c r="AF6" s="7">
        <v>2019</v>
      </c>
      <c r="AG6" s="7">
        <v>2020</v>
      </c>
      <c r="AH6" s="7">
        <v>2021</v>
      </c>
      <c r="AI6" s="7" t="s">
        <v>1218</v>
      </c>
    </row>
    <row r="7" spans="1:35" s="2" customFormat="1" ht="13.8" thickBot="1" x14ac:dyDescent="0.3">
      <c r="A7" s="6"/>
      <c r="B7" s="92" t="s">
        <v>2</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row>
    <row r="8" spans="1:35" s="2" customFormat="1" ht="13.8" thickTop="1" x14ac:dyDescent="0.25">
      <c r="A8" s="6"/>
      <c r="B8" s="3"/>
      <c r="C8" s="3"/>
      <c r="D8" s="3"/>
      <c r="E8" s="3"/>
      <c r="F8" s="3"/>
      <c r="G8" s="3"/>
      <c r="H8" s="3"/>
      <c r="I8" s="3"/>
      <c r="J8" s="3"/>
      <c r="K8" s="3"/>
      <c r="L8" s="3"/>
      <c r="M8" s="3"/>
      <c r="N8" s="3"/>
      <c r="O8" s="3"/>
      <c r="P8" s="3"/>
      <c r="Q8" s="3"/>
      <c r="R8" s="3"/>
      <c r="S8" s="3"/>
      <c r="T8" s="3"/>
      <c r="U8" s="3"/>
      <c r="V8" s="3"/>
      <c r="W8" s="3"/>
      <c r="X8" s="3"/>
      <c r="Y8" s="3"/>
    </row>
    <row r="9" spans="1:35" s="2" customFormat="1" ht="13.2" x14ac:dyDescent="0.25">
      <c r="A9" s="6"/>
      <c r="B9" s="9" t="s">
        <v>1174</v>
      </c>
      <c r="C9" s="10">
        <f>SUM(C10:C11)</f>
        <v>1862.7163930000002</v>
      </c>
      <c r="D9" s="10">
        <f t="shared" ref="D9:AH9" si="0">SUM(D10:D11)</f>
        <v>2269.1185290000003</v>
      </c>
      <c r="E9" s="10">
        <f t="shared" si="0"/>
        <v>2870.8922890000003</v>
      </c>
      <c r="F9" s="10">
        <f t="shared" si="0"/>
        <v>3411.4917749999995</v>
      </c>
      <c r="G9" s="10">
        <f t="shared" si="0"/>
        <v>4380.3697520000005</v>
      </c>
      <c r="H9" s="10">
        <f t="shared" si="0"/>
        <v>6073.7690650000004</v>
      </c>
      <c r="I9" s="10">
        <f t="shared" si="0"/>
        <v>7606.3967730000004</v>
      </c>
      <c r="J9" s="10">
        <f t="shared" si="0"/>
        <v>9837.8298070000001</v>
      </c>
      <c r="K9" s="10">
        <f t="shared" si="0"/>
        <v>11784.521907999999</v>
      </c>
      <c r="L9" s="10">
        <f t="shared" si="0"/>
        <v>13296.789521000001</v>
      </c>
      <c r="M9" s="10">
        <f t="shared" si="0"/>
        <v>14681.344236000001</v>
      </c>
      <c r="N9" s="10">
        <f t="shared" si="0"/>
        <v>13850.036900000003</v>
      </c>
      <c r="O9" s="10">
        <f t="shared" si="0"/>
        <v>13603.435834000004</v>
      </c>
      <c r="P9" s="10">
        <f t="shared" si="0"/>
        <v>12817.887487</v>
      </c>
      <c r="Q9" s="10">
        <f t="shared" si="0"/>
        <v>12658.351205999999</v>
      </c>
      <c r="R9" s="10">
        <f t="shared" si="0"/>
        <v>11907.029786999999</v>
      </c>
      <c r="S9" s="10">
        <f t="shared" si="0"/>
        <v>10865.932354</v>
      </c>
      <c r="T9" s="10">
        <f t="shared" si="0"/>
        <v>9701.3292529999999</v>
      </c>
      <c r="U9" s="10">
        <f t="shared" si="0"/>
        <v>8356.0525069999985</v>
      </c>
      <c r="V9" s="10">
        <f t="shared" si="0"/>
        <v>6979.2354180000002</v>
      </c>
      <c r="W9" s="10">
        <f t="shared" si="0"/>
        <v>7607.2170079999996</v>
      </c>
      <c r="X9" s="10">
        <f t="shared" si="0"/>
        <v>8134.6159069999994</v>
      </c>
      <c r="Y9" s="10">
        <f t="shared" si="0"/>
        <v>9517.8338160000003</v>
      </c>
      <c r="Z9" s="10">
        <f t="shared" si="0"/>
        <v>9583.8464639999984</v>
      </c>
      <c r="AA9" s="10">
        <f t="shared" si="0"/>
        <v>10015.316180000002</v>
      </c>
      <c r="AB9" s="10">
        <f t="shared" si="0"/>
        <v>10036.126163000001</v>
      </c>
      <c r="AC9" s="10">
        <f t="shared" si="0"/>
        <v>9766.6116819999988</v>
      </c>
      <c r="AD9" s="10">
        <f t="shared" si="0"/>
        <v>9941.131938999999</v>
      </c>
      <c r="AE9" s="10">
        <f t="shared" si="0"/>
        <v>9954.6994489999997</v>
      </c>
      <c r="AF9" s="10">
        <f t="shared" si="0"/>
        <v>9671.7885289999977</v>
      </c>
      <c r="AG9" s="10">
        <f t="shared" si="0"/>
        <v>8562.7474299999994</v>
      </c>
      <c r="AH9" s="10">
        <f t="shared" si="0"/>
        <v>10104.714567999999</v>
      </c>
      <c r="AI9" s="10">
        <f>SUM(C9:AH9)</f>
        <v>291711.17992899998</v>
      </c>
    </row>
    <row r="10" spans="1:35" s="2" customFormat="1" ht="13.2" x14ac:dyDescent="0.25">
      <c r="A10" s="8"/>
      <c r="B10" s="13" t="s">
        <v>3</v>
      </c>
      <c r="C10" s="10">
        <v>767.07603000000006</v>
      </c>
      <c r="D10" s="10">
        <v>933.55167200000039</v>
      </c>
      <c r="E10" s="10">
        <v>1209.4276540000001</v>
      </c>
      <c r="F10" s="10">
        <v>1441.3962479999998</v>
      </c>
      <c r="G10" s="10">
        <v>1804.5817379999999</v>
      </c>
      <c r="H10" s="10">
        <v>2187.4825910000004</v>
      </c>
      <c r="I10" s="10">
        <v>2573.6563750000005</v>
      </c>
      <c r="J10" s="10">
        <v>3022.1079119999995</v>
      </c>
      <c r="K10" s="10">
        <v>3411.9793959999993</v>
      </c>
      <c r="L10" s="10">
        <v>3723.6841189999996</v>
      </c>
      <c r="M10" s="10">
        <v>3964.4180240000001</v>
      </c>
      <c r="N10" s="10">
        <v>3789.1516120000006</v>
      </c>
      <c r="O10" s="10">
        <v>3851.4523360000012</v>
      </c>
      <c r="P10" s="10">
        <v>3766.9971169999999</v>
      </c>
      <c r="Q10" s="10">
        <v>3809.0850999999989</v>
      </c>
      <c r="R10" s="10">
        <v>3588.8680239999999</v>
      </c>
      <c r="S10" s="10">
        <v>3374.7690610000004</v>
      </c>
      <c r="T10" s="10">
        <v>3057.5832029999992</v>
      </c>
      <c r="U10" s="10">
        <v>2475.9420609999988</v>
      </c>
      <c r="V10" s="10">
        <v>1959.7092799999998</v>
      </c>
      <c r="W10" s="10">
        <v>2208.4078730000001</v>
      </c>
      <c r="X10" s="10">
        <v>2317.6742330000002</v>
      </c>
      <c r="Y10" s="10">
        <v>3423.8723670000008</v>
      </c>
      <c r="Z10" s="10">
        <v>3412.8570159999999</v>
      </c>
      <c r="AA10" s="10">
        <v>3589.1162439999998</v>
      </c>
      <c r="AB10" s="10">
        <v>3542.3396119999998</v>
      </c>
      <c r="AC10" s="10">
        <v>3411.5537409999997</v>
      </c>
      <c r="AD10" s="10">
        <v>3315.5228090000001</v>
      </c>
      <c r="AE10" s="10">
        <v>3381.4627060000003</v>
      </c>
      <c r="AF10" s="10">
        <v>3355.3460669999995</v>
      </c>
      <c r="AG10" s="10">
        <v>3094.3865800000008</v>
      </c>
      <c r="AH10" s="10">
        <v>3480.0480159999997</v>
      </c>
      <c r="AI10" s="10">
        <f t="shared" ref="AI10:AI29" si="1">SUM(C10:AH10)</f>
        <v>93245.506817000016</v>
      </c>
    </row>
    <row r="11" spans="1:35" s="2" customFormat="1" ht="13.2" x14ac:dyDescent="0.25">
      <c r="A11" s="8"/>
      <c r="B11" s="13" t="s">
        <v>4</v>
      </c>
      <c r="C11" s="10">
        <v>1095.640363</v>
      </c>
      <c r="D11" s="10">
        <v>1335.566857</v>
      </c>
      <c r="E11" s="10">
        <v>1661.464635</v>
      </c>
      <c r="F11" s="10">
        <v>1970.0955269999999</v>
      </c>
      <c r="G11" s="10">
        <v>2575.7880140000002</v>
      </c>
      <c r="H11" s="10">
        <v>3886.286474</v>
      </c>
      <c r="I11" s="10">
        <v>5032.7403979999999</v>
      </c>
      <c r="J11" s="10">
        <v>6815.7218950000006</v>
      </c>
      <c r="K11" s="10">
        <v>8372.542512</v>
      </c>
      <c r="L11" s="10">
        <v>9573.105402000001</v>
      </c>
      <c r="M11" s="10">
        <v>10716.926212</v>
      </c>
      <c r="N11" s="10">
        <v>10060.885288000001</v>
      </c>
      <c r="O11" s="10">
        <v>9751.9834980000014</v>
      </c>
      <c r="P11" s="10">
        <v>9050.890370000001</v>
      </c>
      <c r="Q11" s="10">
        <v>8849.2661060000009</v>
      </c>
      <c r="R11" s="10">
        <v>8318.1617630000001</v>
      </c>
      <c r="S11" s="10">
        <v>7491.1632929999996</v>
      </c>
      <c r="T11" s="10">
        <v>6643.7460499999997</v>
      </c>
      <c r="U11" s="10">
        <v>5880.1104459999997</v>
      </c>
      <c r="V11" s="10">
        <v>5019.5261380000002</v>
      </c>
      <c r="W11" s="10">
        <v>5398.8091349999995</v>
      </c>
      <c r="X11" s="10">
        <v>5816.9416739999997</v>
      </c>
      <c r="Y11" s="10">
        <v>6093.9614489999994</v>
      </c>
      <c r="Z11" s="10">
        <v>6170.9894479999994</v>
      </c>
      <c r="AA11" s="10">
        <v>6426.1999360000009</v>
      </c>
      <c r="AB11" s="10">
        <v>6493.7865510000001</v>
      </c>
      <c r="AC11" s="10">
        <v>6355.0579409999991</v>
      </c>
      <c r="AD11" s="10">
        <v>6625.6091299999998</v>
      </c>
      <c r="AE11" s="10">
        <v>6573.2367429999995</v>
      </c>
      <c r="AF11" s="10">
        <v>6316.4424619999972</v>
      </c>
      <c r="AG11" s="10">
        <v>5468.3608499999991</v>
      </c>
      <c r="AH11" s="10">
        <v>6624.6665519999988</v>
      </c>
      <c r="AI11" s="10">
        <f t="shared" si="1"/>
        <v>198465.67311199999</v>
      </c>
    </row>
    <row r="12" spans="1:35" s="2" customFormat="1" ht="13.2" x14ac:dyDescent="0.25">
      <c r="A12" s="6"/>
      <c r="B12" s="9" t="s">
        <v>5</v>
      </c>
      <c r="C12" s="10">
        <v>4481.4784500000005</v>
      </c>
      <c r="D12" s="10">
        <v>4993.2044100000003</v>
      </c>
      <c r="E12" s="10">
        <v>6526.1657940000005</v>
      </c>
      <c r="F12" s="10">
        <v>7681.7954899999995</v>
      </c>
      <c r="G12" s="10">
        <v>7703.0939889999991</v>
      </c>
      <c r="H12" s="10">
        <v>7347.7335129999992</v>
      </c>
      <c r="I12" s="10">
        <v>7636.8652320000001</v>
      </c>
      <c r="J12" s="10">
        <v>9199.8578100000013</v>
      </c>
      <c r="K12" s="10">
        <v>9012.9031649999997</v>
      </c>
      <c r="L12" s="10">
        <v>9466.0384969999996</v>
      </c>
      <c r="M12" s="10">
        <v>10400.524545</v>
      </c>
      <c r="N12" s="10">
        <v>10683.074753000001</v>
      </c>
      <c r="O12" s="10">
        <v>12865.415224</v>
      </c>
      <c r="P12" s="10">
        <v>16247.315698</v>
      </c>
      <c r="Q12" s="10">
        <v>20348.400902999998</v>
      </c>
      <c r="R12" s="10">
        <v>28934.449764000001</v>
      </c>
      <c r="S12" s="10">
        <v>33901.406476000004</v>
      </c>
      <c r="T12" s="10">
        <v>39680.913674999996</v>
      </c>
      <c r="U12" s="10">
        <v>40261.766141</v>
      </c>
      <c r="V12" s="10">
        <v>38526.628907999999</v>
      </c>
      <c r="W12" s="10">
        <v>46798.804150999997</v>
      </c>
      <c r="X12" s="10">
        <v>50047.240804000001</v>
      </c>
      <c r="Y12" s="10">
        <v>49128.638578999999</v>
      </c>
      <c r="Z12" s="10">
        <v>50350.229675000002</v>
      </c>
      <c r="AA12" s="10">
        <v>50879.215768000002</v>
      </c>
      <c r="AB12" s="10">
        <v>52703.048343000002</v>
      </c>
      <c r="AC12" s="10">
        <v>48923.128810999995</v>
      </c>
      <c r="AD12" s="48">
        <v>48695.875232999999</v>
      </c>
      <c r="AE12" s="48">
        <v>50793.420349999971</v>
      </c>
      <c r="AF12" s="48">
        <v>45600.785701999986</v>
      </c>
      <c r="AG12" s="48">
        <v>49107.134404000004</v>
      </c>
      <c r="AH12" s="48">
        <v>42347.937288999987</v>
      </c>
      <c r="AI12" s="10">
        <f t="shared" si="1"/>
        <v>911274.49154600012</v>
      </c>
    </row>
    <row r="13" spans="1:35" s="2" customFormat="1" ht="13.2" x14ac:dyDescent="0.25">
      <c r="A13" s="8"/>
      <c r="B13" s="9" t="s">
        <v>26</v>
      </c>
      <c r="C13" s="10">
        <v>891.10415699999965</v>
      </c>
      <c r="D13" s="10">
        <v>945.07263299999977</v>
      </c>
      <c r="E13" s="10">
        <v>1255.3969939999999</v>
      </c>
      <c r="F13" s="10">
        <v>1427.3258089999999</v>
      </c>
      <c r="G13" s="10">
        <v>1666.8049790000005</v>
      </c>
      <c r="H13" s="10">
        <v>1749.6349399999999</v>
      </c>
      <c r="I13" s="10">
        <v>1873.9671600000008</v>
      </c>
      <c r="J13" s="10">
        <v>2154.445486000001</v>
      </c>
      <c r="K13" s="10">
        <v>2442.2038589999997</v>
      </c>
      <c r="L13" s="10">
        <v>2555.4766950000007</v>
      </c>
      <c r="M13" s="10">
        <v>2938.4026219999996</v>
      </c>
      <c r="N13" s="10">
        <v>2824.8011190000007</v>
      </c>
      <c r="O13" s="10">
        <v>3205.2533339999991</v>
      </c>
      <c r="P13" s="10">
        <v>3472.5434150000001</v>
      </c>
      <c r="Q13" s="10">
        <v>3943.6968129999996</v>
      </c>
      <c r="R13" s="10">
        <v>4999.9579229999981</v>
      </c>
      <c r="S13" s="10">
        <v>5391.5016660000001</v>
      </c>
      <c r="T13" s="10">
        <v>5438.7296020000022</v>
      </c>
      <c r="U13" s="10">
        <v>5444.8868289999991</v>
      </c>
      <c r="V13" s="10">
        <v>4886.985279999999</v>
      </c>
      <c r="W13" s="10">
        <v>5723.4197800000002</v>
      </c>
      <c r="X13" s="10">
        <v>6346.8466700000026</v>
      </c>
      <c r="Y13" s="10">
        <v>6208.9801450000004</v>
      </c>
      <c r="Z13" s="10">
        <v>6742.1002079999998</v>
      </c>
      <c r="AA13" s="10">
        <v>7197.0788979999988</v>
      </c>
      <c r="AB13" s="10">
        <v>7795.338988999998</v>
      </c>
      <c r="AC13" s="10">
        <v>7795.8366180000021</v>
      </c>
      <c r="AD13" s="10">
        <v>8047.7871679999971</v>
      </c>
      <c r="AE13" s="10">
        <v>8397.7394929999991</v>
      </c>
      <c r="AF13" s="10">
        <v>8799.6198650000006</v>
      </c>
      <c r="AG13" s="10">
        <v>7587.8530260000025</v>
      </c>
      <c r="AH13" s="10">
        <v>10950.370189999998</v>
      </c>
      <c r="AI13" s="10">
        <f t="shared" si="1"/>
        <v>151101.16236499997</v>
      </c>
    </row>
    <row r="14" spans="1:35" s="2" customFormat="1" ht="13.2" x14ac:dyDescent="0.25">
      <c r="A14" s="8"/>
      <c r="B14" s="9" t="s">
        <v>27</v>
      </c>
      <c r="C14" s="10">
        <v>1243.6310130000002</v>
      </c>
      <c r="D14" s="10">
        <v>1246.7353150000001</v>
      </c>
      <c r="E14" s="10">
        <v>1294.614957</v>
      </c>
      <c r="F14" s="10">
        <v>1278.783938</v>
      </c>
      <c r="G14" s="10">
        <v>1540.9538069999996</v>
      </c>
      <c r="H14" s="10">
        <v>1766.5080600000003</v>
      </c>
      <c r="I14" s="10">
        <v>2015.8408080000004</v>
      </c>
      <c r="J14" s="10">
        <v>2144.9630520000005</v>
      </c>
      <c r="K14" s="10">
        <v>2271.1930900000002</v>
      </c>
      <c r="L14" s="10">
        <v>2281.6804210000009</v>
      </c>
      <c r="M14" s="10">
        <v>2427.6573880000005</v>
      </c>
      <c r="N14" s="10">
        <v>2334.7353219999991</v>
      </c>
      <c r="O14" s="10">
        <v>2298.1638580000008</v>
      </c>
      <c r="P14" s="10">
        <v>2484.7760670000002</v>
      </c>
      <c r="Q14" s="10">
        <v>2597.6465199999998</v>
      </c>
      <c r="R14" s="10">
        <v>2486.5140780000002</v>
      </c>
      <c r="S14" s="10">
        <v>2411.6557009999997</v>
      </c>
      <c r="T14" s="10">
        <v>2623.4952880000001</v>
      </c>
      <c r="U14" s="10">
        <v>2430.7997390000005</v>
      </c>
      <c r="V14" s="10">
        <v>1559.3412659999997</v>
      </c>
      <c r="W14" s="10">
        <v>1693.591736000001</v>
      </c>
      <c r="X14" s="10">
        <v>1968.9405460000005</v>
      </c>
      <c r="Y14" s="10">
        <v>2062.9935579999992</v>
      </c>
      <c r="Z14" s="10">
        <v>2171.4076939999995</v>
      </c>
      <c r="AA14" s="10">
        <v>2363.1989249999988</v>
      </c>
      <c r="AB14" s="10">
        <v>2235.7002660000007</v>
      </c>
      <c r="AC14" s="10">
        <v>2119.7553800000005</v>
      </c>
      <c r="AD14" s="10">
        <v>2186.3989779999997</v>
      </c>
      <c r="AE14" s="10">
        <v>2453.9890790000013</v>
      </c>
      <c r="AF14" s="10">
        <v>2531.5686369999994</v>
      </c>
      <c r="AG14" s="10">
        <v>2073.6110540000009</v>
      </c>
      <c r="AH14" s="10">
        <v>2985.2563839999989</v>
      </c>
      <c r="AI14" s="10">
        <f t="shared" si="1"/>
        <v>67586.101924999995</v>
      </c>
    </row>
    <row r="15" spans="1:35" s="2" customFormat="1" ht="13.2" x14ac:dyDescent="0.25">
      <c r="A15" s="6"/>
      <c r="B15" s="29" t="s">
        <v>28</v>
      </c>
      <c r="C15" s="10">
        <v>454.53207000000003</v>
      </c>
      <c r="D15" s="10">
        <v>492.46837499999992</v>
      </c>
      <c r="E15" s="10">
        <v>668.65536500000007</v>
      </c>
      <c r="F15" s="10">
        <v>687.5310290000001</v>
      </c>
      <c r="G15" s="10">
        <v>815.92254699999989</v>
      </c>
      <c r="H15" s="10">
        <v>1023.3046600000001</v>
      </c>
      <c r="I15" s="10">
        <v>1091.7862820000003</v>
      </c>
      <c r="J15" s="10">
        <v>1268.3750850000001</v>
      </c>
      <c r="K15" s="10">
        <v>1522.3710869999998</v>
      </c>
      <c r="L15" s="10">
        <v>1579.0170589999998</v>
      </c>
      <c r="M15" s="10">
        <v>1951.4737540000006</v>
      </c>
      <c r="N15" s="10">
        <v>2051.5118769999999</v>
      </c>
      <c r="O15" s="10">
        <v>2110.9642329999997</v>
      </c>
      <c r="P15" s="10">
        <v>2357.7172610000007</v>
      </c>
      <c r="Q15" s="10">
        <v>2722.7386929999993</v>
      </c>
      <c r="R15" s="10">
        <v>3076.9284109999994</v>
      </c>
      <c r="S15" s="10">
        <v>3445.2603150000004</v>
      </c>
      <c r="T15" s="10">
        <v>3354.1059629999982</v>
      </c>
      <c r="U15" s="10">
        <v>3269.3272309999988</v>
      </c>
      <c r="V15" s="10">
        <v>2897.8961390000009</v>
      </c>
      <c r="W15" s="10">
        <v>3247.3212789999998</v>
      </c>
      <c r="X15" s="10">
        <v>3588.185794</v>
      </c>
      <c r="Y15" s="10">
        <v>3241.8536750000003</v>
      </c>
      <c r="Z15" s="10">
        <v>3282.8214109999999</v>
      </c>
      <c r="AA15" s="10">
        <v>3295.5201710000001</v>
      </c>
      <c r="AB15" s="10">
        <v>3284.089407999998</v>
      </c>
      <c r="AC15" s="10">
        <v>2964.2108499999986</v>
      </c>
      <c r="AD15" s="10">
        <v>3009.9476470000009</v>
      </c>
      <c r="AE15" s="10">
        <v>3125.4029350000001</v>
      </c>
      <c r="AF15" s="10">
        <v>3307.9324629999992</v>
      </c>
      <c r="AG15" s="10">
        <v>3247.5575160000008</v>
      </c>
      <c r="AH15" s="10">
        <v>4548.5106490000016</v>
      </c>
      <c r="AI15" s="10">
        <f t="shared" si="1"/>
        <v>76985.241234000001</v>
      </c>
    </row>
    <row r="16" spans="1:35" s="2" customFormat="1" ht="13.2" x14ac:dyDescent="0.25">
      <c r="A16" s="8"/>
      <c r="B16" s="9" t="s">
        <v>29</v>
      </c>
      <c r="C16" s="10">
        <v>0</v>
      </c>
      <c r="D16" s="10">
        <v>6.777E-3</v>
      </c>
      <c r="E16" s="10">
        <v>7.7999999999999996E-3</v>
      </c>
      <c r="F16" s="10">
        <v>0</v>
      </c>
      <c r="G16" s="10">
        <v>3.0307190000000004</v>
      </c>
      <c r="H16" s="10">
        <v>17.860070999999998</v>
      </c>
      <c r="I16" s="10">
        <v>24.073265999999997</v>
      </c>
      <c r="J16" s="10">
        <v>26.663955999999999</v>
      </c>
      <c r="K16" s="10">
        <v>29.466431000000004</v>
      </c>
      <c r="L16" s="10">
        <v>38.143189999999997</v>
      </c>
      <c r="M16" s="10">
        <v>50.306859999999993</v>
      </c>
      <c r="N16" s="10">
        <v>50.148233000000005</v>
      </c>
      <c r="O16" s="10">
        <v>961.32988699999999</v>
      </c>
      <c r="P16" s="10">
        <v>2503.3071249999998</v>
      </c>
      <c r="Q16" s="10">
        <v>2747.3583199999998</v>
      </c>
      <c r="R16" s="10">
        <v>2915.7186839999999</v>
      </c>
      <c r="S16" s="10">
        <v>3442.4304769999999</v>
      </c>
      <c r="T16" s="10">
        <v>4638.9980479999995</v>
      </c>
      <c r="U16" s="10">
        <v>5538.3837359999998</v>
      </c>
      <c r="V16" s="10">
        <v>5459.1105509999998</v>
      </c>
      <c r="W16" s="10">
        <v>6448.0536069999998</v>
      </c>
      <c r="X16" s="10">
        <v>7464.2691479999994</v>
      </c>
      <c r="Y16" s="10">
        <v>7824.7605079999994</v>
      </c>
      <c r="Z16" s="10">
        <v>9021.629148</v>
      </c>
      <c r="AA16" s="10">
        <v>10355.914205999999</v>
      </c>
      <c r="AB16" s="10">
        <v>11748.197531</v>
      </c>
      <c r="AC16" s="10">
        <v>11947.674084999999</v>
      </c>
      <c r="AD16" s="10">
        <v>12820.485864000004</v>
      </c>
      <c r="AE16" s="10">
        <v>13491.530349000001</v>
      </c>
      <c r="AF16" s="10">
        <v>15081.834809000002</v>
      </c>
      <c r="AG16" s="10">
        <v>15017.434196000002</v>
      </c>
      <c r="AH16" s="10">
        <v>16475.763808</v>
      </c>
      <c r="AI16" s="10">
        <f t="shared" si="1"/>
        <v>166143.89138999998</v>
      </c>
    </row>
    <row r="17" spans="1:36" s="2" customFormat="1" ht="13.2" x14ac:dyDescent="0.25">
      <c r="A17" s="8"/>
      <c r="B17" s="9" t="s">
        <v>6</v>
      </c>
      <c r="C17" s="10">
        <v>3120.5037050000001</v>
      </c>
      <c r="D17" s="10">
        <v>2830.793267</v>
      </c>
      <c r="E17" s="10">
        <v>2803.6188309999993</v>
      </c>
      <c r="F17" s="10">
        <v>2844.4313069999994</v>
      </c>
      <c r="G17" s="10">
        <v>2836.4279220000008</v>
      </c>
      <c r="H17" s="10">
        <v>2668.1076960000009</v>
      </c>
      <c r="I17" s="10">
        <v>2432.5712710000003</v>
      </c>
      <c r="J17" s="10">
        <v>2712.2073939999996</v>
      </c>
      <c r="K17" s="10">
        <v>3085.8779020000002</v>
      </c>
      <c r="L17" s="10">
        <v>3312.7771929999994</v>
      </c>
      <c r="M17" s="10">
        <v>3572.4831319999976</v>
      </c>
      <c r="N17" s="10">
        <v>3396.0993069999995</v>
      </c>
      <c r="O17" s="10">
        <v>3347.8860729999983</v>
      </c>
      <c r="P17" s="10">
        <v>3067.778155999998</v>
      </c>
      <c r="Q17" s="10">
        <v>3127.2336189999996</v>
      </c>
      <c r="R17" s="10">
        <v>2464.3606470000013</v>
      </c>
      <c r="S17" s="10">
        <v>2188.8229610000003</v>
      </c>
      <c r="T17" s="10">
        <v>1837.6640899999991</v>
      </c>
      <c r="U17" s="10">
        <v>1610.4007720000004</v>
      </c>
      <c r="V17" s="10">
        <v>1126.3713230000001</v>
      </c>
      <c r="W17" s="10">
        <v>1282.5378469999996</v>
      </c>
      <c r="X17" s="10">
        <v>1389.3938839999998</v>
      </c>
      <c r="Y17" s="10">
        <v>1457.1373260000003</v>
      </c>
      <c r="Z17" s="10">
        <v>1475.1766540000006</v>
      </c>
      <c r="AA17" s="10">
        <v>1487.0999770000001</v>
      </c>
      <c r="AB17" s="10">
        <v>1472.8267469999994</v>
      </c>
      <c r="AC17" s="10">
        <v>1416.0208219999997</v>
      </c>
      <c r="AD17" s="10">
        <v>1372.8097679999998</v>
      </c>
      <c r="AE17" s="10">
        <v>1474.4251690000001</v>
      </c>
      <c r="AF17" s="10">
        <v>1530.57242</v>
      </c>
      <c r="AG17" s="10">
        <v>1533.8209050000003</v>
      </c>
      <c r="AH17" s="10">
        <v>1822.4433260000001</v>
      </c>
      <c r="AI17" s="10">
        <f t="shared" si="1"/>
        <v>72100.681412999984</v>
      </c>
    </row>
    <row r="18" spans="1:36" s="2" customFormat="1" ht="13.2" x14ac:dyDescent="0.25">
      <c r="A18" s="8"/>
      <c r="B18" s="9" t="s">
        <v>30</v>
      </c>
      <c r="C18" s="10">
        <v>646.33548499999995</v>
      </c>
      <c r="D18" s="10">
        <v>756.92157599999996</v>
      </c>
      <c r="E18" s="10">
        <v>1056.8701719999999</v>
      </c>
      <c r="F18" s="10">
        <v>1205.243459</v>
      </c>
      <c r="G18" s="10">
        <v>1298.1907390000001</v>
      </c>
      <c r="H18" s="10">
        <v>1478.559522</v>
      </c>
      <c r="I18" s="10">
        <v>1463.3569969999999</v>
      </c>
      <c r="J18" s="10">
        <v>1732.6947990000001</v>
      </c>
      <c r="K18" s="10">
        <v>2033.3051560000001</v>
      </c>
      <c r="L18" s="10">
        <v>2151.9284459999999</v>
      </c>
      <c r="M18" s="10">
        <v>2535.4064230000004</v>
      </c>
      <c r="N18" s="10">
        <v>2539.7096349999997</v>
      </c>
      <c r="O18" s="10">
        <v>2316.5928749999998</v>
      </c>
      <c r="P18" s="10">
        <v>2181.9391000000001</v>
      </c>
      <c r="Q18" s="10">
        <v>2321.839019</v>
      </c>
      <c r="R18" s="10">
        <v>2256.081318</v>
      </c>
      <c r="S18" s="10">
        <v>2252.2553909999997</v>
      </c>
      <c r="T18" s="10">
        <v>2197.9125599999998</v>
      </c>
      <c r="U18" s="10">
        <v>2131.1588299999999</v>
      </c>
      <c r="V18" s="10">
        <v>1590.3213470000001</v>
      </c>
      <c r="W18" s="10">
        <v>1697.4354450000001</v>
      </c>
      <c r="X18" s="10">
        <v>1585.8750559999999</v>
      </c>
      <c r="Y18" s="10">
        <v>1442.3998200000001</v>
      </c>
      <c r="Z18" s="10">
        <v>1458.819518</v>
      </c>
      <c r="AA18" s="10">
        <v>1424.1623039999999</v>
      </c>
      <c r="AB18" s="10">
        <v>1408.9570709999998</v>
      </c>
      <c r="AC18" s="10">
        <v>1261.246699</v>
      </c>
      <c r="AD18" s="10">
        <v>1189.1582100000003</v>
      </c>
      <c r="AE18" s="10">
        <v>1304.4310390000001</v>
      </c>
      <c r="AF18" s="10">
        <v>1448.5113239999996</v>
      </c>
      <c r="AG18" s="10">
        <v>1296.9135790000003</v>
      </c>
      <c r="AH18" s="10">
        <v>1445.2595050000004</v>
      </c>
      <c r="AI18" s="10">
        <f t="shared" si="1"/>
        <v>53109.79241899999</v>
      </c>
    </row>
    <row r="19" spans="1:36" s="2" customFormat="1" ht="13.2" x14ac:dyDescent="0.25">
      <c r="A19" s="6"/>
      <c r="B19" s="9" t="s">
        <v>7</v>
      </c>
      <c r="C19" s="10">
        <v>4127.6411700000008</v>
      </c>
      <c r="D19" s="10">
        <v>4920.8821960000023</v>
      </c>
      <c r="E19" s="10">
        <v>6221.6805730000051</v>
      </c>
      <c r="F19" s="10">
        <v>7306.0670440000004</v>
      </c>
      <c r="G19" s="10">
        <v>8583.4829950000003</v>
      </c>
      <c r="H19" s="10">
        <v>10735.561007999997</v>
      </c>
      <c r="I19" s="10">
        <v>12414.920944999998</v>
      </c>
      <c r="J19" s="10">
        <v>15821.189099000003</v>
      </c>
      <c r="K19" s="10">
        <v>18049.662277999993</v>
      </c>
      <c r="L19" s="10">
        <v>19835.527433000003</v>
      </c>
      <c r="M19" s="10">
        <v>21940.929040000006</v>
      </c>
      <c r="N19" s="10">
        <v>21059.433052000004</v>
      </c>
      <c r="O19" s="10">
        <v>20800.954053999998</v>
      </c>
      <c r="P19" s="10">
        <v>20683.450663000003</v>
      </c>
      <c r="Q19" s="10">
        <v>21176.394843999984</v>
      </c>
      <c r="R19" s="10">
        <v>20383.947118999997</v>
      </c>
      <c r="S19" s="10">
        <v>18794.059370999996</v>
      </c>
      <c r="T19" s="10">
        <v>17242.691335999993</v>
      </c>
      <c r="U19" s="10">
        <v>15926.329811000005</v>
      </c>
      <c r="V19" s="10">
        <v>13219.739881000003</v>
      </c>
      <c r="W19" s="10">
        <v>14622.852224</v>
      </c>
      <c r="X19" s="10">
        <v>16050.824580999995</v>
      </c>
      <c r="Y19" s="10">
        <v>16213.008452999995</v>
      </c>
      <c r="Z19" s="10">
        <v>16444.265845000002</v>
      </c>
      <c r="AA19" s="10">
        <v>17094.597262999992</v>
      </c>
      <c r="AB19" s="10">
        <v>17352.825904999998</v>
      </c>
      <c r="AC19" s="10">
        <v>16891.350096999995</v>
      </c>
      <c r="AD19" s="48">
        <v>17010.539293999998</v>
      </c>
      <c r="AE19" s="48">
        <v>17504.780966999995</v>
      </c>
      <c r="AF19" s="48">
        <v>17641.15646699999</v>
      </c>
      <c r="AG19" s="48">
        <v>14202.934044000001</v>
      </c>
      <c r="AH19" s="48">
        <v>18324.130792999989</v>
      </c>
      <c r="AI19" s="10">
        <f t="shared" si="1"/>
        <v>498597.80984499992</v>
      </c>
    </row>
    <row r="20" spans="1:36" s="2" customFormat="1" ht="13.2" x14ac:dyDescent="0.25">
      <c r="A20" s="8"/>
      <c r="B20" s="9" t="s">
        <v>8</v>
      </c>
      <c r="C20" s="11">
        <f>SUM(C21:C26)</f>
        <v>867.41492199999993</v>
      </c>
      <c r="D20" s="11">
        <f t="shared" ref="D20:AH20" si="2">SUM(D21:D26)</f>
        <v>1189.7204629999999</v>
      </c>
      <c r="E20" s="11">
        <f t="shared" si="2"/>
        <v>1704.5372029999996</v>
      </c>
      <c r="F20" s="11">
        <f t="shared" si="2"/>
        <v>2086.8748879999998</v>
      </c>
      <c r="G20" s="11">
        <f t="shared" si="2"/>
        <v>2475.5142170000008</v>
      </c>
      <c r="H20" s="11">
        <f t="shared" si="2"/>
        <v>3153.4820640000003</v>
      </c>
      <c r="I20" s="11">
        <f t="shared" si="2"/>
        <v>3719.7035059999994</v>
      </c>
      <c r="J20" s="11">
        <f t="shared" si="2"/>
        <v>4856.0967190000001</v>
      </c>
      <c r="K20" s="11">
        <f t="shared" si="2"/>
        <v>5385.9396589999997</v>
      </c>
      <c r="L20" s="11">
        <f t="shared" si="2"/>
        <v>5966.6928529999996</v>
      </c>
      <c r="M20" s="11">
        <f t="shared" si="2"/>
        <v>6763.1185569999998</v>
      </c>
      <c r="N20" s="11">
        <f t="shared" si="2"/>
        <v>6910.9763640000001</v>
      </c>
      <c r="O20" s="11">
        <f t="shared" si="2"/>
        <v>7071.3732589999991</v>
      </c>
      <c r="P20" s="11">
        <f t="shared" si="2"/>
        <v>7200.4989450000012</v>
      </c>
      <c r="Q20" s="11">
        <f t="shared" si="2"/>
        <v>7605.0368180000014</v>
      </c>
      <c r="R20" s="11">
        <f t="shared" si="2"/>
        <v>7406.3088320000006</v>
      </c>
      <c r="S20" s="11">
        <f t="shared" si="2"/>
        <v>7035.5294480000011</v>
      </c>
      <c r="T20" s="11">
        <f t="shared" si="2"/>
        <v>7011.8553789999996</v>
      </c>
      <c r="U20" s="11">
        <f t="shared" si="2"/>
        <v>6943.2899440000001</v>
      </c>
      <c r="V20" s="11">
        <f t="shared" si="2"/>
        <v>5695.9778809999989</v>
      </c>
      <c r="W20" s="11">
        <f t="shared" si="2"/>
        <v>6559.1191330000011</v>
      </c>
      <c r="X20" s="11">
        <f t="shared" si="2"/>
        <v>7406.8596769999995</v>
      </c>
      <c r="Y20" s="11">
        <f t="shared" si="2"/>
        <v>7390.8315310000016</v>
      </c>
      <c r="Z20" s="11">
        <f t="shared" si="2"/>
        <v>7429.2606099999994</v>
      </c>
      <c r="AA20" s="11">
        <f t="shared" si="2"/>
        <v>7671.2046769999997</v>
      </c>
      <c r="AB20" s="11">
        <f t="shared" si="2"/>
        <v>7806.2164279999979</v>
      </c>
      <c r="AC20" s="11">
        <f t="shared" si="2"/>
        <v>7618.9878549999994</v>
      </c>
      <c r="AD20" s="11">
        <f t="shared" si="2"/>
        <v>7479.7204060000013</v>
      </c>
      <c r="AE20" s="11">
        <f t="shared" si="2"/>
        <v>7808.259681999999</v>
      </c>
      <c r="AF20" s="11">
        <f t="shared" si="2"/>
        <v>8181.9053689999973</v>
      </c>
      <c r="AG20" s="11">
        <f t="shared" si="2"/>
        <v>6313.3915820000002</v>
      </c>
      <c r="AH20" s="11">
        <f t="shared" si="2"/>
        <v>8463.9527689999995</v>
      </c>
      <c r="AI20" s="10">
        <f t="shared" si="1"/>
        <v>191179.65163999997</v>
      </c>
      <c r="AJ20" s="12"/>
    </row>
    <row r="21" spans="1:36" s="2" customFormat="1" ht="13.2" x14ac:dyDescent="0.25">
      <c r="A21" s="8"/>
      <c r="B21" s="13" t="s">
        <v>9</v>
      </c>
      <c r="C21" s="10">
        <v>402.50932099999989</v>
      </c>
      <c r="D21" s="10">
        <v>460.87225899999981</v>
      </c>
      <c r="E21" s="10">
        <v>612.84616099999994</v>
      </c>
      <c r="F21" s="10">
        <v>678.33775400000002</v>
      </c>
      <c r="G21" s="10">
        <v>713.82657300000017</v>
      </c>
      <c r="H21" s="10">
        <v>786.58949800000016</v>
      </c>
      <c r="I21" s="10">
        <v>727.23289699999987</v>
      </c>
      <c r="J21" s="10">
        <v>876.52227900000003</v>
      </c>
      <c r="K21" s="10">
        <v>853.15983099999994</v>
      </c>
      <c r="L21" s="10">
        <v>854.64616200000023</v>
      </c>
      <c r="M21" s="10">
        <v>852.71697800000038</v>
      </c>
      <c r="N21" s="10">
        <v>783.38199599999996</v>
      </c>
      <c r="O21" s="10">
        <v>736.97395400000028</v>
      </c>
      <c r="P21" s="10">
        <v>600.10241799999994</v>
      </c>
      <c r="Q21" s="10">
        <v>532.40830800000003</v>
      </c>
      <c r="R21" s="10">
        <v>506.71116799999976</v>
      </c>
      <c r="S21" s="10">
        <v>505.69610700000004</v>
      </c>
      <c r="T21" s="10">
        <v>459.74870799999991</v>
      </c>
      <c r="U21" s="10">
        <v>338.30116700000008</v>
      </c>
      <c r="V21" s="10">
        <v>232.00039499999991</v>
      </c>
      <c r="W21" s="10">
        <v>199.35562400000006</v>
      </c>
      <c r="X21" s="10">
        <v>206.578597</v>
      </c>
      <c r="Y21" s="10">
        <v>214.74607899999998</v>
      </c>
      <c r="Z21" s="10">
        <v>152.64001100000002</v>
      </c>
      <c r="AA21" s="10">
        <v>131.545931</v>
      </c>
      <c r="AB21" s="10">
        <v>89.063175999999999</v>
      </c>
      <c r="AC21" s="10">
        <v>88.669457999999992</v>
      </c>
      <c r="AD21" s="10">
        <v>93.334590000000006</v>
      </c>
      <c r="AE21" s="10">
        <v>94.243855000000025</v>
      </c>
      <c r="AF21" s="10">
        <v>103.39500199999999</v>
      </c>
      <c r="AG21" s="10">
        <v>86.218586999999999</v>
      </c>
      <c r="AH21" s="10">
        <v>99.766946999999988</v>
      </c>
      <c r="AI21" s="10">
        <f t="shared" si="1"/>
        <v>14074.141790999998</v>
      </c>
    </row>
    <row r="22" spans="1:36" s="2" customFormat="1" ht="13.2" x14ac:dyDescent="0.25">
      <c r="A22" s="8"/>
      <c r="B22" s="13" t="s">
        <v>10</v>
      </c>
      <c r="C22" s="11">
        <v>72.348655999999991</v>
      </c>
      <c r="D22" s="11">
        <v>108.229376</v>
      </c>
      <c r="E22" s="11">
        <v>184.48393899999999</v>
      </c>
      <c r="F22" s="11">
        <v>270.09562699999998</v>
      </c>
      <c r="G22" s="11">
        <v>422.97703900000005</v>
      </c>
      <c r="H22" s="11">
        <v>610.68182000000002</v>
      </c>
      <c r="I22" s="11">
        <v>751.09982999999988</v>
      </c>
      <c r="J22" s="11">
        <v>1081.6368239999999</v>
      </c>
      <c r="K22" s="11">
        <v>1206.0655040000001</v>
      </c>
      <c r="L22" s="11">
        <v>1365.7775599999998</v>
      </c>
      <c r="M22" s="11">
        <v>1637.355701</v>
      </c>
      <c r="N22" s="11">
        <v>1669.4393640000003</v>
      </c>
      <c r="O22" s="14">
        <v>1711.5678010000001</v>
      </c>
      <c r="P22" s="14">
        <v>1759.497842</v>
      </c>
      <c r="Q22" s="14">
        <v>1759.0088619999999</v>
      </c>
      <c r="R22" s="14">
        <v>1648.8503720000001</v>
      </c>
      <c r="S22" s="14">
        <v>1435.677653</v>
      </c>
      <c r="T22" s="14">
        <v>1509.7860920000001</v>
      </c>
      <c r="U22" s="14">
        <v>1573.392754</v>
      </c>
      <c r="V22" s="14">
        <v>1333.7618179999999</v>
      </c>
      <c r="W22" s="14">
        <v>1682.5125290000001</v>
      </c>
      <c r="X22" s="14">
        <v>1786.159177</v>
      </c>
      <c r="Y22" s="10">
        <v>1877.457298</v>
      </c>
      <c r="Z22" s="10">
        <v>1890.171335</v>
      </c>
      <c r="AA22" s="10">
        <v>1933.5670279999999</v>
      </c>
      <c r="AB22" s="10">
        <v>1986.6609039999998</v>
      </c>
      <c r="AC22" s="10">
        <v>1984.617074</v>
      </c>
      <c r="AD22" s="10">
        <v>1959.209593000001</v>
      </c>
      <c r="AE22" s="10">
        <v>1983.3230849999991</v>
      </c>
      <c r="AF22" s="10">
        <v>1924.3481889999996</v>
      </c>
      <c r="AG22" s="10">
        <v>1409.4199129999993</v>
      </c>
      <c r="AH22" s="10">
        <v>1850.1624319999999</v>
      </c>
      <c r="AI22" s="10">
        <f t="shared" si="1"/>
        <v>44379.34299099999</v>
      </c>
    </row>
    <row r="23" spans="1:36" s="2" customFormat="1" ht="13.2" x14ac:dyDescent="0.25">
      <c r="A23" s="8"/>
      <c r="B23" s="13" t="s">
        <v>11</v>
      </c>
      <c r="C23" s="11">
        <v>206.82226000000003</v>
      </c>
      <c r="D23" s="11">
        <v>352.58329400000002</v>
      </c>
      <c r="E23" s="11">
        <v>479.683763</v>
      </c>
      <c r="F23" s="11">
        <v>569.62218299999995</v>
      </c>
      <c r="G23" s="11">
        <v>615.81950200000006</v>
      </c>
      <c r="H23" s="11">
        <v>702.40673800000002</v>
      </c>
      <c r="I23" s="11">
        <v>812.56714800000009</v>
      </c>
      <c r="J23" s="11">
        <v>980.70418200000006</v>
      </c>
      <c r="K23" s="11">
        <v>1152.6054590000001</v>
      </c>
      <c r="L23" s="11">
        <v>1249.1799470000001</v>
      </c>
      <c r="M23" s="11">
        <v>1504.6797369999997</v>
      </c>
      <c r="N23" s="11">
        <v>1627.3027050000001</v>
      </c>
      <c r="O23" s="14">
        <v>1674.996592</v>
      </c>
      <c r="P23" s="14">
        <v>1778.1465450000001</v>
      </c>
      <c r="Q23" s="14">
        <v>1964.29547</v>
      </c>
      <c r="R23" s="14">
        <v>1835.6388880000002</v>
      </c>
      <c r="S23" s="14">
        <v>1683.319872</v>
      </c>
      <c r="T23" s="14">
        <v>1468.7447180000001</v>
      </c>
      <c r="U23" s="14">
        <v>1405.215692</v>
      </c>
      <c r="V23" s="14">
        <v>1115.7817700000001</v>
      </c>
      <c r="W23" s="14">
        <v>1167.8590780000002</v>
      </c>
      <c r="X23" s="14">
        <v>1340.164029</v>
      </c>
      <c r="Y23" s="10">
        <v>1265.110136</v>
      </c>
      <c r="Z23" s="10">
        <v>1342.4925149999999</v>
      </c>
      <c r="AA23" s="10">
        <v>1377.2141140000001</v>
      </c>
      <c r="AB23" s="10">
        <v>1463.1826510000001</v>
      </c>
      <c r="AC23" s="10">
        <v>1413.006629</v>
      </c>
      <c r="AD23" s="10">
        <v>1371.4020880000003</v>
      </c>
      <c r="AE23" s="10">
        <v>1492.4426460000002</v>
      </c>
      <c r="AF23" s="10">
        <v>1447.4031799999998</v>
      </c>
      <c r="AG23" s="10">
        <v>1292.6299119999999</v>
      </c>
      <c r="AH23" s="10">
        <v>1683.8626419999989</v>
      </c>
      <c r="AI23" s="10">
        <f t="shared" si="1"/>
        <v>39836.886085000006</v>
      </c>
    </row>
    <row r="24" spans="1:36" s="2" customFormat="1" ht="13.2" x14ac:dyDescent="0.25">
      <c r="A24" s="8"/>
      <c r="B24" s="13" t="s">
        <v>12</v>
      </c>
      <c r="C24" s="11">
        <v>122.68443300000003</v>
      </c>
      <c r="D24" s="11">
        <v>203.54907799999998</v>
      </c>
      <c r="E24" s="11">
        <v>372.75165999999984</v>
      </c>
      <c r="F24" s="11">
        <v>515.74738499999989</v>
      </c>
      <c r="G24" s="11">
        <v>663.15064100000029</v>
      </c>
      <c r="H24" s="11">
        <v>949.44127900000001</v>
      </c>
      <c r="I24" s="11">
        <v>1260.2886219999996</v>
      </c>
      <c r="J24" s="11">
        <v>1716.9173579999997</v>
      </c>
      <c r="K24" s="11">
        <v>1930.5811189999995</v>
      </c>
      <c r="L24" s="11">
        <v>2207.560132999999</v>
      </c>
      <c r="M24" s="11">
        <v>2423.6007729999997</v>
      </c>
      <c r="N24" s="11">
        <v>2443.37221</v>
      </c>
      <c r="O24" s="14">
        <v>2508.5819359999996</v>
      </c>
      <c r="P24" s="14">
        <v>2573.609602</v>
      </c>
      <c r="Q24" s="14">
        <v>2749.1223240000013</v>
      </c>
      <c r="R24" s="14">
        <v>2693.9569140000008</v>
      </c>
      <c r="S24" s="14">
        <v>2527.2645770000013</v>
      </c>
      <c r="T24" s="14">
        <v>2601.6016099999993</v>
      </c>
      <c r="U24" s="14">
        <v>2687.8907320000003</v>
      </c>
      <c r="V24" s="14">
        <v>2118.0401160000001</v>
      </c>
      <c r="W24" s="14">
        <v>2488.9303010000008</v>
      </c>
      <c r="X24" s="14">
        <v>2713.3991409999999</v>
      </c>
      <c r="Y24" s="10">
        <v>2682.4606210000006</v>
      </c>
      <c r="Z24" s="10">
        <v>2611.0323999999996</v>
      </c>
      <c r="AA24" s="10">
        <v>2711.5918389999988</v>
      </c>
      <c r="AB24" s="10">
        <v>2793.530323999998</v>
      </c>
      <c r="AC24" s="10">
        <v>2656.0420379999996</v>
      </c>
      <c r="AD24" s="10">
        <v>2567.1523689999999</v>
      </c>
      <c r="AE24" s="10">
        <v>2669.3858679999994</v>
      </c>
      <c r="AF24" s="10">
        <v>2911.5095439999991</v>
      </c>
      <c r="AG24" s="10">
        <v>2067.1578560000003</v>
      </c>
      <c r="AH24" s="10">
        <v>2821.1453060000008</v>
      </c>
      <c r="AI24" s="10">
        <f t="shared" si="1"/>
        <v>66963.050108999989</v>
      </c>
    </row>
    <row r="25" spans="1:36" s="2" customFormat="1" ht="13.2" x14ac:dyDescent="0.25">
      <c r="A25" s="8"/>
      <c r="B25" s="13" t="s">
        <v>13</v>
      </c>
      <c r="C25" s="11">
        <v>3.8712999999999997E-2</v>
      </c>
      <c r="D25" s="11">
        <v>1.2326189999999999</v>
      </c>
      <c r="E25" s="11">
        <v>3.450148</v>
      </c>
      <c r="F25" s="11">
        <v>11.34924</v>
      </c>
      <c r="G25" s="11">
        <v>28.613936000000002</v>
      </c>
      <c r="H25" s="11">
        <v>74.012882000000005</v>
      </c>
      <c r="I25" s="11">
        <v>142.25991300000001</v>
      </c>
      <c r="J25" s="11">
        <v>182.24497700000001</v>
      </c>
      <c r="K25" s="11">
        <v>232.202743</v>
      </c>
      <c r="L25" s="11">
        <v>277.59166100000004</v>
      </c>
      <c r="M25" s="11">
        <v>338.045323</v>
      </c>
      <c r="N25" s="11">
        <v>380.63002799999998</v>
      </c>
      <c r="O25" s="14">
        <v>433.39504399999998</v>
      </c>
      <c r="P25" s="14">
        <v>484.20421900000002</v>
      </c>
      <c r="Q25" s="14">
        <v>595.83982199999991</v>
      </c>
      <c r="R25" s="14">
        <v>716.81239600000004</v>
      </c>
      <c r="S25" s="14">
        <v>880.09671399999991</v>
      </c>
      <c r="T25" s="14">
        <v>968.61168599999996</v>
      </c>
      <c r="U25" s="14">
        <v>934.97418000000005</v>
      </c>
      <c r="V25" s="14">
        <v>893.79177199999992</v>
      </c>
      <c r="W25" s="14">
        <v>1018.56994</v>
      </c>
      <c r="X25" s="14">
        <v>1358.6195169999999</v>
      </c>
      <c r="Y25" s="10">
        <v>1350.125775</v>
      </c>
      <c r="Z25" s="10">
        <v>1431.5202019999999</v>
      </c>
      <c r="AA25" s="10">
        <v>1516.1656030000001</v>
      </c>
      <c r="AB25" s="10">
        <v>1471.6464809999998</v>
      </c>
      <c r="AC25" s="10">
        <v>1475.059002</v>
      </c>
      <c r="AD25" s="10">
        <v>1485.8770149999998</v>
      </c>
      <c r="AE25" s="10">
        <v>1567.1061430000002</v>
      </c>
      <c r="AF25" s="10">
        <v>1790.1622249999996</v>
      </c>
      <c r="AG25" s="10">
        <v>1454.5520950000009</v>
      </c>
      <c r="AH25" s="10">
        <v>2007.5963889999998</v>
      </c>
      <c r="AI25" s="10">
        <f t="shared" si="1"/>
        <v>25506.398402999999</v>
      </c>
    </row>
    <row r="26" spans="1:36" s="2" customFormat="1" ht="13.2" x14ac:dyDescent="0.25">
      <c r="A26" s="8"/>
      <c r="B26" s="13" t="s">
        <v>14</v>
      </c>
      <c r="C26" s="11">
        <v>63.011539000000013</v>
      </c>
      <c r="D26" s="11">
        <v>63.253837000000033</v>
      </c>
      <c r="E26" s="11">
        <v>51.321532000000019</v>
      </c>
      <c r="F26" s="11">
        <v>41.722699000000006</v>
      </c>
      <c r="G26" s="11">
        <v>31.126526000000002</v>
      </c>
      <c r="H26" s="11">
        <v>30.349847000000008</v>
      </c>
      <c r="I26" s="11">
        <v>26.255095999999998</v>
      </c>
      <c r="J26" s="11">
        <v>18.071099</v>
      </c>
      <c r="K26" s="11">
        <v>11.325002999999999</v>
      </c>
      <c r="L26" s="11">
        <v>11.937390000000001</v>
      </c>
      <c r="M26" s="11">
        <v>6.7200449999999998</v>
      </c>
      <c r="N26" s="11">
        <v>6.8500609999999984</v>
      </c>
      <c r="O26" s="14">
        <v>5.8579319999999999</v>
      </c>
      <c r="P26" s="14">
        <v>4.9383190000000017</v>
      </c>
      <c r="Q26" s="14">
        <v>4.3620320000000001</v>
      </c>
      <c r="R26" s="14">
        <v>4.3390939999999985</v>
      </c>
      <c r="S26" s="14">
        <v>3.4745250000000012</v>
      </c>
      <c r="T26" s="14">
        <v>3.3625649999999996</v>
      </c>
      <c r="U26" s="14">
        <v>3.5154189999999996</v>
      </c>
      <c r="V26" s="14">
        <v>2.6020100000000004</v>
      </c>
      <c r="W26" s="14">
        <v>1.8916609999999998</v>
      </c>
      <c r="X26" s="14">
        <v>1.9392159999999996</v>
      </c>
      <c r="Y26" s="10">
        <v>0.93162200000000006</v>
      </c>
      <c r="Z26" s="10">
        <v>1.404147</v>
      </c>
      <c r="AA26" s="10">
        <v>1.1201619999999999</v>
      </c>
      <c r="AB26" s="10">
        <v>2.132892</v>
      </c>
      <c r="AC26" s="10">
        <v>1.5936540000000001</v>
      </c>
      <c r="AD26" s="10">
        <v>2.7447509999999999</v>
      </c>
      <c r="AE26" s="10">
        <v>1.7580850000000003</v>
      </c>
      <c r="AF26" s="10">
        <v>5.0872290000000007</v>
      </c>
      <c r="AG26" s="10">
        <v>3.4132189999999998</v>
      </c>
      <c r="AH26" s="10">
        <v>1.4190529999999999</v>
      </c>
      <c r="AI26" s="10">
        <f t="shared" si="1"/>
        <v>419.83226100000013</v>
      </c>
    </row>
    <row r="27" spans="1:36" s="2" customFormat="1" ht="13.2" x14ac:dyDescent="0.25">
      <c r="A27" s="8"/>
      <c r="B27" s="9" t="s">
        <v>15</v>
      </c>
      <c r="C27" s="11">
        <f>SUM(C10,C12:C19)</f>
        <v>15732.302080000001</v>
      </c>
      <c r="D27" s="11">
        <f t="shared" ref="D27:AE27" si="3">SUM(D10,D12:D19)</f>
        <v>17119.636221000004</v>
      </c>
      <c r="E27" s="11">
        <f t="shared" si="3"/>
        <v>21036.438140000006</v>
      </c>
      <c r="F27" s="11">
        <f t="shared" si="3"/>
        <v>23872.574323999997</v>
      </c>
      <c r="G27" s="11">
        <f t="shared" si="3"/>
        <v>26252.489435000003</v>
      </c>
      <c r="H27" s="11">
        <f t="shared" si="3"/>
        <v>28974.752060999996</v>
      </c>
      <c r="I27" s="11">
        <f t="shared" si="3"/>
        <v>31527.038335999998</v>
      </c>
      <c r="J27" s="11">
        <f t="shared" si="3"/>
        <v>38082.504593000005</v>
      </c>
      <c r="K27" s="11">
        <f t="shared" si="3"/>
        <v>41858.962363999992</v>
      </c>
      <c r="L27" s="11">
        <f t="shared" si="3"/>
        <v>44944.273052999997</v>
      </c>
      <c r="M27" s="11">
        <f t="shared" si="3"/>
        <v>49781.601788</v>
      </c>
      <c r="N27" s="11">
        <f t="shared" si="3"/>
        <v>48728.664910000007</v>
      </c>
      <c r="O27" s="11">
        <f t="shared" si="3"/>
        <v>51758.011873999989</v>
      </c>
      <c r="P27" s="11">
        <f t="shared" si="3"/>
        <v>56765.824602000008</v>
      </c>
      <c r="Q27" s="11">
        <f t="shared" si="3"/>
        <v>62794.393830999979</v>
      </c>
      <c r="R27" s="11">
        <f t="shared" si="3"/>
        <v>71106.82596799999</v>
      </c>
      <c r="S27" s="11">
        <f t="shared" si="3"/>
        <v>75202.161418999982</v>
      </c>
      <c r="T27" s="11">
        <f t="shared" si="3"/>
        <v>80072.093764999983</v>
      </c>
      <c r="U27" s="11">
        <f t="shared" si="3"/>
        <v>79088.995150000017</v>
      </c>
      <c r="V27" s="11">
        <f t="shared" si="3"/>
        <v>71226.103975000005</v>
      </c>
      <c r="W27" s="11">
        <f t="shared" si="3"/>
        <v>83722.423941999979</v>
      </c>
      <c r="X27" s="11">
        <f t="shared" si="3"/>
        <v>90759.250715999995</v>
      </c>
      <c r="Y27" s="11">
        <f t="shared" si="3"/>
        <v>91003.644430999993</v>
      </c>
      <c r="Z27" s="11">
        <f t="shared" si="3"/>
        <v>94359.307169000007</v>
      </c>
      <c r="AA27" s="11">
        <f t="shared" si="3"/>
        <v>97685.903755999985</v>
      </c>
      <c r="AB27" s="11">
        <f t="shared" si="3"/>
        <v>101543.32387199998</v>
      </c>
      <c r="AC27" s="11">
        <f t="shared" si="3"/>
        <v>96730.777103</v>
      </c>
      <c r="AD27" s="11">
        <f t="shared" si="3"/>
        <v>97648.524971000006</v>
      </c>
      <c r="AE27" s="11">
        <f t="shared" si="3"/>
        <v>101927.18208699998</v>
      </c>
      <c r="AF27" s="11">
        <f t="shared" ref="AF27:AG27" si="4">SUM(AF10,AF12:AF19)</f>
        <v>99297.327753999984</v>
      </c>
      <c r="AG27" s="11">
        <f t="shared" si="4"/>
        <v>97161.645304000005</v>
      </c>
      <c r="AH27" s="11">
        <f t="shared" ref="AH27" si="5">SUM(AH10,AH12:AH19)</f>
        <v>102379.71995999996</v>
      </c>
      <c r="AI27" s="10">
        <f t="shared" si="1"/>
        <v>2090144.6789539997</v>
      </c>
    </row>
    <row r="28" spans="1:36" s="2" customFormat="1" ht="13.2" x14ac:dyDescent="0.25">
      <c r="A28" s="8"/>
      <c r="B28" s="9" t="s">
        <v>16</v>
      </c>
      <c r="C28" s="11">
        <f>C29-C27</f>
        <v>16761.724117999998</v>
      </c>
      <c r="D28" s="11">
        <f t="shared" ref="D28:AE28" si="6">D29-D27</f>
        <v>16988.420403999993</v>
      </c>
      <c r="E28" s="11">
        <f t="shared" si="6"/>
        <v>19093.768004999991</v>
      </c>
      <c r="F28" s="11">
        <f t="shared" si="6"/>
        <v>19512.102870999999</v>
      </c>
      <c r="G28" s="11">
        <f t="shared" si="6"/>
        <v>21305.598271999996</v>
      </c>
      <c r="H28" s="11">
        <f t="shared" si="6"/>
        <v>22509.082678000002</v>
      </c>
      <c r="I28" s="11">
        <f t="shared" si="6"/>
        <v>22185.259916000003</v>
      </c>
      <c r="J28" s="11">
        <f t="shared" si="6"/>
        <v>24176.677766999994</v>
      </c>
      <c r="K28" s="11">
        <f t="shared" si="6"/>
        <v>26842.768364000018</v>
      </c>
      <c r="L28" s="11">
        <f t="shared" si="6"/>
        <v>27499.512852999993</v>
      </c>
      <c r="M28" s="11">
        <f t="shared" si="6"/>
        <v>31357.542929999996</v>
      </c>
      <c r="N28" s="11">
        <f t="shared" si="6"/>
        <v>31142.881966000001</v>
      </c>
      <c r="O28" s="11">
        <f t="shared" si="6"/>
        <v>29900.078761000012</v>
      </c>
      <c r="P28" s="11">
        <f t="shared" si="6"/>
        <v>30928.279123</v>
      </c>
      <c r="Q28" s="11">
        <f t="shared" si="6"/>
        <v>32483.637259000025</v>
      </c>
      <c r="R28" s="11">
        <f t="shared" si="6"/>
        <v>30952.804956000007</v>
      </c>
      <c r="S28" s="11">
        <f t="shared" si="6"/>
        <v>31502.868953000027</v>
      </c>
      <c r="T28" s="11">
        <f t="shared" si="6"/>
        <v>30488.764401000008</v>
      </c>
      <c r="U28" s="11">
        <f t="shared" si="6"/>
        <v>28368.346124999967</v>
      </c>
      <c r="V28" s="11">
        <f t="shared" si="6"/>
        <v>21777.14942799999</v>
      </c>
      <c r="W28" s="11">
        <f t="shared" si="6"/>
        <v>23851.576714000024</v>
      </c>
      <c r="X28" s="11">
        <f t="shared" si="6"/>
        <v>27184.228552000015</v>
      </c>
      <c r="Y28" s="11">
        <f t="shared" si="6"/>
        <v>27349.482749999996</v>
      </c>
      <c r="Z28" s="11">
        <f t="shared" si="6"/>
        <v>28311.240623999984</v>
      </c>
      <c r="AA28" s="11">
        <f t="shared" si="6"/>
        <v>29011.301076000018</v>
      </c>
      <c r="AB28" s="11">
        <f t="shared" si="6"/>
        <v>30360.573284000042</v>
      </c>
      <c r="AC28" s="11">
        <f t="shared" si="6"/>
        <v>28988.59143</v>
      </c>
      <c r="AD28" s="11">
        <f t="shared" si="6"/>
        <v>29016.730592999942</v>
      </c>
      <c r="AE28" s="11">
        <f t="shared" si="6"/>
        <v>30615.574851000056</v>
      </c>
      <c r="AF28" s="11">
        <f t="shared" ref="AF28:AG28" si="7">AF29-AF27</f>
        <v>33084.456136000095</v>
      </c>
      <c r="AG28" s="11">
        <f t="shared" si="7"/>
        <v>30449.952080000061</v>
      </c>
      <c r="AH28" s="11">
        <f t="shared" ref="AH28" si="8">AH29-AH27</f>
        <v>37381.42355700006</v>
      </c>
      <c r="AI28" s="10">
        <f t="shared" si="1"/>
        <v>871382.40079700039</v>
      </c>
    </row>
    <row r="29" spans="1:36" s="2" customFormat="1" ht="13.2" x14ac:dyDescent="0.25">
      <c r="A29" s="8"/>
      <c r="B29" s="9" t="s">
        <v>17</v>
      </c>
      <c r="C29" s="11">
        <v>32494.026198</v>
      </c>
      <c r="D29" s="11">
        <v>34108.056624999997</v>
      </c>
      <c r="E29" s="11">
        <v>40130.206144999996</v>
      </c>
      <c r="F29" s="11">
        <v>43384.677194999997</v>
      </c>
      <c r="G29" s="11">
        <v>47558.087706999999</v>
      </c>
      <c r="H29" s="11">
        <v>51483.834738999998</v>
      </c>
      <c r="I29" s="11">
        <v>53712.298252000001</v>
      </c>
      <c r="J29" s="11">
        <v>62259.182359999999</v>
      </c>
      <c r="K29" s="11">
        <v>68701.73072800001</v>
      </c>
      <c r="L29" s="11">
        <v>72443.78590599999</v>
      </c>
      <c r="M29" s="11">
        <v>81139.144717999996</v>
      </c>
      <c r="N29" s="11">
        <v>79871.546876000008</v>
      </c>
      <c r="O29" s="14">
        <v>81658.090635</v>
      </c>
      <c r="P29" s="14">
        <v>87694.103725000008</v>
      </c>
      <c r="Q29" s="14">
        <v>95278.031090000004</v>
      </c>
      <c r="R29" s="14">
        <v>102059.630924</v>
      </c>
      <c r="S29" s="14">
        <v>106705.03037200001</v>
      </c>
      <c r="T29" s="14">
        <v>110560.85816599999</v>
      </c>
      <c r="U29" s="14">
        <v>107457.34127499998</v>
      </c>
      <c r="V29" s="14">
        <v>93003.253402999995</v>
      </c>
      <c r="W29" s="14">
        <v>107574.000656</v>
      </c>
      <c r="X29" s="14">
        <v>117943.47926800001</v>
      </c>
      <c r="Y29" s="10">
        <v>118353.12718099999</v>
      </c>
      <c r="Z29" s="10">
        <v>122670.54779299999</v>
      </c>
      <c r="AA29" s="10">
        <v>126697.204832</v>
      </c>
      <c r="AB29" s="10">
        <v>131903.89715600002</v>
      </c>
      <c r="AC29" s="10">
        <v>125719.368533</v>
      </c>
      <c r="AD29" s="10">
        <v>126665.25556399995</v>
      </c>
      <c r="AE29" s="10">
        <v>132542.75693800004</v>
      </c>
      <c r="AF29" s="10">
        <v>132381.78389000008</v>
      </c>
      <c r="AG29" s="10">
        <v>127611.59738400007</v>
      </c>
      <c r="AH29" s="10">
        <v>139761.14351700002</v>
      </c>
      <c r="AI29" s="10">
        <f t="shared" si="1"/>
        <v>2961527.0797510007</v>
      </c>
    </row>
    <row r="30" spans="1:36" s="2" customFormat="1" ht="13.2" x14ac:dyDescent="0.25">
      <c r="A30" s="6"/>
      <c r="B30" s="15"/>
      <c r="C30" s="15"/>
      <c r="D30" s="15"/>
      <c r="E30" s="15"/>
      <c r="F30" s="15"/>
      <c r="G30" s="15"/>
      <c r="H30" s="15"/>
      <c r="I30" s="15"/>
      <c r="J30" s="15"/>
      <c r="K30" s="16"/>
      <c r="L30" s="16"/>
      <c r="M30" s="16"/>
      <c r="N30" s="16"/>
      <c r="O30" s="16"/>
      <c r="P30" s="16"/>
      <c r="Q30" s="16"/>
      <c r="R30" s="16"/>
      <c r="S30" s="16"/>
      <c r="T30" s="16"/>
      <c r="U30" s="16"/>
      <c r="V30" s="16"/>
      <c r="W30" s="16"/>
      <c r="X30" s="16"/>
      <c r="Y30" s="16"/>
    </row>
    <row r="31" spans="1:36" s="2" customFormat="1" ht="13.2" x14ac:dyDescent="0.25">
      <c r="A31" s="6"/>
      <c r="B31" s="93" t="s">
        <v>18</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row>
    <row r="32" spans="1:36" s="2" customFormat="1" ht="13.2" x14ac:dyDescent="0.25">
      <c r="A32" s="6"/>
      <c r="B32" s="3"/>
      <c r="C32" s="3"/>
      <c r="D32" s="3"/>
      <c r="E32" s="3"/>
      <c r="F32" s="3"/>
      <c r="G32" s="3"/>
      <c r="H32" s="3"/>
      <c r="I32" s="3"/>
      <c r="J32" s="3"/>
      <c r="K32" s="3"/>
      <c r="L32" s="3"/>
      <c r="M32" s="3"/>
      <c r="N32" s="3"/>
      <c r="O32" s="3"/>
      <c r="P32" s="3"/>
      <c r="Q32" s="3"/>
      <c r="R32" s="3"/>
      <c r="S32" s="3"/>
      <c r="T32" s="3"/>
      <c r="U32" s="3"/>
      <c r="V32" s="3"/>
      <c r="W32" s="3"/>
      <c r="X32" s="3"/>
      <c r="Y32" s="3"/>
    </row>
    <row r="33" spans="1:35" s="2" customFormat="1" ht="13.2" x14ac:dyDescent="0.25">
      <c r="A33" s="6"/>
      <c r="B33" s="9" t="s">
        <v>1174</v>
      </c>
      <c r="C33" s="10">
        <f>SUM(C34:C35)</f>
        <v>202.008849</v>
      </c>
      <c r="D33" s="10">
        <f t="shared" ref="D33" si="9">SUM(D34:D35)</f>
        <v>252.97481299999998</v>
      </c>
      <c r="E33" s="10">
        <f t="shared" ref="E33" si="10">SUM(E34:E35)</f>
        <v>230.39900800000004</v>
      </c>
      <c r="F33" s="10">
        <f t="shared" ref="F33" si="11">SUM(F34:F35)</f>
        <v>201.24381699999998</v>
      </c>
      <c r="G33" s="10">
        <f t="shared" ref="G33" si="12">SUM(G34:G35)</f>
        <v>207.128558</v>
      </c>
      <c r="H33" s="10">
        <f t="shared" ref="H33" si="13">SUM(H34:H35)</f>
        <v>169.09483599999999</v>
      </c>
      <c r="I33" s="10">
        <f t="shared" ref="I33" si="14">SUM(I34:I35)</f>
        <v>142.86461700000001</v>
      </c>
      <c r="J33" s="10">
        <f t="shared" ref="J33" si="15">SUM(J34:J35)</f>
        <v>135.94097299999999</v>
      </c>
      <c r="K33" s="10">
        <f t="shared" ref="K33" si="16">SUM(K34:K35)</f>
        <v>89.563482999999991</v>
      </c>
      <c r="L33" s="10">
        <f t="shared" ref="L33" si="17">SUM(L34:L35)</f>
        <v>61.614788999999995</v>
      </c>
      <c r="M33" s="10">
        <f t="shared" ref="M33" si="18">SUM(M34:M35)</f>
        <v>56.045869999999994</v>
      </c>
      <c r="N33" s="10">
        <f t="shared" ref="N33" si="19">SUM(N34:N35)</f>
        <v>51.017419000000004</v>
      </c>
      <c r="O33" s="10">
        <f t="shared" ref="O33" si="20">SUM(O34:O35)</f>
        <v>83.011300000000006</v>
      </c>
      <c r="P33" s="10">
        <f t="shared" ref="P33" si="21">SUM(P34:P35)</f>
        <v>68.288837000000001</v>
      </c>
      <c r="Q33" s="10">
        <f t="shared" ref="Q33" si="22">SUM(Q34:Q35)</f>
        <v>61.562359999999991</v>
      </c>
      <c r="R33" s="10">
        <f t="shared" ref="R33" si="23">SUM(R34:R35)</f>
        <v>50.051797999999998</v>
      </c>
      <c r="S33" s="10">
        <f t="shared" ref="S33" si="24">SUM(S34:S35)</f>
        <v>48.984219000000003</v>
      </c>
      <c r="T33" s="10">
        <f t="shared" ref="T33" si="25">SUM(T34:T35)</f>
        <v>43.161923000000002</v>
      </c>
      <c r="U33" s="10">
        <f t="shared" ref="U33" si="26">SUM(U34:U35)</f>
        <v>39.660173999999998</v>
      </c>
      <c r="V33" s="10">
        <f t="shared" ref="V33" si="27">SUM(V34:V35)</f>
        <v>29.953477999999997</v>
      </c>
      <c r="W33" s="10">
        <f t="shared" ref="W33" si="28">SUM(W34:W35)</f>
        <v>34.798217999999999</v>
      </c>
      <c r="X33" s="10">
        <f t="shared" ref="X33" si="29">SUM(X34:X35)</f>
        <v>38.454926</v>
      </c>
      <c r="Y33" s="10">
        <f t="shared" ref="Y33" si="30">SUM(Y34:Y35)</f>
        <v>46.742146000000005</v>
      </c>
      <c r="Z33" s="10">
        <f t="shared" ref="Z33" si="31">SUM(Z34:Z35)</f>
        <v>46.226776000000001</v>
      </c>
      <c r="AA33" s="10">
        <f t="shared" ref="AA33" si="32">SUM(AA34:AA35)</f>
        <v>44.792801000000004</v>
      </c>
      <c r="AB33" s="10">
        <f t="shared" ref="AB33" si="33">SUM(AB34:AB35)</f>
        <v>46.680781000000003</v>
      </c>
      <c r="AC33" s="10">
        <f t="shared" ref="AC33" si="34">SUM(AC34:AC35)</f>
        <v>48.875863000000003</v>
      </c>
      <c r="AD33" s="10">
        <f t="shared" ref="AD33" si="35">SUM(AD34:AD35)</f>
        <v>51.421095999999999</v>
      </c>
      <c r="AE33" s="10">
        <f t="shared" ref="AE33" si="36">SUM(AE34:AE35)</f>
        <v>58.415175000000012</v>
      </c>
      <c r="AF33" s="10">
        <f t="shared" ref="AF33" si="37">SUM(AF34:AF35)</f>
        <v>53.582970000000003</v>
      </c>
      <c r="AG33" s="10">
        <f t="shared" ref="AG33:AH33" si="38">SUM(AG34:AG35)</f>
        <v>65.028777000000034</v>
      </c>
      <c r="AH33" s="10">
        <f t="shared" si="38"/>
        <v>80.476951999999997</v>
      </c>
      <c r="AI33" s="10">
        <f>SUM(C33:AH33)</f>
        <v>2840.0676019999996</v>
      </c>
    </row>
    <row r="34" spans="1:35" s="2" customFormat="1" ht="13.2" x14ac:dyDescent="0.25">
      <c r="A34" s="17"/>
      <c r="B34" s="13" t="s">
        <v>3</v>
      </c>
      <c r="C34" s="11">
        <v>61.022331999999992</v>
      </c>
      <c r="D34" s="10">
        <v>71.110428999999996</v>
      </c>
      <c r="E34" s="10">
        <v>86.058484000000021</v>
      </c>
      <c r="F34" s="10">
        <v>82.721099999999993</v>
      </c>
      <c r="G34" s="10">
        <v>82.082281000000009</v>
      </c>
      <c r="H34" s="10">
        <v>85.429879999999997</v>
      </c>
      <c r="I34" s="10">
        <v>74.372594000000007</v>
      </c>
      <c r="J34" s="10">
        <v>55.131136999999988</v>
      </c>
      <c r="K34" s="10">
        <v>15.014130999999994</v>
      </c>
      <c r="L34" s="10">
        <v>22.864898999999994</v>
      </c>
      <c r="M34" s="10">
        <v>14.165261999999995</v>
      </c>
      <c r="N34" s="10">
        <v>9.9927630000000001</v>
      </c>
      <c r="O34" s="10">
        <v>13.007719999999999</v>
      </c>
      <c r="P34" s="10">
        <v>14.62179600000001</v>
      </c>
      <c r="Q34" s="10">
        <v>15.463117999999987</v>
      </c>
      <c r="R34" s="10">
        <v>12.215192999999998</v>
      </c>
      <c r="S34" s="10">
        <v>10.319752000000001</v>
      </c>
      <c r="T34" s="10">
        <v>8.3298420000000011</v>
      </c>
      <c r="U34" s="10">
        <v>7.1453530000000001</v>
      </c>
      <c r="V34" s="10">
        <v>6.3147549999999999</v>
      </c>
      <c r="W34" s="10">
        <v>5.9554900000000002</v>
      </c>
      <c r="X34" s="10">
        <v>5.4686320000000004</v>
      </c>
      <c r="Y34" s="10">
        <v>7.8438530000000011</v>
      </c>
      <c r="Z34" s="10">
        <v>4.9358690000000003</v>
      </c>
      <c r="AA34" s="10">
        <v>5.5996969999999999</v>
      </c>
      <c r="AB34" s="10">
        <v>7.6593489999999997</v>
      </c>
      <c r="AC34" s="10">
        <v>8.3671059999999979</v>
      </c>
      <c r="AD34" s="10">
        <v>11.421805999999997</v>
      </c>
      <c r="AE34" s="10">
        <v>8.532474999999998</v>
      </c>
      <c r="AF34" s="10">
        <v>7.4269619999999996</v>
      </c>
      <c r="AG34" s="10">
        <v>11.060327000000001</v>
      </c>
      <c r="AH34" s="10">
        <v>14.111616999999999</v>
      </c>
      <c r="AI34" s="10">
        <f t="shared" ref="AI34:AI53" si="39">SUM(C34:AH34)</f>
        <v>845.76600400000007</v>
      </c>
    </row>
    <row r="35" spans="1:35" s="2" customFormat="1" ht="13.2" x14ac:dyDescent="0.25">
      <c r="A35" s="17"/>
      <c r="B35" s="13" t="s">
        <v>4</v>
      </c>
      <c r="C35" s="10">
        <v>140.98651699999999</v>
      </c>
      <c r="D35" s="10">
        <v>181.86438399999997</v>
      </c>
      <c r="E35" s="10">
        <v>144.34052400000002</v>
      </c>
      <c r="F35" s="10">
        <v>118.522717</v>
      </c>
      <c r="G35" s="10">
        <v>125.046277</v>
      </c>
      <c r="H35" s="10">
        <v>83.664955999999989</v>
      </c>
      <c r="I35" s="10">
        <v>68.492023000000003</v>
      </c>
      <c r="J35" s="10">
        <v>80.809836000000004</v>
      </c>
      <c r="K35" s="10">
        <v>74.549351999999999</v>
      </c>
      <c r="L35" s="10">
        <v>38.749890000000001</v>
      </c>
      <c r="M35" s="10">
        <v>41.880608000000002</v>
      </c>
      <c r="N35" s="10">
        <v>41.024656</v>
      </c>
      <c r="O35" s="10">
        <v>70.003579999999999</v>
      </c>
      <c r="P35" s="10">
        <v>53.667040999999998</v>
      </c>
      <c r="Q35" s="10">
        <v>46.099242000000004</v>
      </c>
      <c r="R35" s="10">
        <v>37.836604999999999</v>
      </c>
      <c r="S35" s="10">
        <v>38.664467000000002</v>
      </c>
      <c r="T35" s="10">
        <v>34.832081000000002</v>
      </c>
      <c r="U35" s="10">
        <v>32.514820999999998</v>
      </c>
      <c r="V35" s="10">
        <v>23.638722999999999</v>
      </c>
      <c r="W35" s="10">
        <v>28.842728000000001</v>
      </c>
      <c r="X35" s="10">
        <v>32.986294000000001</v>
      </c>
      <c r="Y35" s="10">
        <v>38.898293000000002</v>
      </c>
      <c r="Z35" s="10">
        <v>41.290906999999997</v>
      </c>
      <c r="AA35" s="10">
        <v>39.193104000000005</v>
      </c>
      <c r="AB35" s="10">
        <v>39.021432000000004</v>
      </c>
      <c r="AC35" s="10">
        <v>40.508757000000003</v>
      </c>
      <c r="AD35" s="10">
        <v>39.999290000000002</v>
      </c>
      <c r="AE35" s="10">
        <v>49.882700000000014</v>
      </c>
      <c r="AF35" s="10">
        <v>46.156008000000007</v>
      </c>
      <c r="AG35" s="10">
        <v>53.968450000000033</v>
      </c>
      <c r="AH35" s="10">
        <v>66.365335000000002</v>
      </c>
      <c r="AI35" s="10">
        <f t="shared" si="39"/>
        <v>1994.3015980000002</v>
      </c>
    </row>
    <row r="36" spans="1:35" s="2" customFormat="1" ht="13.2" x14ac:dyDescent="0.25">
      <c r="A36" s="18"/>
      <c r="B36" s="9" t="s">
        <v>5</v>
      </c>
      <c r="C36" s="10">
        <v>607.70068400000002</v>
      </c>
      <c r="D36" s="10">
        <v>648.06471099999999</v>
      </c>
      <c r="E36" s="10">
        <v>789.58454000000006</v>
      </c>
      <c r="F36" s="10">
        <v>904.29811699999993</v>
      </c>
      <c r="G36" s="10">
        <v>937.229018</v>
      </c>
      <c r="H36" s="10">
        <v>924.55014100000017</v>
      </c>
      <c r="I36" s="10">
        <v>960.66563699999995</v>
      </c>
      <c r="J36" s="10">
        <v>1141.6529129999999</v>
      </c>
      <c r="K36" s="10">
        <v>1100.1870720000002</v>
      </c>
      <c r="L36" s="10">
        <v>1129.2393549999999</v>
      </c>
      <c r="M36" s="10">
        <v>1185.8149020000001</v>
      </c>
      <c r="N36" s="10">
        <v>1210.0032799999999</v>
      </c>
      <c r="O36" s="10">
        <v>1412.408169</v>
      </c>
      <c r="P36" s="10">
        <v>1697.6050070000001</v>
      </c>
      <c r="Q36" s="10">
        <v>2034.2576320000003</v>
      </c>
      <c r="R36" s="10">
        <v>3281.2683130000005</v>
      </c>
      <c r="S36" s="10">
        <v>3957.3008989999998</v>
      </c>
      <c r="T36" s="10">
        <v>4871.5342220000002</v>
      </c>
      <c r="U36" s="10">
        <v>4938.8878340000001</v>
      </c>
      <c r="V36" s="10">
        <v>4986.6403140000002</v>
      </c>
      <c r="W36" s="10">
        <v>6109.6066630000005</v>
      </c>
      <c r="X36" s="10">
        <v>6506.2558760000002</v>
      </c>
      <c r="Y36" s="10">
        <v>6422.7313050000002</v>
      </c>
      <c r="Z36" s="10">
        <v>6638.093507999999</v>
      </c>
      <c r="AA36" s="10">
        <v>6688.6612370000003</v>
      </c>
      <c r="AB36" s="10">
        <v>6901.3035980000004</v>
      </c>
      <c r="AC36" s="10">
        <v>6413.3708159999996</v>
      </c>
      <c r="AD36" s="10">
        <v>6338.8486919999978</v>
      </c>
      <c r="AE36" s="10">
        <v>6894.0410060000022</v>
      </c>
      <c r="AF36" s="10">
        <v>8341.2048380000015</v>
      </c>
      <c r="AG36" s="10">
        <v>7637.3280969999996</v>
      </c>
      <c r="AH36" s="10">
        <v>8282.0723379999981</v>
      </c>
      <c r="AI36" s="10">
        <f t="shared" si="39"/>
        <v>121892.410734</v>
      </c>
    </row>
    <row r="37" spans="1:35" s="2" customFormat="1" ht="13.2" x14ac:dyDescent="0.25">
      <c r="A37" s="17"/>
      <c r="B37" s="9" t="s">
        <v>26</v>
      </c>
      <c r="C37" s="10">
        <v>125.634922</v>
      </c>
      <c r="D37" s="10">
        <v>126.38420600000001</v>
      </c>
      <c r="E37" s="10">
        <v>163.58723199999997</v>
      </c>
      <c r="F37" s="10">
        <v>186.17707200000009</v>
      </c>
      <c r="G37" s="10">
        <v>224.91802999999999</v>
      </c>
      <c r="H37" s="10">
        <v>234.65480600000006</v>
      </c>
      <c r="I37" s="10">
        <v>249.85021400000002</v>
      </c>
      <c r="J37" s="10">
        <v>283.16969299999994</v>
      </c>
      <c r="K37" s="10">
        <v>316.62532699999997</v>
      </c>
      <c r="L37" s="10">
        <v>320.39892999999995</v>
      </c>
      <c r="M37" s="10">
        <v>368.30875199999986</v>
      </c>
      <c r="N37" s="10">
        <v>355.02246499999978</v>
      </c>
      <c r="O37" s="10">
        <v>390.94235200000014</v>
      </c>
      <c r="P37" s="10">
        <v>415.02879900000011</v>
      </c>
      <c r="Q37" s="10">
        <v>450.94340700000009</v>
      </c>
      <c r="R37" s="10">
        <v>578.41465799999992</v>
      </c>
      <c r="S37" s="10">
        <v>613.42809399999999</v>
      </c>
      <c r="T37" s="10">
        <v>618.08451700000001</v>
      </c>
      <c r="U37" s="10">
        <v>602.25015099999985</v>
      </c>
      <c r="V37" s="10">
        <v>540.69863399999986</v>
      </c>
      <c r="W37" s="10">
        <v>613.67994199999998</v>
      </c>
      <c r="X37" s="10">
        <v>674.8533460000001</v>
      </c>
      <c r="Y37" s="10">
        <v>653.03238600000009</v>
      </c>
      <c r="Z37" s="10">
        <v>713.22576699999991</v>
      </c>
      <c r="AA37" s="10">
        <v>760.61130099999991</v>
      </c>
      <c r="AB37" s="10">
        <v>819.8896970000003</v>
      </c>
      <c r="AC37" s="10">
        <v>816.98603699999967</v>
      </c>
      <c r="AD37" s="10">
        <v>841.42978000000016</v>
      </c>
      <c r="AE37" s="10">
        <v>884.15121899999974</v>
      </c>
      <c r="AF37" s="10">
        <v>931.12756700000034</v>
      </c>
      <c r="AG37" s="10">
        <v>727.13743500000021</v>
      </c>
      <c r="AH37" s="10">
        <v>1015.9647389999998</v>
      </c>
      <c r="AI37" s="10">
        <f t="shared" si="39"/>
        <v>16616.611477000002</v>
      </c>
    </row>
    <row r="38" spans="1:35" s="2" customFormat="1" ht="13.2" x14ac:dyDescent="0.25">
      <c r="A38" s="17"/>
      <c r="B38" s="9" t="s">
        <v>27</v>
      </c>
      <c r="C38" s="10">
        <v>194.64020400000001</v>
      </c>
      <c r="D38" s="10">
        <v>193.60473900000002</v>
      </c>
      <c r="E38" s="10">
        <v>198.21205700000002</v>
      </c>
      <c r="F38" s="10">
        <v>195.17601300000001</v>
      </c>
      <c r="G38" s="10">
        <v>234.08561599999999</v>
      </c>
      <c r="H38" s="10">
        <v>267.56637699999987</v>
      </c>
      <c r="I38" s="10">
        <v>311.29072299999996</v>
      </c>
      <c r="J38" s="10">
        <v>327.83444299999985</v>
      </c>
      <c r="K38" s="10">
        <v>340.91878099999997</v>
      </c>
      <c r="L38" s="10">
        <v>336.33483099999995</v>
      </c>
      <c r="M38" s="10">
        <v>343.97819800000008</v>
      </c>
      <c r="N38" s="10">
        <v>325.01769500000006</v>
      </c>
      <c r="O38" s="10">
        <v>302.24632799999989</v>
      </c>
      <c r="P38" s="10">
        <v>317.43128200000001</v>
      </c>
      <c r="Q38" s="10">
        <v>319.81598800000017</v>
      </c>
      <c r="R38" s="10">
        <v>302.71202500000004</v>
      </c>
      <c r="S38" s="10">
        <v>292.04152299999998</v>
      </c>
      <c r="T38" s="10">
        <v>316.66009200000008</v>
      </c>
      <c r="U38" s="10">
        <v>292.91610699999995</v>
      </c>
      <c r="V38" s="10">
        <v>189.71644500000019</v>
      </c>
      <c r="W38" s="10">
        <v>200.07325900000001</v>
      </c>
      <c r="X38" s="10">
        <v>232.3107170000001</v>
      </c>
      <c r="Y38" s="10">
        <v>241.19410899999994</v>
      </c>
      <c r="Z38" s="10">
        <v>252.68841499999996</v>
      </c>
      <c r="AA38" s="10">
        <v>272.83786900000018</v>
      </c>
      <c r="AB38" s="10">
        <v>261.65295200000003</v>
      </c>
      <c r="AC38" s="10">
        <v>248.14046999999994</v>
      </c>
      <c r="AD38" s="10">
        <v>261.32774799999999</v>
      </c>
      <c r="AE38" s="10">
        <v>297.16745000000009</v>
      </c>
      <c r="AF38" s="10">
        <v>310.73149200000012</v>
      </c>
      <c r="AG38" s="10">
        <v>249.28519299999994</v>
      </c>
      <c r="AH38" s="10">
        <v>365.91507000000001</v>
      </c>
      <c r="AI38" s="10">
        <f t="shared" si="39"/>
        <v>8795.5242109999999</v>
      </c>
    </row>
    <row r="39" spans="1:35" s="2" customFormat="1" ht="13.2" x14ac:dyDescent="0.25">
      <c r="A39" s="18"/>
      <c r="B39" s="29" t="s">
        <v>28</v>
      </c>
      <c r="C39" s="10">
        <v>57.398525000000021</v>
      </c>
      <c r="D39" s="10">
        <v>61.457837000000005</v>
      </c>
      <c r="E39" s="10">
        <v>90.174762999999999</v>
      </c>
      <c r="F39" s="10">
        <v>97.03990600000003</v>
      </c>
      <c r="G39" s="10">
        <v>117.83819899999997</v>
      </c>
      <c r="H39" s="10">
        <v>146.01037400000001</v>
      </c>
      <c r="I39" s="10">
        <v>146.64827500000007</v>
      </c>
      <c r="J39" s="10">
        <v>164.30595899999997</v>
      </c>
      <c r="K39" s="10">
        <v>188.23204099999992</v>
      </c>
      <c r="L39" s="10">
        <v>194.85471799999996</v>
      </c>
      <c r="M39" s="10">
        <v>234.8667749999999</v>
      </c>
      <c r="N39" s="10">
        <v>237.07380699999999</v>
      </c>
      <c r="O39" s="10">
        <v>238.41856800000011</v>
      </c>
      <c r="P39" s="10">
        <v>264.52351899999996</v>
      </c>
      <c r="Q39" s="10">
        <v>293.45248600000008</v>
      </c>
      <c r="R39" s="10">
        <v>325.97521699999976</v>
      </c>
      <c r="S39" s="10">
        <v>363.68655900000005</v>
      </c>
      <c r="T39" s="10">
        <v>364.29285400000003</v>
      </c>
      <c r="U39" s="10">
        <v>356.7233940000001</v>
      </c>
      <c r="V39" s="10">
        <v>313.97644599999995</v>
      </c>
      <c r="W39" s="10">
        <v>353.75261100000006</v>
      </c>
      <c r="X39" s="10">
        <v>394.54778199999998</v>
      </c>
      <c r="Y39" s="10">
        <v>351.24597999999997</v>
      </c>
      <c r="Z39" s="10">
        <v>354.28330499999993</v>
      </c>
      <c r="AA39" s="10">
        <v>354.07522700000004</v>
      </c>
      <c r="AB39" s="10">
        <v>347.7098470000002</v>
      </c>
      <c r="AC39" s="10">
        <v>312.8445729999998</v>
      </c>
      <c r="AD39" s="10">
        <v>314.25387499999994</v>
      </c>
      <c r="AE39" s="10">
        <v>330.29069500000014</v>
      </c>
      <c r="AF39" s="10">
        <v>358.4370790000001</v>
      </c>
      <c r="AG39" s="10">
        <v>341.3270389999999</v>
      </c>
      <c r="AH39" s="10">
        <v>506.11937499999988</v>
      </c>
      <c r="AI39" s="10">
        <f t="shared" si="39"/>
        <v>8575.8376099999987</v>
      </c>
    </row>
    <row r="40" spans="1:35" s="2" customFormat="1" ht="13.2" x14ac:dyDescent="0.25">
      <c r="A40" s="17"/>
      <c r="B40" s="9" t="s">
        <v>29</v>
      </c>
      <c r="C40" s="10">
        <v>0</v>
      </c>
      <c r="D40" s="10">
        <v>6.0990000000000003E-3</v>
      </c>
      <c r="E40" s="10">
        <v>2.2000000000000001E-3</v>
      </c>
      <c r="F40" s="10">
        <v>0</v>
      </c>
      <c r="G40" s="10">
        <v>1.2943709999999999</v>
      </c>
      <c r="H40" s="10">
        <v>6.3792689999999999</v>
      </c>
      <c r="I40" s="10">
        <v>9.2354649999999996</v>
      </c>
      <c r="J40" s="10">
        <v>10.595928000000001</v>
      </c>
      <c r="K40" s="10">
        <v>11.975676</v>
      </c>
      <c r="L40" s="10">
        <v>15.814404999999999</v>
      </c>
      <c r="M40" s="10">
        <v>21.516909999999999</v>
      </c>
      <c r="N40" s="10">
        <v>21.021639000000004</v>
      </c>
      <c r="O40" s="10">
        <v>162.64725700000002</v>
      </c>
      <c r="P40" s="10">
        <v>428.41795300000001</v>
      </c>
      <c r="Q40" s="10">
        <v>447.75184999999999</v>
      </c>
      <c r="R40" s="10">
        <v>489.17771099999999</v>
      </c>
      <c r="S40" s="10">
        <v>568.23166800000001</v>
      </c>
      <c r="T40" s="10">
        <v>784.17349000000002</v>
      </c>
      <c r="U40" s="10">
        <v>949.82592199999999</v>
      </c>
      <c r="V40" s="10">
        <v>929.02713800000004</v>
      </c>
      <c r="W40" s="10">
        <v>1079.2909520000001</v>
      </c>
      <c r="X40" s="10">
        <v>1252.5078540000002</v>
      </c>
      <c r="Y40" s="10">
        <v>1358.2960030000002</v>
      </c>
      <c r="Z40" s="10">
        <v>1573.729063</v>
      </c>
      <c r="AA40" s="10">
        <v>1801.472221</v>
      </c>
      <c r="AB40" s="10">
        <v>2078.347158</v>
      </c>
      <c r="AC40" s="10">
        <v>2156.5924699999996</v>
      </c>
      <c r="AD40" s="10">
        <v>2334.9730140000001</v>
      </c>
      <c r="AE40" s="10">
        <v>2533.3667689999993</v>
      </c>
      <c r="AF40" s="10">
        <v>2767.7450340000005</v>
      </c>
      <c r="AG40" s="10">
        <v>2501.1977509999992</v>
      </c>
      <c r="AH40" s="10">
        <v>2847.9005349999975</v>
      </c>
      <c r="AI40" s="10">
        <f t="shared" si="39"/>
        <v>29142.513774999999</v>
      </c>
    </row>
    <row r="41" spans="1:35" s="2" customFormat="1" ht="13.2" x14ac:dyDescent="0.25">
      <c r="A41" s="17"/>
      <c r="B41" s="9" t="s">
        <v>6</v>
      </c>
      <c r="C41" s="10">
        <v>572.32528200000013</v>
      </c>
      <c r="D41" s="10">
        <v>499.148732</v>
      </c>
      <c r="E41" s="10">
        <v>474.95569899999992</v>
      </c>
      <c r="F41" s="10">
        <v>482.58068300000031</v>
      </c>
      <c r="G41" s="10">
        <v>490.28348800000026</v>
      </c>
      <c r="H41" s="10">
        <v>446.40251000000052</v>
      </c>
      <c r="I41" s="10">
        <v>395.43478899999991</v>
      </c>
      <c r="J41" s="10">
        <v>443.84450499999997</v>
      </c>
      <c r="K41" s="10">
        <v>524.92161900000019</v>
      </c>
      <c r="L41" s="10">
        <v>576.61871400000007</v>
      </c>
      <c r="M41" s="10">
        <v>609.55788599999983</v>
      </c>
      <c r="N41" s="10">
        <v>577.96979299999987</v>
      </c>
      <c r="O41" s="10">
        <v>557.77901600000007</v>
      </c>
      <c r="P41" s="10">
        <v>484.69867899999991</v>
      </c>
      <c r="Q41" s="10">
        <v>480.72076099999998</v>
      </c>
      <c r="R41" s="10">
        <v>320.79642499999989</v>
      </c>
      <c r="S41" s="10">
        <v>260.70069500000011</v>
      </c>
      <c r="T41" s="10">
        <v>194.42014599999993</v>
      </c>
      <c r="U41" s="10">
        <v>160.28114299999993</v>
      </c>
      <c r="V41" s="10">
        <v>106.27206200000005</v>
      </c>
      <c r="W41" s="10">
        <v>109.42289000000001</v>
      </c>
      <c r="X41" s="10">
        <v>113.81116699999998</v>
      </c>
      <c r="Y41" s="10">
        <v>77.485280999999972</v>
      </c>
      <c r="Z41" s="10">
        <v>59.047620999999992</v>
      </c>
      <c r="AA41" s="10">
        <v>54.478902000000019</v>
      </c>
      <c r="AB41" s="10">
        <v>43.701644000000002</v>
      </c>
      <c r="AC41" s="10">
        <v>34.883418999999996</v>
      </c>
      <c r="AD41" s="10">
        <v>28.944783999999995</v>
      </c>
      <c r="AE41" s="10">
        <v>25.891139999999993</v>
      </c>
      <c r="AF41" s="10">
        <v>24.158319000000009</v>
      </c>
      <c r="AG41" s="10">
        <v>24.762862999999999</v>
      </c>
      <c r="AH41" s="10">
        <v>29.158898999999998</v>
      </c>
      <c r="AI41" s="10">
        <f t="shared" si="39"/>
        <v>9285.4595559999998</v>
      </c>
    </row>
    <row r="42" spans="1:35" s="2" customFormat="1" ht="13.2" x14ac:dyDescent="0.25">
      <c r="A42" s="17"/>
      <c r="B42" s="9" t="s">
        <v>30</v>
      </c>
      <c r="C42" s="10">
        <v>114.49886600000001</v>
      </c>
      <c r="D42" s="10">
        <v>132.97661299999999</v>
      </c>
      <c r="E42" s="10">
        <v>177.876363</v>
      </c>
      <c r="F42" s="10">
        <v>194.418463</v>
      </c>
      <c r="G42" s="10">
        <v>210.43634800000001</v>
      </c>
      <c r="H42" s="10">
        <v>239.36483800000002</v>
      </c>
      <c r="I42" s="10">
        <v>238.86791699999998</v>
      </c>
      <c r="J42" s="10">
        <v>278.02506399999999</v>
      </c>
      <c r="K42" s="10">
        <v>314.12899100000004</v>
      </c>
      <c r="L42" s="10">
        <v>328.12060200000002</v>
      </c>
      <c r="M42" s="10">
        <v>386.99482499999999</v>
      </c>
      <c r="N42" s="10">
        <v>383.17243999999994</v>
      </c>
      <c r="O42" s="10">
        <v>349.37317899999999</v>
      </c>
      <c r="P42" s="10">
        <v>324.50393400000002</v>
      </c>
      <c r="Q42" s="10">
        <v>341.54931600000003</v>
      </c>
      <c r="R42" s="10">
        <v>328.20856299999997</v>
      </c>
      <c r="S42" s="10">
        <v>334.71317499999998</v>
      </c>
      <c r="T42" s="10">
        <v>331.35337499999997</v>
      </c>
      <c r="U42" s="10">
        <v>313.69797800000003</v>
      </c>
      <c r="V42" s="10">
        <v>227.95891</v>
      </c>
      <c r="W42" s="10">
        <v>242.22082399999999</v>
      </c>
      <c r="X42" s="10">
        <v>225.35253800000001</v>
      </c>
      <c r="Y42" s="10">
        <v>209.60316600000002</v>
      </c>
      <c r="Z42" s="10">
        <v>206.38464500000001</v>
      </c>
      <c r="AA42" s="10">
        <v>202.41853299999997</v>
      </c>
      <c r="AB42" s="10">
        <v>208.64013499999999</v>
      </c>
      <c r="AC42" s="10">
        <v>185.20479399999999</v>
      </c>
      <c r="AD42" s="10">
        <v>174.21590999999989</v>
      </c>
      <c r="AE42" s="10">
        <v>185.93261399999997</v>
      </c>
      <c r="AF42" s="10">
        <v>195.49227699999989</v>
      </c>
      <c r="AG42" s="10">
        <v>160.92822000000001</v>
      </c>
      <c r="AH42" s="10">
        <v>175.925749</v>
      </c>
      <c r="AI42" s="10">
        <f t="shared" si="39"/>
        <v>7922.5591649999997</v>
      </c>
    </row>
    <row r="43" spans="1:35" s="2" customFormat="1" ht="13.2" x14ac:dyDescent="0.25">
      <c r="A43" s="18"/>
      <c r="B43" s="9" t="s">
        <v>7</v>
      </c>
      <c r="C43" s="10">
        <v>61.022331999999992</v>
      </c>
      <c r="D43" s="10">
        <v>71.110428999999996</v>
      </c>
      <c r="E43" s="10">
        <v>86.058484000000021</v>
      </c>
      <c r="F43" s="10">
        <v>82.721099999999993</v>
      </c>
      <c r="G43" s="10">
        <v>82.082281000000009</v>
      </c>
      <c r="H43" s="10">
        <v>85.429879999999997</v>
      </c>
      <c r="I43" s="10">
        <v>74.372594000000007</v>
      </c>
      <c r="J43" s="10">
        <v>55.131136999999988</v>
      </c>
      <c r="K43" s="10">
        <v>15.014130999999994</v>
      </c>
      <c r="L43" s="10">
        <v>22.864898999999994</v>
      </c>
      <c r="M43" s="10">
        <v>14.165261999999995</v>
      </c>
      <c r="N43" s="10">
        <v>9.9927630000000001</v>
      </c>
      <c r="O43" s="10">
        <v>13.007719999999999</v>
      </c>
      <c r="P43" s="10">
        <v>14.62179600000001</v>
      </c>
      <c r="Q43" s="10">
        <v>15.463117999999987</v>
      </c>
      <c r="R43" s="10">
        <v>12.215192999999998</v>
      </c>
      <c r="S43" s="10">
        <v>10.319752000000001</v>
      </c>
      <c r="T43" s="10">
        <v>8.3298420000000011</v>
      </c>
      <c r="U43" s="10">
        <v>7.1453530000000001</v>
      </c>
      <c r="V43" s="10">
        <v>6.3147549999999999</v>
      </c>
      <c r="W43" s="10">
        <v>5.9554900000000002</v>
      </c>
      <c r="X43" s="10">
        <v>5.4686320000000004</v>
      </c>
      <c r="Y43" s="10">
        <v>7.8438530000000011</v>
      </c>
      <c r="Z43" s="10">
        <v>4.9358690000000003</v>
      </c>
      <c r="AA43" s="10">
        <v>5.5996969999999999</v>
      </c>
      <c r="AB43" s="10">
        <v>7.6593489999999997</v>
      </c>
      <c r="AC43" s="10">
        <v>8.3671059999999979</v>
      </c>
      <c r="AD43" s="48">
        <v>255.49288599999994</v>
      </c>
      <c r="AE43" s="48">
        <v>236.78807200000011</v>
      </c>
      <c r="AF43" s="48">
        <v>228.78070099999997</v>
      </c>
      <c r="AG43" s="48">
        <v>204.37207599999991</v>
      </c>
      <c r="AH43" s="48">
        <v>289.77112299999987</v>
      </c>
      <c r="AI43" s="10">
        <f t="shared" si="39"/>
        <v>2008.4176749999997</v>
      </c>
    </row>
    <row r="44" spans="1:35" s="2" customFormat="1" ht="13.2" x14ac:dyDescent="0.25">
      <c r="A44" s="17"/>
      <c r="B44" s="9" t="s">
        <v>8</v>
      </c>
      <c r="C44" s="10">
        <f>SUM(C45:C50)</f>
        <v>160.36523100000002</v>
      </c>
      <c r="D44" s="10">
        <f t="shared" ref="D44:AH44" si="40">SUM(D45:D50)</f>
        <v>224.04890799999998</v>
      </c>
      <c r="E44" s="10">
        <f t="shared" si="40"/>
        <v>222.27798799999999</v>
      </c>
      <c r="F44" s="10">
        <f t="shared" si="40"/>
        <v>204.775665</v>
      </c>
      <c r="G44" s="10">
        <f t="shared" si="40"/>
        <v>242.43269000000001</v>
      </c>
      <c r="H44" s="10">
        <f t="shared" si="40"/>
        <v>292.02677699999992</v>
      </c>
      <c r="I44" s="10">
        <f t="shared" si="40"/>
        <v>336.04952600000001</v>
      </c>
      <c r="J44" s="10">
        <f t="shared" si="40"/>
        <v>429.86107099999987</v>
      </c>
      <c r="K44" s="10">
        <f t="shared" si="40"/>
        <v>484.75831699999998</v>
      </c>
      <c r="L44" s="10">
        <f t="shared" si="40"/>
        <v>542.61771199999998</v>
      </c>
      <c r="M44" s="10">
        <f t="shared" si="40"/>
        <v>668.40719200000012</v>
      </c>
      <c r="N44" s="10">
        <f t="shared" si="40"/>
        <v>472.20956699999999</v>
      </c>
      <c r="O44" s="10">
        <f t="shared" si="40"/>
        <v>425.82382199999995</v>
      </c>
      <c r="P44" s="10">
        <f t="shared" si="40"/>
        <v>433.84167100000002</v>
      </c>
      <c r="Q44" s="10">
        <f t="shared" si="40"/>
        <v>457.15237500000001</v>
      </c>
      <c r="R44" s="10">
        <f t="shared" si="40"/>
        <v>403.67949199999998</v>
      </c>
      <c r="S44" s="10">
        <f t="shared" si="40"/>
        <v>400.10384699999997</v>
      </c>
      <c r="T44" s="10">
        <f t="shared" si="40"/>
        <v>260.84393899999998</v>
      </c>
      <c r="U44" s="10">
        <f t="shared" si="40"/>
        <v>192.67897499999998</v>
      </c>
      <c r="V44" s="10">
        <f t="shared" si="40"/>
        <v>130.32576800000001</v>
      </c>
      <c r="W44" s="10">
        <f t="shared" si="40"/>
        <v>143.26886900000002</v>
      </c>
      <c r="X44" s="10">
        <f t="shared" si="40"/>
        <v>140.22982600000003</v>
      </c>
      <c r="Y44" s="10">
        <f t="shared" si="40"/>
        <v>145.35521199999999</v>
      </c>
      <c r="Z44" s="10">
        <f t="shared" si="40"/>
        <v>158.16140799999999</v>
      </c>
      <c r="AA44" s="10">
        <f t="shared" si="40"/>
        <v>141.97520299999999</v>
      </c>
      <c r="AB44" s="10">
        <f t="shared" si="40"/>
        <v>187.66991999999999</v>
      </c>
      <c r="AC44" s="10">
        <f t="shared" si="40"/>
        <v>174.54155900000003</v>
      </c>
      <c r="AD44" s="10">
        <f t="shared" si="40"/>
        <v>158.72403</v>
      </c>
      <c r="AE44" s="10">
        <f t="shared" si="40"/>
        <v>165.53732799999995</v>
      </c>
      <c r="AF44" s="10">
        <f t="shared" si="40"/>
        <v>160.01477300000005</v>
      </c>
      <c r="AG44" s="10">
        <f t="shared" si="40"/>
        <v>129.54020100000002</v>
      </c>
      <c r="AH44" s="10">
        <f t="shared" si="40"/>
        <v>188.76497099999995</v>
      </c>
      <c r="AI44" s="10">
        <f t="shared" si="39"/>
        <v>8878.0638330000038</v>
      </c>
    </row>
    <row r="45" spans="1:35" s="2" customFormat="1" ht="13.2" x14ac:dyDescent="0.25">
      <c r="A45" s="17"/>
      <c r="B45" s="13" t="s">
        <v>9</v>
      </c>
      <c r="C45" s="10">
        <v>76.968665000000001</v>
      </c>
      <c r="D45" s="10">
        <v>85.592534000000015</v>
      </c>
      <c r="E45" s="10">
        <v>70.069496999999984</v>
      </c>
      <c r="F45" s="10">
        <v>52.196385000000028</v>
      </c>
      <c r="G45" s="10">
        <v>53.943872000000006</v>
      </c>
      <c r="H45" s="10">
        <v>54.462451999999978</v>
      </c>
      <c r="I45" s="10">
        <v>45.268015000000005</v>
      </c>
      <c r="J45" s="10">
        <v>52.612736000000019</v>
      </c>
      <c r="K45" s="10">
        <v>47.485714000000002</v>
      </c>
      <c r="L45" s="10">
        <v>44.422556000000021</v>
      </c>
      <c r="M45" s="10">
        <v>44.841706000000002</v>
      </c>
      <c r="N45" s="10">
        <v>18.408131999999991</v>
      </c>
      <c r="O45" s="10">
        <v>15.424019999999995</v>
      </c>
      <c r="P45" s="10">
        <v>13.449621999999998</v>
      </c>
      <c r="Q45" s="10">
        <v>12.499198</v>
      </c>
      <c r="R45" s="10">
        <v>10.842886</v>
      </c>
      <c r="S45" s="10">
        <v>11.780151000000004</v>
      </c>
      <c r="T45" s="10">
        <v>10.697398000000003</v>
      </c>
      <c r="U45" s="10">
        <v>9.3477019999999946</v>
      </c>
      <c r="V45" s="10">
        <v>1.65673</v>
      </c>
      <c r="W45" s="10">
        <v>0.89088000000000023</v>
      </c>
      <c r="X45" s="10">
        <v>0.53090800000000005</v>
      </c>
      <c r="Y45" s="10">
        <v>1.1926709999999998</v>
      </c>
      <c r="Z45" s="10">
        <v>2.6762829999999997</v>
      </c>
      <c r="AA45" s="10">
        <v>2.3116719999999993</v>
      </c>
      <c r="AB45" s="10">
        <v>0.62831599999999987</v>
      </c>
      <c r="AC45" s="10">
        <v>0.60797499999999993</v>
      </c>
      <c r="AD45" s="10">
        <v>0.54476599999999997</v>
      </c>
      <c r="AE45" s="10">
        <v>0.46377499999999994</v>
      </c>
      <c r="AF45" s="10">
        <v>0.61674299999999993</v>
      </c>
      <c r="AG45" s="10">
        <v>0.47472699999999979</v>
      </c>
      <c r="AH45" s="10">
        <v>0.41674000000000011</v>
      </c>
      <c r="AI45" s="10">
        <f t="shared" si="39"/>
        <v>743.32542700000045</v>
      </c>
    </row>
    <row r="46" spans="1:35" s="2" customFormat="1" ht="13.2" x14ac:dyDescent="0.25">
      <c r="A46" s="17"/>
      <c r="B46" s="13" t="s">
        <v>10</v>
      </c>
      <c r="C46" s="10">
        <v>11.076357999999999</v>
      </c>
      <c r="D46" s="10">
        <v>19.541341000000003</v>
      </c>
      <c r="E46" s="10">
        <v>24.358802999999998</v>
      </c>
      <c r="F46" s="10">
        <v>28.591746000000001</v>
      </c>
      <c r="G46" s="10">
        <v>45.537807999999991</v>
      </c>
      <c r="H46" s="10">
        <v>60.181928000000006</v>
      </c>
      <c r="I46" s="10">
        <v>71.51806599999999</v>
      </c>
      <c r="J46" s="10">
        <v>96.367457000000002</v>
      </c>
      <c r="K46" s="10">
        <v>108.52516799999999</v>
      </c>
      <c r="L46" s="10">
        <v>116.950913</v>
      </c>
      <c r="M46" s="10">
        <v>146.28748500000003</v>
      </c>
      <c r="N46" s="10">
        <v>91.717399</v>
      </c>
      <c r="O46" s="10">
        <v>80.051231999999985</v>
      </c>
      <c r="P46" s="10">
        <v>83.051784000000012</v>
      </c>
      <c r="Q46" s="10">
        <v>85.482362000000009</v>
      </c>
      <c r="R46" s="10">
        <v>65.016861000000006</v>
      </c>
      <c r="S46" s="10">
        <v>65.074768000000006</v>
      </c>
      <c r="T46" s="10">
        <v>41.005252999999996</v>
      </c>
      <c r="U46" s="10">
        <v>30.662483999999999</v>
      </c>
      <c r="V46" s="10">
        <v>14.802817000000001</v>
      </c>
      <c r="W46" s="10">
        <v>16.239044</v>
      </c>
      <c r="X46" s="10">
        <v>14.988636999999999</v>
      </c>
      <c r="Y46" s="10">
        <v>17.326998</v>
      </c>
      <c r="Z46" s="10">
        <v>19.599219000000002</v>
      </c>
      <c r="AA46" s="10">
        <v>13.579950999999999</v>
      </c>
      <c r="AB46" s="10">
        <v>15.421988000000001</v>
      </c>
      <c r="AC46" s="10">
        <v>14.909943999999999</v>
      </c>
      <c r="AD46" s="10">
        <v>15.266795000000009</v>
      </c>
      <c r="AE46" s="10">
        <v>17.801265999999998</v>
      </c>
      <c r="AF46" s="10">
        <v>16.044262000000003</v>
      </c>
      <c r="AG46" s="10">
        <v>11.972553999999999</v>
      </c>
      <c r="AH46" s="10">
        <v>28.467821000000004</v>
      </c>
      <c r="AI46" s="10">
        <f t="shared" si="39"/>
        <v>1487.4205119999999</v>
      </c>
    </row>
    <row r="47" spans="1:35" s="2" customFormat="1" ht="13.2" x14ac:dyDescent="0.25">
      <c r="A47" s="17"/>
      <c r="B47" s="13" t="s">
        <v>11</v>
      </c>
      <c r="C47" s="10">
        <v>38.521425000000001</v>
      </c>
      <c r="D47" s="10">
        <v>68.177154000000002</v>
      </c>
      <c r="E47" s="10">
        <v>69.234660000000005</v>
      </c>
      <c r="F47" s="10">
        <v>63.936951999999998</v>
      </c>
      <c r="G47" s="10">
        <v>72.879966999999994</v>
      </c>
      <c r="H47" s="10">
        <v>79.425708999999983</v>
      </c>
      <c r="I47" s="10">
        <v>95.888760000000005</v>
      </c>
      <c r="J47" s="10">
        <v>125.052908</v>
      </c>
      <c r="K47" s="10">
        <v>156.97235699999999</v>
      </c>
      <c r="L47" s="10">
        <v>185.80605599999998</v>
      </c>
      <c r="M47" s="10">
        <v>237.013049</v>
      </c>
      <c r="N47" s="10">
        <v>210.53991099999999</v>
      </c>
      <c r="O47" s="10">
        <v>197.15340599999999</v>
      </c>
      <c r="P47" s="10">
        <v>203.59017299999999</v>
      </c>
      <c r="Q47" s="10">
        <v>212.485885</v>
      </c>
      <c r="R47" s="10">
        <v>180.58265499999999</v>
      </c>
      <c r="S47" s="10">
        <v>165.065383</v>
      </c>
      <c r="T47" s="10">
        <v>125.288714</v>
      </c>
      <c r="U47" s="10">
        <v>88.513645999999994</v>
      </c>
      <c r="V47" s="10">
        <v>75.535145999999997</v>
      </c>
      <c r="W47" s="10">
        <v>69.60958500000001</v>
      </c>
      <c r="X47" s="10">
        <v>70.369906999999998</v>
      </c>
      <c r="Y47" s="10">
        <v>64.654130999999992</v>
      </c>
      <c r="Z47" s="10">
        <v>68.118422999999993</v>
      </c>
      <c r="AA47" s="10">
        <v>66.187463000000008</v>
      </c>
      <c r="AB47" s="10">
        <v>69.048030999999995</v>
      </c>
      <c r="AC47" s="10">
        <v>56.160651999999999</v>
      </c>
      <c r="AD47" s="10">
        <v>53.411141999999977</v>
      </c>
      <c r="AE47" s="10">
        <v>61.20373699999999</v>
      </c>
      <c r="AF47" s="10">
        <v>56.73075</v>
      </c>
      <c r="AG47" s="10">
        <v>45.178891000000014</v>
      </c>
      <c r="AH47" s="10">
        <v>49.275129999999997</v>
      </c>
      <c r="AI47" s="10">
        <f t="shared" si="39"/>
        <v>3381.6117579999996</v>
      </c>
    </row>
    <row r="48" spans="1:35" s="2" customFormat="1" ht="13.2" x14ac:dyDescent="0.25">
      <c r="A48" s="17"/>
      <c r="B48" s="13" t="s">
        <v>12</v>
      </c>
      <c r="C48" s="10">
        <v>22.993908000000001</v>
      </c>
      <c r="D48" s="10">
        <v>38.443626999999985</v>
      </c>
      <c r="E48" s="10">
        <v>49.534501999999975</v>
      </c>
      <c r="F48" s="10">
        <v>52.476194999999997</v>
      </c>
      <c r="G48" s="10">
        <v>61.059525000000001</v>
      </c>
      <c r="H48" s="10">
        <v>81.563028999999986</v>
      </c>
      <c r="I48" s="10">
        <v>96.959962999999988</v>
      </c>
      <c r="J48" s="10">
        <v>125.66420599999994</v>
      </c>
      <c r="K48" s="10">
        <v>136.21741700000001</v>
      </c>
      <c r="L48" s="10">
        <v>153.30246999999994</v>
      </c>
      <c r="M48" s="10">
        <v>189.87344300000009</v>
      </c>
      <c r="N48" s="10">
        <v>102.63456200000002</v>
      </c>
      <c r="O48" s="10">
        <v>81.822926999999979</v>
      </c>
      <c r="P48" s="10">
        <v>79.299037000000027</v>
      </c>
      <c r="Q48" s="10">
        <v>80.085902999999959</v>
      </c>
      <c r="R48" s="10">
        <v>69.25346599999996</v>
      </c>
      <c r="S48" s="10">
        <v>57.740934000000003</v>
      </c>
      <c r="T48" s="10">
        <v>46.222892000000009</v>
      </c>
      <c r="U48" s="10">
        <v>36.253263999999987</v>
      </c>
      <c r="V48" s="10">
        <v>17.930668999999995</v>
      </c>
      <c r="W48" s="10">
        <v>24.545228000000005</v>
      </c>
      <c r="X48" s="10">
        <v>19.285823000000018</v>
      </c>
      <c r="Y48" s="10">
        <v>19.897900999999997</v>
      </c>
      <c r="Z48" s="10">
        <v>22.745318999999991</v>
      </c>
      <c r="AA48" s="10">
        <v>14.487628000000001</v>
      </c>
      <c r="AB48" s="10">
        <v>14.480493999999997</v>
      </c>
      <c r="AC48" s="10">
        <v>19.173348000000004</v>
      </c>
      <c r="AD48" s="10">
        <v>19.039944000000009</v>
      </c>
      <c r="AE48" s="10">
        <v>22.418619999999994</v>
      </c>
      <c r="AF48" s="10">
        <v>16.81962200000001</v>
      </c>
      <c r="AG48" s="10">
        <v>11.249837000000001</v>
      </c>
      <c r="AH48" s="10">
        <v>36.147437999999973</v>
      </c>
      <c r="AI48" s="10">
        <f t="shared" si="39"/>
        <v>1819.6231409999994</v>
      </c>
    </row>
    <row r="49" spans="1:35" s="2" customFormat="1" ht="13.2" x14ac:dyDescent="0.25">
      <c r="A49" s="17"/>
      <c r="B49" s="13" t="s">
        <v>13</v>
      </c>
      <c r="C49" s="10">
        <v>2.7100000000000002E-3</v>
      </c>
      <c r="D49" s="10">
        <v>0.21462400000000001</v>
      </c>
      <c r="E49" s="10">
        <v>0.45226699999999997</v>
      </c>
      <c r="F49" s="10">
        <v>1.4502080000000002</v>
      </c>
      <c r="G49" s="10">
        <v>4.4414740000000004</v>
      </c>
      <c r="H49" s="10">
        <v>12.447100000000001</v>
      </c>
      <c r="I49" s="10">
        <v>23.612808999999999</v>
      </c>
      <c r="J49" s="10">
        <v>28.279702</v>
      </c>
      <c r="K49" s="10">
        <v>34.132536000000009</v>
      </c>
      <c r="L49" s="10">
        <v>40.953196999999996</v>
      </c>
      <c r="M49" s="10">
        <v>49.81430499999999</v>
      </c>
      <c r="N49" s="10">
        <v>48.405653999999998</v>
      </c>
      <c r="O49" s="10">
        <v>50.924654000000004</v>
      </c>
      <c r="P49" s="10">
        <v>54.109831999999997</v>
      </c>
      <c r="Q49" s="10">
        <v>66.439521000000013</v>
      </c>
      <c r="R49" s="10">
        <v>77.699646000000016</v>
      </c>
      <c r="S49" s="10">
        <v>100.22825400000001</v>
      </c>
      <c r="T49" s="10">
        <v>37.437803000000002</v>
      </c>
      <c r="U49" s="10">
        <v>27.722461000000003</v>
      </c>
      <c r="V49" s="10">
        <v>20.222423000000003</v>
      </c>
      <c r="W49" s="10">
        <v>31.836843999999999</v>
      </c>
      <c r="X49" s="10">
        <v>34.852308999999998</v>
      </c>
      <c r="Y49" s="10">
        <v>42.189289000000002</v>
      </c>
      <c r="Z49" s="10">
        <v>44.957469000000003</v>
      </c>
      <c r="AA49" s="10">
        <v>45.384636999999998</v>
      </c>
      <c r="AB49" s="10">
        <v>88.065962999999996</v>
      </c>
      <c r="AC49" s="10">
        <v>83.629067000000006</v>
      </c>
      <c r="AD49" s="10">
        <v>70.333514999999991</v>
      </c>
      <c r="AE49" s="10">
        <v>63.584205999999995</v>
      </c>
      <c r="AF49" s="10">
        <v>69.62670500000003</v>
      </c>
      <c r="AG49" s="10">
        <v>60.629183000000005</v>
      </c>
      <c r="AH49" s="10">
        <v>74.324938999999972</v>
      </c>
      <c r="AI49" s="10">
        <f t="shared" si="39"/>
        <v>1388.4053060000001</v>
      </c>
    </row>
    <row r="50" spans="1:35" s="2" customFormat="1" ht="13.2" x14ac:dyDescent="0.25">
      <c r="A50" s="17"/>
      <c r="B50" s="13" t="s">
        <v>14</v>
      </c>
      <c r="C50" s="10">
        <v>10.802164999999997</v>
      </c>
      <c r="D50" s="10">
        <v>12.079627999999996</v>
      </c>
      <c r="E50" s="10">
        <v>8.6282590000000017</v>
      </c>
      <c r="F50" s="10">
        <v>6.124178999999998</v>
      </c>
      <c r="G50" s="10">
        <v>4.5700440000000011</v>
      </c>
      <c r="H50" s="10">
        <v>3.9465589999999997</v>
      </c>
      <c r="I50" s="10">
        <v>2.8019130000000003</v>
      </c>
      <c r="J50" s="10">
        <v>1.8840619999999999</v>
      </c>
      <c r="K50" s="10">
        <v>1.4251250000000002</v>
      </c>
      <c r="L50" s="10">
        <v>1.1825199999999998</v>
      </c>
      <c r="M50" s="10">
        <v>0.57720400000000016</v>
      </c>
      <c r="N50" s="10">
        <v>0.50390900000000005</v>
      </c>
      <c r="O50" s="10">
        <v>0.44758299999999995</v>
      </c>
      <c r="P50" s="10">
        <v>0.34122299999999994</v>
      </c>
      <c r="Q50" s="10">
        <v>0.15950599999999998</v>
      </c>
      <c r="R50" s="10">
        <v>0.28397799999999995</v>
      </c>
      <c r="S50" s="10">
        <v>0.21435700000000002</v>
      </c>
      <c r="T50" s="10">
        <v>0.19187899999999997</v>
      </c>
      <c r="U50" s="10">
        <v>0.17941799999999994</v>
      </c>
      <c r="V50" s="10">
        <v>0.17798299999999997</v>
      </c>
      <c r="W50" s="10">
        <v>0.14728800000000003</v>
      </c>
      <c r="X50" s="10">
        <v>0.20224200000000003</v>
      </c>
      <c r="Y50" s="10">
        <v>9.4221999999999986E-2</v>
      </c>
      <c r="Z50" s="10">
        <v>6.4695000000000003E-2</v>
      </c>
      <c r="AA50" s="10">
        <v>2.3852000000000005E-2</v>
      </c>
      <c r="AB50" s="10">
        <v>2.5128000000000004E-2</v>
      </c>
      <c r="AC50" s="10">
        <v>6.0573000000000002E-2</v>
      </c>
      <c r="AD50" s="10">
        <v>0.12786799999999998</v>
      </c>
      <c r="AE50" s="10">
        <v>6.5724000000000005E-2</v>
      </c>
      <c r="AF50" s="10">
        <v>0.17669100000000001</v>
      </c>
      <c r="AG50" s="10">
        <v>3.5008999999999998E-2</v>
      </c>
      <c r="AH50" s="10">
        <v>0.13290299999999999</v>
      </c>
      <c r="AI50" s="10">
        <f t="shared" si="39"/>
        <v>57.677688999999994</v>
      </c>
    </row>
    <row r="51" spans="1:35" s="2" customFormat="1" ht="13.2" x14ac:dyDescent="0.25">
      <c r="A51" s="17"/>
      <c r="B51" s="9" t="s">
        <v>15</v>
      </c>
      <c r="C51" s="10">
        <f>SUM(C34,C36:C43)</f>
        <v>1794.2431470000001</v>
      </c>
      <c r="D51" s="10">
        <f t="shared" ref="D51:AE51" si="41">SUM(D34,D36:D43)</f>
        <v>1803.8637950000002</v>
      </c>
      <c r="E51" s="10">
        <f t="shared" si="41"/>
        <v>2066.509822</v>
      </c>
      <c r="F51" s="10">
        <f t="shared" si="41"/>
        <v>2225.1324540000005</v>
      </c>
      <c r="G51" s="10">
        <f t="shared" si="41"/>
        <v>2380.2496320000005</v>
      </c>
      <c r="H51" s="10">
        <f t="shared" si="41"/>
        <v>2435.7880750000008</v>
      </c>
      <c r="I51" s="10">
        <f t="shared" si="41"/>
        <v>2460.7382079999998</v>
      </c>
      <c r="J51" s="10">
        <f t="shared" si="41"/>
        <v>2759.6907789999996</v>
      </c>
      <c r="K51" s="10">
        <f t="shared" si="41"/>
        <v>2827.0177690000005</v>
      </c>
      <c r="L51" s="10">
        <f t="shared" si="41"/>
        <v>2947.1113529999998</v>
      </c>
      <c r="M51" s="10">
        <f t="shared" si="41"/>
        <v>3179.3687719999994</v>
      </c>
      <c r="N51" s="10">
        <f t="shared" si="41"/>
        <v>3129.2666449999992</v>
      </c>
      <c r="O51" s="10">
        <f t="shared" si="41"/>
        <v>3439.8303090000004</v>
      </c>
      <c r="P51" s="10">
        <f t="shared" si="41"/>
        <v>3961.452765</v>
      </c>
      <c r="Q51" s="10">
        <f t="shared" si="41"/>
        <v>4399.4176760000009</v>
      </c>
      <c r="R51" s="10">
        <f t="shared" si="41"/>
        <v>5650.9832980000001</v>
      </c>
      <c r="S51" s="10">
        <f t="shared" si="41"/>
        <v>6410.7421170000007</v>
      </c>
      <c r="T51" s="10">
        <f t="shared" si="41"/>
        <v>7497.1783800000012</v>
      </c>
      <c r="U51" s="10">
        <f t="shared" si="41"/>
        <v>7628.8732350000009</v>
      </c>
      <c r="V51" s="10">
        <f t="shared" si="41"/>
        <v>7306.9194590000006</v>
      </c>
      <c r="W51" s="10">
        <f t="shared" si="41"/>
        <v>8719.9581209999997</v>
      </c>
      <c r="X51" s="10">
        <f t="shared" si="41"/>
        <v>9410.5765439999996</v>
      </c>
      <c r="Y51" s="10">
        <f t="shared" si="41"/>
        <v>9329.275936</v>
      </c>
      <c r="Z51" s="10">
        <f t="shared" si="41"/>
        <v>9807.3240619999997</v>
      </c>
      <c r="AA51" s="10">
        <f t="shared" si="41"/>
        <v>10145.754684</v>
      </c>
      <c r="AB51" s="10">
        <f t="shared" si="41"/>
        <v>10676.563729000001</v>
      </c>
      <c r="AC51" s="10">
        <f t="shared" si="41"/>
        <v>10184.756790999998</v>
      </c>
      <c r="AD51" s="10">
        <f t="shared" si="41"/>
        <v>10560.908494999996</v>
      </c>
      <c r="AE51" s="10">
        <f t="shared" si="41"/>
        <v>11396.161439999998</v>
      </c>
      <c r="AF51" s="10">
        <f t="shared" ref="AF51:AG51" si="42">SUM(AF34,AF36:AF43)</f>
        <v>13165.104268999999</v>
      </c>
      <c r="AG51" s="10">
        <f t="shared" si="42"/>
        <v>11857.399000999998</v>
      </c>
      <c r="AH51" s="10">
        <f t="shared" ref="AH51" si="43">SUM(AH34,AH36:AH43)</f>
        <v>13526.939444999996</v>
      </c>
      <c r="AI51" s="10">
        <f t="shared" si="39"/>
        <v>205085.10020700001</v>
      </c>
    </row>
    <row r="52" spans="1:35" s="2" customFormat="1" ht="13.2" x14ac:dyDescent="0.25">
      <c r="A52" s="17"/>
      <c r="B52" s="9" t="s">
        <v>16</v>
      </c>
      <c r="C52" s="10">
        <f>C53-C51</f>
        <v>3432.9006109999991</v>
      </c>
      <c r="D52" s="10">
        <f t="shared" ref="D52:AE52" si="44">D53-D51</f>
        <v>3569.7072619999999</v>
      </c>
      <c r="E52" s="10">
        <f t="shared" si="44"/>
        <v>3733.9960590000001</v>
      </c>
      <c r="F52" s="10">
        <f t="shared" si="44"/>
        <v>3619.745101999999</v>
      </c>
      <c r="G52" s="10">
        <f t="shared" si="44"/>
        <v>3908.0556669999992</v>
      </c>
      <c r="H52" s="10">
        <f t="shared" si="44"/>
        <v>4048.4180649999985</v>
      </c>
      <c r="I52" s="10">
        <f t="shared" si="44"/>
        <v>3999.105039</v>
      </c>
      <c r="J52" s="10">
        <f t="shared" si="44"/>
        <v>4493.7211140000009</v>
      </c>
      <c r="K52" s="10">
        <f t="shared" si="44"/>
        <v>4958.3007290000005</v>
      </c>
      <c r="L52" s="10">
        <f t="shared" si="44"/>
        <v>5058.1125339999999</v>
      </c>
      <c r="M52" s="10">
        <f t="shared" si="44"/>
        <v>5836.819633000001</v>
      </c>
      <c r="N52" s="10">
        <f t="shared" si="44"/>
        <v>5305.8404060000012</v>
      </c>
      <c r="O52" s="10">
        <f t="shared" si="44"/>
        <v>4952.8323949999995</v>
      </c>
      <c r="P52" s="10">
        <f t="shared" si="44"/>
        <v>4944.9034420000007</v>
      </c>
      <c r="Q52" s="10">
        <f t="shared" si="44"/>
        <v>4963.1427139999978</v>
      </c>
      <c r="R52" s="10">
        <f t="shared" si="44"/>
        <v>4593.2701600000009</v>
      </c>
      <c r="S52" s="10">
        <f t="shared" si="44"/>
        <v>4587.3782849999998</v>
      </c>
      <c r="T52" s="10">
        <f t="shared" si="44"/>
        <v>4198.7978949999979</v>
      </c>
      <c r="U52" s="10">
        <f t="shared" si="44"/>
        <v>3799.9919459999983</v>
      </c>
      <c r="V52" s="10">
        <f t="shared" si="44"/>
        <v>2832.5071029999999</v>
      </c>
      <c r="W52" s="10">
        <f t="shared" si="44"/>
        <v>3155.3152060000011</v>
      </c>
      <c r="X52" s="10">
        <f t="shared" si="44"/>
        <v>3596.9179330000006</v>
      </c>
      <c r="Y52" s="10">
        <f t="shared" si="44"/>
        <v>3574.9884750000001</v>
      </c>
      <c r="Z52" s="10">
        <f t="shared" si="44"/>
        <v>3740.5271780000003</v>
      </c>
      <c r="AA52" s="10">
        <f t="shared" si="44"/>
        <v>-5173.1955189999999</v>
      </c>
      <c r="AB52" s="10">
        <f t="shared" si="44"/>
        <v>3995.3712679999971</v>
      </c>
      <c r="AC52" s="10">
        <f t="shared" si="44"/>
        <v>3868.4922330000027</v>
      </c>
      <c r="AD52" s="10">
        <f t="shared" si="44"/>
        <v>3505.8082290000093</v>
      </c>
      <c r="AE52" s="10">
        <f t="shared" si="44"/>
        <v>3660.3391359999951</v>
      </c>
      <c r="AF52" s="10">
        <f t="shared" ref="AF52:AG52" si="45">AF53-AF51</f>
        <v>3803.464308999999</v>
      </c>
      <c r="AG52" s="10">
        <f t="shared" si="45"/>
        <v>3237.1619979999923</v>
      </c>
      <c r="AH52" s="10">
        <f t="shared" ref="AH52" si="46">AH53-AH51</f>
        <v>4071.0143100000059</v>
      </c>
      <c r="AI52" s="10">
        <f t="shared" si="39"/>
        <v>121873.750917</v>
      </c>
    </row>
    <row r="53" spans="1:35" s="2" customFormat="1" ht="13.2" x14ac:dyDescent="0.25">
      <c r="A53" s="17"/>
      <c r="B53" s="9" t="s">
        <v>17</v>
      </c>
      <c r="C53" s="10">
        <v>5227.1437579999993</v>
      </c>
      <c r="D53" s="10">
        <v>5373.5710570000001</v>
      </c>
      <c r="E53" s="10">
        <v>5800.505881</v>
      </c>
      <c r="F53" s="10">
        <v>5844.8775559999995</v>
      </c>
      <c r="G53" s="10">
        <v>6288.3052989999996</v>
      </c>
      <c r="H53" s="10">
        <v>6484.2061399999993</v>
      </c>
      <c r="I53" s="10">
        <v>6459.8432469999998</v>
      </c>
      <c r="J53" s="10">
        <v>7253.4118930000004</v>
      </c>
      <c r="K53" s="10">
        <v>7785.3184980000005</v>
      </c>
      <c r="L53" s="10">
        <v>8005.2238870000001</v>
      </c>
      <c r="M53" s="10">
        <v>9016.1884050000008</v>
      </c>
      <c r="N53" s="10">
        <v>8435.1070510000009</v>
      </c>
      <c r="O53" s="10">
        <v>8392.6627040000003</v>
      </c>
      <c r="P53" s="10">
        <v>8906.3562070000007</v>
      </c>
      <c r="Q53" s="10">
        <v>9362.5603899999987</v>
      </c>
      <c r="R53" s="10">
        <v>10244.253458000001</v>
      </c>
      <c r="S53" s="10">
        <v>10998.120402</v>
      </c>
      <c r="T53" s="10">
        <v>11695.976274999999</v>
      </c>
      <c r="U53" s="10">
        <v>11428.865180999999</v>
      </c>
      <c r="V53" s="10">
        <v>10139.426562000001</v>
      </c>
      <c r="W53" s="10">
        <v>11875.273327000001</v>
      </c>
      <c r="X53" s="10">
        <v>13007.494477</v>
      </c>
      <c r="Y53" s="10">
        <v>12904.264411</v>
      </c>
      <c r="Z53" s="10">
        <v>13547.85124</v>
      </c>
      <c r="AA53" s="10">
        <v>4972.5591649999997</v>
      </c>
      <c r="AB53" s="10">
        <v>14671.934996999998</v>
      </c>
      <c r="AC53" s="10">
        <v>14053.249024000001</v>
      </c>
      <c r="AD53" s="10">
        <v>14066.716724000005</v>
      </c>
      <c r="AE53" s="10">
        <v>15056.500575999993</v>
      </c>
      <c r="AF53" s="10">
        <v>16968.568577999999</v>
      </c>
      <c r="AG53" s="10">
        <v>15094.56099899999</v>
      </c>
      <c r="AH53" s="10">
        <v>17597.953755000002</v>
      </c>
      <c r="AI53" s="10">
        <f t="shared" si="39"/>
        <v>326958.8511240001</v>
      </c>
    </row>
    <row r="54" spans="1:35" s="2" customFormat="1" ht="13.2" x14ac:dyDescent="0.25">
      <c r="A54" s="6"/>
      <c r="B54" s="15"/>
      <c r="C54" s="15"/>
      <c r="D54" s="15"/>
      <c r="E54" s="15"/>
      <c r="F54" s="15"/>
      <c r="G54" s="15"/>
      <c r="H54" s="15"/>
      <c r="I54" s="15"/>
      <c r="J54" s="15"/>
      <c r="K54" s="16"/>
      <c r="L54" s="16"/>
      <c r="M54" s="16"/>
      <c r="N54" s="16"/>
      <c r="O54" s="16"/>
      <c r="P54" s="16"/>
      <c r="Q54" s="16"/>
      <c r="R54" s="16"/>
      <c r="S54" s="16"/>
      <c r="T54" s="16"/>
      <c r="U54" s="16"/>
      <c r="V54" s="16"/>
      <c r="W54" s="16"/>
      <c r="X54" s="16"/>
      <c r="Y54" s="16"/>
    </row>
    <row r="55" spans="1:35" s="2" customFormat="1" ht="13.2" x14ac:dyDescent="0.25">
      <c r="A55" s="6"/>
      <c r="B55" s="93" t="s">
        <v>19</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row>
    <row r="56" spans="1:35" s="2" customFormat="1" ht="13.2" x14ac:dyDescent="0.25">
      <c r="A56" s="6"/>
      <c r="B56" s="3"/>
      <c r="C56" s="3"/>
      <c r="D56" s="3"/>
      <c r="E56" s="3"/>
      <c r="F56" s="3"/>
      <c r="G56" s="3"/>
      <c r="H56" s="3"/>
      <c r="I56" s="3"/>
      <c r="J56" s="3"/>
      <c r="K56" s="3"/>
      <c r="L56" s="3"/>
      <c r="M56" s="3"/>
      <c r="N56" s="3"/>
      <c r="O56" s="3"/>
      <c r="P56" s="3"/>
      <c r="Q56" s="3"/>
      <c r="R56" s="3"/>
      <c r="S56" s="3"/>
      <c r="T56" s="3"/>
      <c r="U56" s="3"/>
      <c r="V56" s="3"/>
      <c r="W56" s="3"/>
      <c r="X56" s="3"/>
      <c r="Y56" s="3"/>
    </row>
    <row r="57" spans="1:35" s="2" customFormat="1" ht="13.2" x14ac:dyDescent="0.25">
      <c r="A57" s="6"/>
      <c r="B57" s="9" t="s">
        <v>1174</v>
      </c>
      <c r="C57" s="19">
        <f t="shared" ref="C57:C63" si="47">IF(C9&gt;0,C33/C9*100,"--")</f>
        <v>10.844852697873906</v>
      </c>
      <c r="D57" s="19">
        <f t="shared" ref="D57:AI57" si="48">IF(D9&gt;0,D33/D9*100,"--")</f>
        <v>11.148594036270371</v>
      </c>
      <c r="E57" s="19">
        <f t="shared" si="48"/>
        <v>8.0253449034917796</v>
      </c>
      <c r="F57" s="19">
        <f t="shared" si="48"/>
        <v>5.8989975726967714</v>
      </c>
      <c r="G57" s="19">
        <f t="shared" si="48"/>
        <v>4.7285633343036562</v>
      </c>
      <c r="H57" s="19">
        <f t="shared" si="48"/>
        <v>2.7840181967800905</v>
      </c>
      <c r="I57" s="19">
        <f t="shared" si="48"/>
        <v>1.8782167334094182</v>
      </c>
      <c r="J57" s="19">
        <f t="shared" si="48"/>
        <v>1.3818187107005315</v>
      </c>
      <c r="K57" s="19">
        <f t="shared" si="48"/>
        <v>0.76000947428507248</v>
      </c>
      <c r="L57" s="19">
        <f t="shared" si="48"/>
        <v>0.4633809454732663</v>
      </c>
      <c r="M57" s="19">
        <f t="shared" si="48"/>
        <v>0.38174889914079108</v>
      </c>
      <c r="N57" s="19">
        <f t="shared" si="48"/>
        <v>0.36835583448878745</v>
      </c>
      <c r="O57" s="19">
        <f t="shared" si="48"/>
        <v>0.61022304227380664</v>
      </c>
      <c r="P57" s="19">
        <f t="shared" si="48"/>
        <v>0.53276202548398921</v>
      </c>
      <c r="Q57" s="19">
        <f t="shared" si="48"/>
        <v>0.48633790450386394</v>
      </c>
      <c r="R57" s="19">
        <f t="shared" si="48"/>
        <v>0.42035502468168973</v>
      </c>
      <c r="S57" s="19">
        <f t="shared" si="48"/>
        <v>0.45080548455621283</v>
      </c>
      <c r="T57" s="19">
        <f t="shared" si="48"/>
        <v>0.44490730985810822</v>
      </c>
      <c r="U57" s="19">
        <f t="shared" si="48"/>
        <v>0.47462810898777907</v>
      </c>
      <c r="V57" s="19">
        <f t="shared" si="48"/>
        <v>0.42917993456342807</v>
      </c>
      <c r="W57" s="19">
        <f t="shared" si="48"/>
        <v>0.45743690450009572</v>
      </c>
      <c r="X57" s="19">
        <f t="shared" si="48"/>
        <v>0.47273192046976387</v>
      </c>
      <c r="Y57" s="19">
        <f t="shared" si="48"/>
        <v>0.49110067378381722</v>
      </c>
      <c r="Z57" s="19">
        <f t="shared" si="48"/>
        <v>0.4823405317858816</v>
      </c>
      <c r="AA57" s="19">
        <f t="shared" si="48"/>
        <v>0.44724300456383587</v>
      </c>
      <c r="AB57" s="19">
        <f t="shared" si="48"/>
        <v>0.46512748287379213</v>
      </c>
      <c r="AC57" s="19">
        <f t="shared" si="48"/>
        <v>0.50043827471997171</v>
      </c>
      <c r="AD57" s="19">
        <f t="shared" si="48"/>
        <v>0.51725594545496556</v>
      </c>
      <c r="AE57" s="19">
        <f t="shared" si="48"/>
        <v>0.58681003177718349</v>
      </c>
      <c r="AF57" s="19">
        <f t="shared" si="48"/>
        <v>0.55401304359929116</v>
      </c>
      <c r="AG57" s="19">
        <f t="shared" si="48"/>
        <v>0.75943822390659999</v>
      </c>
      <c r="AH57" s="19">
        <f t="shared" si="48"/>
        <v>0.79642974037938219</v>
      </c>
      <c r="AI57" s="19">
        <f t="shared" si="48"/>
        <v>0.97358887742706601</v>
      </c>
    </row>
    <row r="58" spans="1:35" s="2" customFormat="1" ht="13.2" x14ac:dyDescent="0.25">
      <c r="A58" s="8"/>
      <c r="B58" s="13" t="s">
        <v>3</v>
      </c>
      <c r="C58" s="19">
        <f t="shared" si="47"/>
        <v>7.9551869193461817</v>
      </c>
      <c r="D58" s="19">
        <f t="shared" ref="D58:AE58" si="49">IF(D10&gt;0,D34/D10*100,"--")</f>
        <v>7.6171926132011656</v>
      </c>
      <c r="E58" s="19">
        <f t="shared" si="49"/>
        <v>7.1156371954431945</v>
      </c>
      <c r="F58" s="19">
        <f t="shared" si="49"/>
        <v>5.7389562457082244</v>
      </c>
      <c r="G58" s="19">
        <f t="shared" si="49"/>
        <v>4.5485488006196384</v>
      </c>
      <c r="H58" s="19">
        <f t="shared" si="49"/>
        <v>3.9053970235688142</v>
      </c>
      <c r="I58" s="19">
        <f t="shared" si="49"/>
        <v>2.8897639452741624</v>
      </c>
      <c r="J58" s="19">
        <f t="shared" si="49"/>
        <v>1.8242610325425068</v>
      </c>
      <c r="K58" s="19">
        <f t="shared" si="49"/>
        <v>0.44004166665254962</v>
      </c>
      <c r="L58" s="19">
        <f t="shared" si="49"/>
        <v>0.61403970555215615</v>
      </c>
      <c r="M58" s="19">
        <f t="shared" si="49"/>
        <v>0.35730999895181575</v>
      </c>
      <c r="N58" s="19">
        <f t="shared" si="49"/>
        <v>0.26372032642751903</v>
      </c>
      <c r="O58" s="19">
        <f t="shared" si="49"/>
        <v>0.337735453154002</v>
      </c>
      <c r="P58" s="19">
        <f t="shared" si="49"/>
        <v>0.38815522141000913</v>
      </c>
      <c r="Q58" s="19">
        <f t="shared" si="49"/>
        <v>0.40595359762374411</v>
      </c>
      <c r="R58" s="19">
        <f t="shared" si="49"/>
        <v>0.34036339364704371</v>
      </c>
      <c r="S58" s="19">
        <f t="shared" si="49"/>
        <v>0.30579135382206235</v>
      </c>
      <c r="T58" s="19">
        <f t="shared" si="49"/>
        <v>0.27243222659736738</v>
      </c>
      <c r="U58" s="19">
        <f t="shared" si="49"/>
        <v>0.28859128460841649</v>
      </c>
      <c r="V58" s="19">
        <f t="shared" si="49"/>
        <v>0.32222917268626705</v>
      </c>
      <c r="W58" s="19">
        <f t="shared" si="49"/>
        <v>0.26967346353052962</v>
      </c>
      <c r="X58" s="19">
        <f t="shared" si="49"/>
        <v>0.2359534365155968</v>
      </c>
      <c r="Y58" s="19">
        <f t="shared" si="49"/>
        <v>0.22909303149266599</v>
      </c>
      <c r="Z58" s="19">
        <f t="shared" si="49"/>
        <v>0.14462571906352611</v>
      </c>
      <c r="AA58" s="19">
        <f t="shared" si="49"/>
        <v>0.15601882522922264</v>
      </c>
      <c r="AB58" s="19">
        <f t="shared" si="49"/>
        <v>0.21622288766591588</v>
      </c>
      <c r="AC58" s="19">
        <f t="shared" si="49"/>
        <v>0.24525792747873931</v>
      </c>
      <c r="AD58" s="19">
        <f t="shared" si="49"/>
        <v>0.3444948702809541</v>
      </c>
      <c r="AE58" s="19">
        <f t="shared" si="49"/>
        <v>0.25233089174279949</v>
      </c>
      <c r="AF58" s="19">
        <f t="shared" ref="AF58:AI58" si="50">IF(AF10&gt;0,AF34/AF10*100,"--")</f>
        <v>0.22134712341729967</v>
      </c>
      <c r="AG58" s="19">
        <f t="shared" si="50"/>
        <v>0.3574319728338532</v>
      </c>
      <c r="AH58" s="19">
        <f t="shared" si="50"/>
        <v>0.40550064065552827</v>
      </c>
      <c r="AI58" s="19">
        <f t="shared" si="50"/>
        <v>0.90703137649288268</v>
      </c>
    </row>
    <row r="59" spans="1:35" s="2" customFormat="1" ht="13.2" x14ac:dyDescent="0.25">
      <c r="A59" s="8"/>
      <c r="B59" s="13" t="s">
        <v>4</v>
      </c>
      <c r="C59" s="19">
        <f t="shared" si="47"/>
        <v>12.867955741787506</v>
      </c>
      <c r="D59" s="19">
        <f t="shared" ref="D59:AE59" si="51">IF(D11&gt;0,D35/D11*100,"--")</f>
        <v>13.617018350433652</v>
      </c>
      <c r="E59" s="19">
        <f t="shared" si="51"/>
        <v>8.6875471773132276</v>
      </c>
      <c r="F59" s="19">
        <f t="shared" si="51"/>
        <v>6.0160898482157714</v>
      </c>
      <c r="G59" s="19">
        <f t="shared" si="51"/>
        <v>4.8546804442114313</v>
      </c>
      <c r="H59" s="19">
        <f t="shared" si="51"/>
        <v>2.1528252371443681</v>
      </c>
      <c r="I59" s="19">
        <f t="shared" si="51"/>
        <v>1.360928988652357</v>
      </c>
      <c r="J59" s="19">
        <f t="shared" si="51"/>
        <v>1.1856386930822682</v>
      </c>
      <c r="K59" s="19">
        <f t="shared" si="51"/>
        <v>0.89040278855737864</v>
      </c>
      <c r="L59" s="19">
        <f t="shared" si="51"/>
        <v>0.40477868332990907</v>
      </c>
      <c r="M59" s="19">
        <f t="shared" si="51"/>
        <v>0.39078936601341224</v>
      </c>
      <c r="N59" s="19">
        <f t="shared" si="51"/>
        <v>0.40776387788589197</v>
      </c>
      <c r="O59" s="19">
        <f t="shared" si="51"/>
        <v>0.71783940174177674</v>
      </c>
      <c r="P59" s="19">
        <f t="shared" si="51"/>
        <v>0.59294764168047243</v>
      </c>
      <c r="Q59" s="19">
        <f t="shared" si="51"/>
        <v>0.52093858911920032</v>
      </c>
      <c r="R59" s="19">
        <f t="shared" si="51"/>
        <v>0.45486738630524037</v>
      </c>
      <c r="S59" s="19">
        <f t="shared" si="51"/>
        <v>0.51613435040362032</v>
      </c>
      <c r="T59" s="19">
        <f t="shared" si="51"/>
        <v>0.52428375103229607</v>
      </c>
      <c r="U59" s="19">
        <f t="shared" si="51"/>
        <v>0.55296275977466569</v>
      </c>
      <c r="V59" s="19">
        <f t="shared" si="51"/>
        <v>0.47093535027230093</v>
      </c>
      <c r="W59" s="19">
        <f t="shared" si="51"/>
        <v>0.53424240936793188</v>
      </c>
      <c r="X59" s="19">
        <f t="shared" si="51"/>
        <v>0.5670727995681808</v>
      </c>
      <c r="Y59" s="19">
        <f t="shared" si="51"/>
        <v>0.63830881316755117</v>
      </c>
      <c r="Z59" s="19">
        <f t="shared" si="51"/>
        <v>0.66911323294163583</v>
      </c>
      <c r="AA59" s="19">
        <f t="shared" si="51"/>
        <v>0.60989549641052432</v>
      </c>
      <c r="AB59" s="19">
        <f t="shared" si="51"/>
        <v>0.60090413649322927</v>
      </c>
      <c r="AC59" s="19">
        <f t="shared" si="51"/>
        <v>0.63742545506399828</v>
      </c>
      <c r="AD59" s="19">
        <f t="shared" si="51"/>
        <v>0.603707360563843</v>
      </c>
      <c r="AE59" s="19">
        <f t="shared" si="51"/>
        <v>0.75887575558755471</v>
      </c>
      <c r="AF59" s="19">
        <f t="shared" ref="AF59:AH59" si="52">IF(AF11&gt;0,AF35/AF11*100,"--")</f>
        <v>0.73072791017533412</v>
      </c>
      <c r="AG59" s="19">
        <f t="shared" si="52"/>
        <v>0.98692188537631065</v>
      </c>
      <c r="AH59" s="19">
        <f t="shared" si="52"/>
        <v>1.0017913275946575</v>
      </c>
      <c r="AI59" s="19">
        <f t="shared" ref="AI59:AI77" si="53">IF(AI11&gt;0,AI35/AI11*100,"--")</f>
        <v>1.0048597154000316</v>
      </c>
    </row>
    <row r="60" spans="1:35" s="2" customFormat="1" ht="13.2" x14ac:dyDescent="0.25">
      <c r="A60" s="6"/>
      <c r="B60" s="9" t="s">
        <v>5</v>
      </c>
      <c r="C60" s="19">
        <f t="shared" si="47"/>
        <v>13.560272369490029</v>
      </c>
      <c r="D60" s="19">
        <f t="shared" ref="D60:AE60" si="54">IF(D12&gt;0,D36/D12*100,"--")</f>
        <v>12.978934122987365</v>
      </c>
      <c r="E60" s="19">
        <f t="shared" si="54"/>
        <v>12.098750858060106</v>
      </c>
      <c r="F60" s="19">
        <f t="shared" si="54"/>
        <v>11.771962924256396</v>
      </c>
      <c r="G60" s="19">
        <f t="shared" si="54"/>
        <v>12.166916557663205</v>
      </c>
      <c r="H60" s="19">
        <f t="shared" si="54"/>
        <v>12.582793583412316</v>
      </c>
      <c r="I60" s="19">
        <f t="shared" si="54"/>
        <v>12.579318972064845</v>
      </c>
      <c r="J60" s="19">
        <f t="shared" si="54"/>
        <v>12.409462587117961</v>
      </c>
      <c r="K60" s="19">
        <f t="shared" si="54"/>
        <v>12.206800093807511</v>
      </c>
      <c r="L60" s="19">
        <f t="shared" si="54"/>
        <v>11.929376321022584</v>
      </c>
      <c r="M60" s="19">
        <f t="shared" si="54"/>
        <v>11.401491308148247</v>
      </c>
      <c r="N60" s="19">
        <f t="shared" si="54"/>
        <v>11.326357888305603</v>
      </c>
      <c r="O60" s="19">
        <f t="shared" si="54"/>
        <v>10.978333341042891</v>
      </c>
      <c r="P60" s="19">
        <f t="shared" si="54"/>
        <v>10.44852601226288</v>
      </c>
      <c r="Q60" s="19">
        <f t="shared" si="54"/>
        <v>9.9971375721228597</v>
      </c>
      <c r="R60" s="19">
        <f t="shared" si="54"/>
        <v>11.340351517873088</v>
      </c>
      <c r="S60" s="19">
        <f t="shared" si="54"/>
        <v>11.67296967989075</v>
      </c>
      <c r="T60" s="19">
        <f t="shared" si="54"/>
        <v>12.276769284849388</v>
      </c>
      <c r="U60" s="19">
        <f t="shared" si="54"/>
        <v>12.266942827852139</v>
      </c>
      <c r="V60" s="19">
        <f t="shared" si="54"/>
        <v>12.943360100121637</v>
      </c>
      <c r="W60" s="19">
        <f t="shared" si="54"/>
        <v>13.055048678780077</v>
      </c>
      <c r="X60" s="19">
        <f t="shared" si="54"/>
        <v>13.000228926666404</v>
      </c>
      <c r="Y60" s="19">
        <f t="shared" si="54"/>
        <v>13.073293888801944</v>
      </c>
      <c r="Z60" s="19">
        <f t="shared" si="54"/>
        <v>13.183839578980031</v>
      </c>
      <c r="AA60" s="19">
        <f t="shared" si="54"/>
        <v>13.146156315575071</v>
      </c>
      <c r="AB60" s="19">
        <f t="shared" si="54"/>
        <v>13.094695306968196</v>
      </c>
      <c r="AC60" s="19">
        <f t="shared" si="54"/>
        <v>13.109077387049705</v>
      </c>
      <c r="AD60" s="19">
        <f t="shared" si="54"/>
        <v>13.017218936244349</v>
      </c>
      <c r="AE60" s="19">
        <f t="shared" si="54"/>
        <v>13.572704808015565</v>
      </c>
      <c r="AF60" s="19">
        <f t="shared" ref="AF60:AH60" si="55">IF(AF12&gt;0,AF36/AF12*100,"--")</f>
        <v>18.291800699465071</v>
      </c>
      <c r="AG60" s="19">
        <f t="shared" si="55"/>
        <v>15.552379892844865</v>
      </c>
      <c r="AH60" s="19">
        <f t="shared" si="55"/>
        <v>19.557203651926852</v>
      </c>
      <c r="AI60" s="19">
        <f t="shared" si="53"/>
        <v>13.376036733696612</v>
      </c>
    </row>
    <row r="61" spans="1:35" s="2" customFormat="1" ht="13.2" x14ac:dyDescent="0.25">
      <c r="A61" s="8"/>
      <c r="B61" s="9" t="s">
        <v>26</v>
      </c>
      <c r="C61" s="19">
        <f t="shared" si="47"/>
        <v>14.098792045024661</v>
      </c>
      <c r="D61" s="19">
        <f t="shared" ref="D61:AE61" si="56">IF(D13&gt;0,D37/D13*100,"--")</f>
        <v>13.372962202789765</v>
      </c>
      <c r="E61" s="19">
        <f t="shared" si="56"/>
        <v>13.030717197973471</v>
      </c>
      <c r="F61" s="19">
        <f t="shared" si="56"/>
        <v>13.043768341191686</v>
      </c>
      <c r="G61" s="19">
        <f t="shared" si="56"/>
        <v>13.493961971180306</v>
      </c>
      <c r="H61" s="19">
        <f t="shared" si="56"/>
        <v>13.411643802678064</v>
      </c>
      <c r="I61" s="19">
        <f t="shared" si="56"/>
        <v>13.332689031754425</v>
      </c>
      <c r="J61" s="19">
        <f t="shared" si="56"/>
        <v>13.143506987765102</v>
      </c>
      <c r="K61" s="19">
        <f t="shared" si="56"/>
        <v>12.964737805698473</v>
      </c>
      <c r="L61" s="19">
        <f t="shared" si="56"/>
        <v>12.53773633024659</v>
      </c>
      <c r="M61" s="19">
        <f t="shared" si="56"/>
        <v>12.534318790844038</v>
      </c>
      <c r="N61" s="19">
        <f t="shared" si="56"/>
        <v>12.568051697943261</v>
      </c>
      <c r="O61" s="19">
        <f t="shared" si="56"/>
        <v>12.196925211902775</v>
      </c>
      <c r="P61" s="19">
        <f t="shared" si="56"/>
        <v>11.951723834675228</v>
      </c>
      <c r="Q61" s="19">
        <f t="shared" si="56"/>
        <v>11.434535370810215</v>
      </c>
      <c r="R61" s="19">
        <f t="shared" si="56"/>
        <v>11.568390512633522</v>
      </c>
      <c r="S61" s="19">
        <f t="shared" si="56"/>
        <v>11.377685327789342</v>
      </c>
      <c r="T61" s="19">
        <f t="shared" si="56"/>
        <v>11.364501680184832</v>
      </c>
      <c r="U61" s="19">
        <f t="shared" si="56"/>
        <v>11.060838726571077</v>
      </c>
      <c r="V61" s="19">
        <f t="shared" si="56"/>
        <v>11.064052846911787</v>
      </c>
      <c r="W61" s="19">
        <f t="shared" si="56"/>
        <v>10.722259865412143</v>
      </c>
      <c r="X61" s="19">
        <f t="shared" si="56"/>
        <v>10.632891908195411</v>
      </c>
      <c r="Y61" s="19">
        <f t="shared" si="56"/>
        <v>10.517546694457984</v>
      </c>
      <c r="Z61" s="19">
        <f t="shared" si="56"/>
        <v>10.578688316642118</v>
      </c>
      <c r="AA61" s="19">
        <f t="shared" si="56"/>
        <v>10.568333511132783</v>
      </c>
      <c r="AB61" s="19">
        <f t="shared" si="56"/>
        <v>10.517691381438915</v>
      </c>
      <c r="AC61" s="19">
        <f t="shared" si="56"/>
        <v>10.479773718110513</v>
      </c>
      <c r="AD61" s="19">
        <f t="shared" si="56"/>
        <v>10.4554178985465</v>
      </c>
      <c r="AE61" s="19">
        <f t="shared" si="56"/>
        <v>10.52844303799839</v>
      </c>
      <c r="AF61" s="19">
        <f t="shared" ref="AF61:AH61" si="57">IF(AF13&gt;0,AF37/AF13*100,"--")</f>
        <v>10.581452168218181</v>
      </c>
      <c r="AG61" s="19">
        <f t="shared" si="57"/>
        <v>9.582914066843971</v>
      </c>
      <c r="AH61" s="19">
        <f t="shared" si="57"/>
        <v>9.2779031336108631</v>
      </c>
      <c r="AI61" s="19">
        <f t="shared" si="53"/>
        <v>10.997011020246763</v>
      </c>
    </row>
    <row r="62" spans="1:35" s="2" customFormat="1" ht="13.2" x14ac:dyDescent="0.25">
      <c r="A62" s="8"/>
      <c r="B62" s="9" t="s">
        <v>27</v>
      </c>
      <c r="C62" s="19">
        <f t="shared" si="47"/>
        <v>15.650960933377753</v>
      </c>
      <c r="D62" s="19">
        <f t="shared" ref="D62:AE62" si="58">IF(D14&gt;0,D38/D14*100,"--")</f>
        <v>15.528936789602371</v>
      </c>
      <c r="E62" s="19">
        <f t="shared" si="58"/>
        <v>15.310502626921219</v>
      </c>
      <c r="F62" s="19">
        <f t="shared" si="58"/>
        <v>15.262626249845813</v>
      </c>
      <c r="G62" s="19">
        <f t="shared" si="58"/>
        <v>15.190956077763856</v>
      </c>
      <c r="H62" s="19">
        <f t="shared" si="58"/>
        <v>15.146626446753933</v>
      </c>
      <c r="I62" s="19">
        <f t="shared" si="58"/>
        <v>15.442227469779443</v>
      </c>
      <c r="J62" s="19">
        <f t="shared" si="58"/>
        <v>15.28392028451592</v>
      </c>
      <c r="K62" s="19">
        <f t="shared" si="58"/>
        <v>15.010559097817611</v>
      </c>
      <c r="L62" s="19">
        <f t="shared" si="58"/>
        <v>14.740663412126453</v>
      </c>
      <c r="M62" s="19">
        <f t="shared" si="58"/>
        <v>14.169140987533781</v>
      </c>
      <c r="N62" s="19">
        <f t="shared" si="58"/>
        <v>13.920965341869282</v>
      </c>
      <c r="O62" s="19">
        <f t="shared" si="58"/>
        <v>13.151643950359251</v>
      </c>
      <c r="P62" s="19">
        <f t="shared" si="58"/>
        <v>12.775045856878819</v>
      </c>
      <c r="Q62" s="19">
        <f t="shared" si="58"/>
        <v>12.311759338218204</v>
      </c>
      <c r="R62" s="19">
        <f t="shared" si="58"/>
        <v>12.174152870410575</v>
      </c>
      <c r="S62" s="19">
        <f t="shared" si="58"/>
        <v>12.109586077270656</v>
      </c>
      <c r="T62" s="19">
        <f t="shared" si="58"/>
        <v>12.070160501084921</v>
      </c>
      <c r="U62" s="19">
        <f t="shared" si="58"/>
        <v>12.050194933808156</v>
      </c>
      <c r="V62" s="19">
        <f t="shared" si="58"/>
        <v>12.166448046786972</v>
      </c>
      <c r="W62" s="19">
        <f t="shared" si="58"/>
        <v>11.813547193643126</v>
      </c>
      <c r="X62" s="19">
        <f t="shared" si="58"/>
        <v>11.798767488025513</v>
      </c>
      <c r="Y62" s="19">
        <f t="shared" si="58"/>
        <v>11.691462053513597</v>
      </c>
      <c r="Z62" s="19">
        <f t="shared" si="58"/>
        <v>11.637078366178066</v>
      </c>
      <c r="AA62" s="19">
        <f t="shared" si="58"/>
        <v>11.545277298228305</v>
      </c>
      <c r="AB62" s="19">
        <f t="shared" si="58"/>
        <v>11.703400316185315</v>
      </c>
      <c r="AC62" s="19">
        <f t="shared" si="58"/>
        <v>11.706089879106706</v>
      </c>
      <c r="AD62" s="19">
        <f t="shared" si="58"/>
        <v>11.952427284751503</v>
      </c>
      <c r="AE62" s="19">
        <f t="shared" si="58"/>
        <v>12.109566930961876</v>
      </c>
      <c r="AF62" s="19">
        <f t="shared" ref="AF62:AH62" si="59">IF(AF14&gt;0,AF38/AF14*100,"--")</f>
        <v>12.274266929149043</v>
      </c>
      <c r="AG62" s="19">
        <f t="shared" si="59"/>
        <v>12.021791286226421</v>
      </c>
      <c r="AH62" s="19">
        <f t="shared" si="59"/>
        <v>12.257408508066025</v>
      </c>
      <c r="AI62" s="19">
        <f t="shared" si="53"/>
        <v>13.013806034797442</v>
      </c>
    </row>
    <row r="63" spans="1:35" s="2" customFormat="1" ht="13.2" x14ac:dyDescent="0.25">
      <c r="A63" s="6"/>
      <c r="B63" s="29" t="s">
        <v>28</v>
      </c>
      <c r="C63" s="19">
        <f t="shared" si="47"/>
        <v>12.628047345482138</v>
      </c>
      <c r="D63" s="19">
        <f t="shared" ref="D63:AE63" si="60">IF(D15&gt;0,D39/D15*100,"--")</f>
        <v>12.479549981255145</v>
      </c>
      <c r="E63" s="19">
        <f t="shared" si="60"/>
        <v>13.485985115815227</v>
      </c>
      <c r="F63" s="19">
        <f t="shared" si="60"/>
        <v>14.114258398074425</v>
      </c>
      <c r="G63" s="19">
        <f t="shared" si="60"/>
        <v>14.442326595002159</v>
      </c>
      <c r="H63" s="19">
        <f t="shared" si="60"/>
        <v>14.268514520397083</v>
      </c>
      <c r="I63" s="19">
        <f t="shared" si="60"/>
        <v>13.431958013921999</v>
      </c>
      <c r="J63" s="19">
        <f t="shared" si="60"/>
        <v>12.954051285231605</v>
      </c>
      <c r="K63" s="19">
        <f t="shared" si="60"/>
        <v>12.364399364082244</v>
      </c>
      <c r="L63" s="19">
        <f t="shared" si="60"/>
        <v>12.340254140344914</v>
      </c>
      <c r="M63" s="19">
        <f t="shared" si="60"/>
        <v>12.035354025058533</v>
      </c>
      <c r="N63" s="19">
        <f t="shared" si="60"/>
        <v>11.556053350599246</v>
      </c>
      <c r="O63" s="19">
        <f t="shared" si="60"/>
        <v>11.29429690341893</v>
      </c>
      <c r="P63" s="19">
        <f t="shared" si="60"/>
        <v>11.219475862334956</v>
      </c>
      <c r="Q63" s="19">
        <f t="shared" si="60"/>
        <v>10.777842425879838</v>
      </c>
      <c r="R63" s="19">
        <f t="shared" si="60"/>
        <v>10.594176186701011</v>
      </c>
      <c r="S63" s="19">
        <f t="shared" si="60"/>
        <v>10.55614164818196</v>
      </c>
      <c r="T63" s="19">
        <f t="shared" si="60"/>
        <v>10.861101528055697</v>
      </c>
      <c r="U63" s="19">
        <f t="shared" si="60"/>
        <v>10.911217164728049</v>
      </c>
      <c r="V63" s="19">
        <f t="shared" si="60"/>
        <v>10.834634194596989</v>
      </c>
      <c r="W63" s="19">
        <f t="shared" si="60"/>
        <v>10.89367452760747</v>
      </c>
      <c r="X63" s="19">
        <f t="shared" si="60"/>
        <v>10.99574561216269</v>
      </c>
      <c r="Y63" s="19">
        <f t="shared" si="60"/>
        <v>10.834726524169847</v>
      </c>
      <c r="Z63" s="19">
        <f t="shared" si="60"/>
        <v>10.792037112127874</v>
      </c>
      <c r="AA63" s="19">
        <f t="shared" si="60"/>
        <v>10.744137757547351</v>
      </c>
      <c r="AB63" s="19">
        <f t="shared" si="60"/>
        <v>10.587709523162909</v>
      </c>
      <c r="AC63" s="19">
        <f t="shared" si="60"/>
        <v>10.554059371316313</v>
      </c>
      <c r="AD63" s="19">
        <f t="shared" si="60"/>
        <v>10.440509665117103</v>
      </c>
      <c r="AE63" s="19">
        <f t="shared" si="60"/>
        <v>10.56793961831997</v>
      </c>
      <c r="AF63" s="19">
        <f t="shared" ref="AF63:AH63" si="61">IF(AF15&gt;0,AF39/AF15*100,"--")</f>
        <v>10.835683104452794</v>
      </c>
      <c r="AG63" s="19">
        <f t="shared" si="61"/>
        <v>10.510269250609319</v>
      </c>
      <c r="AH63" s="19">
        <f t="shared" si="61"/>
        <v>11.127144994400995</v>
      </c>
      <c r="AI63" s="19">
        <f t="shared" si="53"/>
        <v>11.139586591582361</v>
      </c>
    </row>
    <row r="64" spans="1:35" s="2" customFormat="1" ht="13.2" x14ac:dyDescent="0.25">
      <c r="A64" s="8"/>
      <c r="B64" s="9" t="s">
        <v>29</v>
      </c>
      <c r="C64" s="19" t="str">
        <f t="shared" ref="C64" si="62">IF(C16&gt;0,C40/C16*100,"--")</f>
        <v>--</v>
      </c>
      <c r="D64" s="19">
        <f t="shared" ref="D64:AE64" si="63">IF(D16&gt;0,D40/D16*100,"--")</f>
        <v>89.99557326250553</v>
      </c>
      <c r="E64" s="19">
        <f t="shared" si="63"/>
        <v>28.205128205128212</v>
      </c>
      <c r="F64" s="19" t="str">
        <f t="shared" si="63"/>
        <v>--</v>
      </c>
      <c r="G64" s="19">
        <f t="shared" si="63"/>
        <v>42.708380420619655</v>
      </c>
      <c r="H64" s="19">
        <f t="shared" si="63"/>
        <v>35.718049497115665</v>
      </c>
      <c r="I64" s="19">
        <f t="shared" si="63"/>
        <v>38.363988500770944</v>
      </c>
      <c r="J64" s="19">
        <f t="shared" si="63"/>
        <v>39.73876944591418</v>
      </c>
      <c r="K64" s="19">
        <f t="shared" si="63"/>
        <v>40.641759431266031</v>
      </c>
      <c r="L64" s="19">
        <f t="shared" si="63"/>
        <v>41.460625081436561</v>
      </c>
      <c r="M64" s="19">
        <f t="shared" si="63"/>
        <v>42.771323831382048</v>
      </c>
      <c r="N64" s="19">
        <f t="shared" si="63"/>
        <v>41.919002410314242</v>
      </c>
      <c r="O64" s="19">
        <f t="shared" si="63"/>
        <v>16.918984752213369</v>
      </c>
      <c r="P64" s="19">
        <f t="shared" si="63"/>
        <v>17.114078760911131</v>
      </c>
      <c r="Q64" s="19">
        <f t="shared" si="63"/>
        <v>16.2975410502697</v>
      </c>
      <c r="R64" s="19">
        <f t="shared" si="63"/>
        <v>16.777260223503784</v>
      </c>
      <c r="S64" s="19">
        <f t="shared" si="63"/>
        <v>16.506699896963525</v>
      </c>
      <c r="T64" s="19">
        <f t="shared" si="63"/>
        <v>16.903940934790409</v>
      </c>
      <c r="U64" s="19">
        <f t="shared" si="63"/>
        <v>17.149875618513839</v>
      </c>
      <c r="V64" s="19">
        <f t="shared" si="63"/>
        <v>17.01792131375359</v>
      </c>
      <c r="W64" s="19">
        <f t="shared" si="63"/>
        <v>16.738244093199274</v>
      </c>
      <c r="X64" s="19">
        <f t="shared" si="63"/>
        <v>16.780046769020931</v>
      </c>
      <c r="Y64" s="19">
        <f t="shared" si="63"/>
        <v>17.358946661834374</v>
      </c>
      <c r="Z64" s="19">
        <f t="shared" si="63"/>
        <v>17.44395648704845</v>
      </c>
      <c r="AA64" s="19">
        <f t="shared" si="63"/>
        <v>17.395588503005026</v>
      </c>
      <c r="AB64" s="19">
        <f t="shared" si="63"/>
        <v>17.690774712596209</v>
      </c>
      <c r="AC64" s="19">
        <f t="shared" si="63"/>
        <v>18.050312175049591</v>
      </c>
      <c r="AD64" s="19">
        <f t="shared" si="63"/>
        <v>18.212827803637438</v>
      </c>
      <c r="AE64" s="19">
        <f t="shared" si="63"/>
        <v>18.777460402687186</v>
      </c>
      <c r="AF64" s="19">
        <f t="shared" ref="AF64:AH64" si="64">IF(AF16&gt;0,AF40/AF16*100,"--")</f>
        <v>18.351514050189461</v>
      </c>
      <c r="AG64" s="19">
        <f t="shared" si="64"/>
        <v>16.655293563172133</v>
      </c>
      <c r="AH64" s="19">
        <f t="shared" si="64"/>
        <v>17.28539306697979</v>
      </c>
      <c r="AI64" s="19">
        <f t="shared" si="53"/>
        <v>17.540526787465179</v>
      </c>
    </row>
    <row r="65" spans="1:35" s="2" customFormat="1" ht="13.2" x14ac:dyDescent="0.25">
      <c r="A65" s="8"/>
      <c r="B65" s="9" t="s">
        <v>6</v>
      </c>
      <c r="C65" s="19">
        <f t="shared" ref="C65" si="65">IF(C17&gt;0,C41/C17*100,"--")</f>
        <v>18.34079802831063</v>
      </c>
      <c r="D65" s="19">
        <f t="shared" ref="D65:AE65" si="66">IF(D17&gt;0,D41/D17*100,"--")</f>
        <v>17.632821789525615</v>
      </c>
      <c r="E65" s="19">
        <f t="shared" si="66"/>
        <v>16.940808563145225</v>
      </c>
      <c r="F65" s="19">
        <f t="shared" si="66"/>
        <v>16.965805495544718</v>
      </c>
      <c r="G65" s="19">
        <f t="shared" si="66"/>
        <v>17.285244028139989</v>
      </c>
      <c r="H65" s="19">
        <f t="shared" si="66"/>
        <v>16.731052898248542</v>
      </c>
      <c r="I65" s="19">
        <f t="shared" si="66"/>
        <v>16.255835695923579</v>
      </c>
      <c r="J65" s="19">
        <f t="shared" si="66"/>
        <v>16.364696371740663</v>
      </c>
      <c r="K65" s="19">
        <f t="shared" si="66"/>
        <v>17.010446805422575</v>
      </c>
      <c r="L65" s="19">
        <f t="shared" si="66"/>
        <v>17.405900862225604</v>
      </c>
      <c r="M65" s="19">
        <f t="shared" si="66"/>
        <v>17.062582620474085</v>
      </c>
      <c r="N65" s="19">
        <f t="shared" si="66"/>
        <v>17.018636404674485</v>
      </c>
      <c r="O65" s="19">
        <f t="shared" si="66"/>
        <v>16.66063312304356</v>
      </c>
      <c r="P65" s="19">
        <f t="shared" si="66"/>
        <v>15.799665241504519</v>
      </c>
      <c r="Q65" s="19">
        <f t="shared" si="66"/>
        <v>15.372077035732328</v>
      </c>
      <c r="R65" s="19">
        <f t="shared" si="66"/>
        <v>13.017430114805745</v>
      </c>
      <c r="S65" s="19">
        <f t="shared" si="66"/>
        <v>11.910542773221579</v>
      </c>
      <c r="T65" s="19">
        <f t="shared" si="66"/>
        <v>10.579743439400833</v>
      </c>
      <c r="U65" s="19">
        <f t="shared" si="66"/>
        <v>9.9528729609923392</v>
      </c>
      <c r="V65" s="19">
        <f t="shared" si="66"/>
        <v>9.4349047982642968</v>
      </c>
      <c r="W65" s="19">
        <f t="shared" si="66"/>
        <v>8.5317474455785032</v>
      </c>
      <c r="X65" s="19">
        <f t="shared" si="66"/>
        <v>8.1914256504673091</v>
      </c>
      <c r="Y65" s="19">
        <f t="shared" si="66"/>
        <v>5.3176375086557881</v>
      </c>
      <c r="Z65" s="19">
        <f t="shared" si="66"/>
        <v>4.0027491514246787</v>
      </c>
      <c r="AA65" s="19">
        <f t="shared" si="66"/>
        <v>3.6634323745941404</v>
      </c>
      <c r="AB65" s="19">
        <f t="shared" si="66"/>
        <v>2.9671951632475357</v>
      </c>
      <c r="AC65" s="19">
        <f t="shared" si="66"/>
        <v>2.4634820659438015</v>
      </c>
      <c r="AD65" s="19">
        <f t="shared" si="66"/>
        <v>2.1084337156318949</v>
      </c>
      <c r="AE65" s="19">
        <f t="shared" si="66"/>
        <v>1.7560158727865551</v>
      </c>
      <c r="AF65" s="19">
        <f t="shared" ref="AF65:AH65" si="67">IF(AF17&gt;0,AF41/AF17*100,"--")</f>
        <v>1.5783845758830548</v>
      </c>
      <c r="AG65" s="19">
        <f t="shared" si="67"/>
        <v>1.6144559589243566</v>
      </c>
      <c r="AH65" s="19">
        <f t="shared" si="67"/>
        <v>1.599989343097959</v>
      </c>
      <c r="AI65" s="19">
        <f t="shared" si="53"/>
        <v>12.878462968764401</v>
      </c>
    </row>
    <row r="66" spans="1:35" s="2" customFormat="1" ht="13.2" x14ac:dyDescent="0.25">
      <c r="A66" s="8"/>
      <c r="B66" s="9" t="s">
        <v>30</v>
      </c>
      <c r="C66" s="19">
        <f t="shared" ref="C66" si="68">IF(C18&gt;0,C42/C18*100,"--")</f>
        <v>17.715082748396526</v>
      </c>
      <c r="D66" s="19">
        <f t="shared" ref="D66:AE66" si="69">IF(D18&gt;0,D42/D18*100,"--")</f>
        <v>17.568083301670871</v>
      </c>
      <c r="E66" s="19">
        <f t="shared" si="69"/>
        <v>16.830483791910822</v>
      </c>
      <c r="F66" s="19">
        <f t="shared" si="69"/>
        <v>16.131053153469136</v>
      </c>
      <c r="G66" s="19">
        <f t="shared" si="69"/>
        <v>16.209971437795012</v>
      </c>
      <c r="H66" s="19">
        <f t="shared" si="69"/>
        <v>16.18905660803015</v>
      </c>
      <c r="I66" s="19">
        <f t="shared" si="69"/>
        <v>16.323283893793416</v>
      </c>
      <c r="J66" s="19">
        <f t="shared" si="69"/>
        <v>16.045818580425021</v>
      </c>
      <c r="K66" s="19">
        <f t="shared" si="69"/>
        <v>15.449180860681397</v>
      </c>
      <c r="L66" s="19">
        <f t="shared" si="69"/>
        <v>15.247746857471489</v>
      </c>
      <c r="M66" s="19">
        <f t="shared" si="69"/>
        <v>15.263620912582972</v>
      </c>
      <c r="N66" s="19">
        <f t="shared" si="69"/>
        <v>15.087253862388877</v>
      </c>
      <c r="O66" s="19">
        <f t="shared" si="69"/>
        <v>15.081337026040883</v>
      </c>
      <c r="P66" s="19">
        <f t="shared" si="69"/>
        <v>14.87227274125112</v>
      </c>
      <c r="Q66" s="19">
        <f t="shared" si="69"/>
        <v>14.710292712158097</v>
      </c>
      <c r="R66" s="19">
        <f t="shared" si="69"/>
        <v>14.547727530094285</v>
      </c>
      <c r="S66" s="19">
        <f t="shared" si="69"/>
        <v>14.861244259310558</v>
      </c>
      <c r="T66" s="19">
        <f t="shared" si="69"/>
        <v>15.07582153313688</v>
      </c>
      <c r="U66" s="19">
        <f t="shared" si="69"/>
        <v>14.719596380341116</v>
      </c>
      <c r="V66" s="19">
        <f t="shared" si="69"/>
        <v>14.33414136268901</v>
      </c>
      <c r="W66" s="19">
        <f t="shared" si="69"/>
        <v>14.269810655450286</v>
      </c>
      <c r="X66" s="19">
        <f t="shared" si="69"/>
        <v>14.209980612747591</v>
      </c>
      <c r="Y66" s="19">
        <f t="shared" si="69"/>
        <v>14.531557969828365</v>
      </c>
      <c r="Z66" s="19">
        <f t="shared" si="69"/>
        <v>14.147373438144525</v>
      </c>
      <c r="AA66" s="19">
        <f t="shared" si="69"/>
        <v>14.213164639414581</v>
      </c>
      <c r="AB66" s="19">
        <f t="shared" si="69"/>
        <v>14.808125761554875</v>
      </c>
      <c r="AC66" s="19">
        <f t="shared" si="69"/>
        <v>14.684263922898083</v>
      </c>
      <c r="AD66" s="19">
        <f t="shared" si="69"/>
        <v>14.650355901760106</v>
      </c>
      <c r="AE66" s="19">
        <f t="shared" si="69"/>
        <v>14.253924388562481</v>
      </c>
      <c r="AF66" s="19">
        <f t="shared" ref="AF66:AH66" si="70">IF(AF18&gt;0,AF42/AF18*100,"--")</f>
        <v>13.496082064457504</v>
      </c>
      <c r="AG66" s="19">
        <f t="shared" si="70"/>
        <v>12.408553862477522</v>
      </c>
      <c r="AH66" s="19">
        <f t="shared" si="70"/>
        <v>12.17260626146167</v>
      </c>
      <c r="AI66" s="19">
        <f t="shared" si="53"/>
        <v>14.917322783897211</v>
      </c>
    </row>
    <row r="67" spans="1:35" s="2" customFormat="1" ht="13.2" x14ac:dyDescent="0.25">
      <c r="A67" s="6"/>
      <c r="B67" s="9" t="s">
        <v>7</v>
      </c>
      <c r="C67" s="19">
        <f t="shared" ref="C67" si="71">IF(C19&gt;0,C43/C19*100,"--")</f>
        <v>1.4783826763700969</v>
      </c>
      <c r="D67" s="19">
        <f t="shared" ref="D67:AE67" si="72">IF(D19&gt;0,D43/D19*100,"--")</f>
        <v>1.4450748091023793</v>
      </c>
      <c r="E67" s="19">
        <f t="shared" si="72"/>
        <v>1.3832031874709996</v>
      </c>
      <c r="F67" s="19">
        <f t="shared" si="72"/>
        <v>1.1322247592558499</v>
      </c>
      <c r="G67" s="19">
        <f t="shared" si="72"/>
        <v>0.95628174539186594</v>
      </c>
      <c r="H67" s="19">
        <f t="shared" si="72"/>
        <v>0.79576540002277274</v>
      </c>
      <c r="I67" s="19">
        <f t="shared" si="72"/>
        <v>0.59905813600813074</v>
      </c>
      <c r="J67" s="19">
        <f t="shared" si="72"/>
        <v>0.34846392805888793</v>
      </c>
      <c r="K67" s="19">
        <f t="shared" si="72"/>
        <v>8.318233753492503E-2</v>
      </c>
      <c r="L67" s="19">
        <f t="shared" si="72"/>
        <v>0.11527245281090978</v>
      </c>
      <c r="M67" s="19">
        <f t="shared" si="72"/>
        <v>6.4560903388255028E-2</v>
      </c>
      <c r="N67" s="19">
        <f t="shared" si="72"/>
        <v>4.74502944847843E-2</v>
      </c>
      <c r="O67" s="19">
        <f t="shared" si="72"/>
        <v>6.2534247064973597E-2</v>
      </c>
      <c r="P67" s="19">
        <f t="shared" si="72"/>
        <v>7.0693213807677152E-2</v>
      </c>
      <c r="Q67" s="19">
        <f t="shared" si="72"/>
        <v>7.3020540625125488E-2</v>
      </c>
      <c r="R67" s="19">
        <f t="shared" si="72"/>
        <v>5.9925552831787632E-2</v>
      </c>
      <c r="S67" s="19">
        <f t="shared" si="72"/>
        <v>5.490964882192402E-2</v>
      </c>
      <c r="T67" s="19">
        <f t="shared" si="72"/>
        <v>4.8309407375451988E-2</v>
      </c>
      <c r="U67" s="19">
        <f t="shared" si="72"/>
        <v>4.4865032212662359E-2</v>
      </c>
      <c r="V67" s="19">
        <f t="shared" si="72"/>
        <v>4.776761915774036E-2</v>
      </c>
      <c r="W67" s="19">
        <f t="shared" si="72"/>
        <v>4.0727280210255103E-2</v>
      </c>
      <c r="X67" s="19">
        <f t="shared" si="72"/>
        <v>3.4070723110845282E-2</v>
      </c>
      <c r="Y67" s="19">
        <f t="shared" si="72"/>
        <v>4.8379996980440751E-2</v>
      </c>
      <c r="Z67" s="19">
        <f t="shared" si="72"/>
        <v>3.0015745588914736E-2</v>
      </c>
      <c r="AA67" s="19">
        <f t="shared" si="72"/>
        <v>3.2757115677244618E-2</v>
      </c>
      <c r="AB67" s="19">
        <f t="shared" si="72"/>
        <v>4.4138914560267993E-2</v>
      </c>
      <c r="AC67" s="19">
        <f t="shared" si="72"/>
        <v>4.953485631374159E-2</v>
      </c>
      <c r="AD67" s="19">
        <f t="shared" si="72"/>
        <v>1.501968171521276</v>
      </c>
      <c r="AE67" s="19">
        <f t="shared" si="72"/>
        <v>1.3527051406492483</v>
      </c>
      <c r="AF67" s="19">
        <f t="shared" ref="AF67:AH67" si="73">IF(AF19&gt;0,AF43/AF19*100,"--")</f>
        <v>1.2968577282785465</v>
      </c>
      <c r="AG67" s="19">
        <f t="shared" si="73"/>
        <v>1.4389426534465706</v>
      </c>
      <c r="AH67" s="19">
        <f t="shared" si="73"/>
        <v>1.5813635379130535</v>
      </c>
      <c r="AI67" s="19">
        <f t="shared" si="53"/>
        <v>0.40281317634033742</v>
      </c>
    </row>
    <row r="68" spans="1:35" s="2" customFormat="1" ht="13.2" x14ac:dyDescent="0.25">
      <c r="A68" s="8"/>
      <c r="B68" s="9" t="s">
        <v>8</v>
      </c>
      <c r="C68" s="19">
        <f t="shared" ref="C68" si="74">IF(C20&gt;0,C44/C20*100,"--")</f>
        <v>18.487718729837578</v>
      </c>
      <c r="D68" s="19">
        <f t="shared" ref="D68:AE68" si="75">IF(D20&gt;0,D44/D20*100,"--")</f>
        <v>18.832063074298823</v>
      </c>
      <c r="E68" s="19">
        <f t="shared" si="75"/>
        <v>13.040371756555908</v>
      </c>
      <c r="F68" s="19">
        <f t="shared" si="75"/>
        <v>9.8125511106346686</v>
      </c>
      <c r="G68" s="19">
        <f t="shared" si="75"/>
        <v>9.7932255179611403</v>
      </c>
      <c r="H68" s="19">
        <f t="shared" si="75"/>
        <v>9.2604546679926791</v>
      </c>
      <c r="I68" s="19">
        <f t="shared" si="75"/>
        <v>9.0343094673524789</v>
      </c>
      <c r="J68" s="19">
        <f t="shared" si="75"/>
        <v>8.851987426817967</v>
      </c>
      <c r="K68" s="19">
        <f t="shared" si="75"/>
        <v>9.0004409200901527</v>
      </c>
      <c r="L68" s="19">
        <f t="shared" si="75"/>
        <v>9.0941116857921838</v>
      </c>
      <c r="M68" s="19">
        <f t="shared" si="75"/>
        <v>9.8831210242230885</v>
      </c>
      <c r="N68" s="19">
        <f t="shared" si="75"/>
        <v>6.8327475327478915</v>
      </c>
      <c r="O68" s="19">
        <f t="shared" si="75"/>
        <v>6.0217981204434112</v>
      </c>
      <c r="P68" s="19">
        <f t="shared" si="75"/>
        <v>6.0251612327678767</v>
      </c>
      <c r="Q68" s="19">
        <f t="shared" si="75"/>
        <v>6.0111789849325605</v>
      </c>
      <c r="R68" s="19">
        <f t="shared" si="75"/>
        <v>5.4504814902647034</v>
      </c>
      <c r="S68" s="19">
        <f t="shared" si="75"/>
        <v>5.6869045884491038</v>
      </c>
      <c r="T68" s="19">
        <f t="shared" si="75"/>
        <v>3.7200416280861801</v>
      </c>
      <c r="U68" s="19">
        <f t="shared" si="75"/>
        <v>2.7750385847922465</v>
      </c>
      <c r="V68" s="19">
        <f t="shared" si="75"/>
        <v>2.2880314973610769</v>
      </c>
      <c r="W68" s="19">
        <f t="shared" si="75"/>
        <v>2.1842699620927895</v>
      </c>
      <c r="X68" s="19">
        <f t="shared" si="75"/>
        <v>1.8932426441862513</v>
      </c>
      <c r="Y68" s="19">
        <f t="shared" si="75"/>
        <v>1.96669632355066</v>
      </c>
      <c r="Z68" s="19">
        <f t="shared" si="75"/>
        <v>2.1288983696050474</v>
      </c>
      <c r="AA68" s="19">
        <f t="shared" si="75"/>
        <v>1.8507549854024055</v>
      </c>
      <c r="AB68" s="19">
        <f t="shared" si="75"/>
        <v>2.4041085938489948</v>
      </c>
      <c r="AC68" s="19">
        <f t="shared" si="75"/>
        <v>2.2908759315773977</v>
      </c>
      <c r="AD68" s="19">
        <f t="shared" si="75"/>
        <v>2.1220583308525338</v>
      </c>
      <c r="AE68" s="19">
        <f t="shared" si="75"/>
        <v>2.1200284665430007</v>
      </c>
      <c r="AF68" s="19">
        <f t="shared" ref="AF68:AH68" si="76">IF(AF20&gt;0,AF44/AF20*100,"--")</f>
        <v>1.9557152739296135</v>
      </c>
      <c r="AG68" s="19">
        <f t="shared" si="76"/>
        <v>2.0518321937978601</v>
      </c>
      <c r="AH68" s="19">
        <f t="shared" si="76"/>
        <v>2.2302224049662573</v>
      </c>
      <c r="AI68" s="19">
        <f t="shared" si="53"/>
        <v>4.643833042293541</v>
      </c>
    </row>
    <row r="69" spans="1:35" s="2" customFormat="1" ht="13.2" x14ac:dyDescent="0.25">
      <c r="A69" s="8"/>
      <c r="B69" s="13" t="s">
        <v>9</v>
      </c>
      <c r="C69" s="19">
        <f t="shared" ref="C69:AD69" si="77">IF(C21&gt;0,C45/C21*100,"--")</f>
        <v>19.122206861887808</v>
      </c>
      <c r="D69" s="19">
        <f t="shared" si="77"/>
        <v>18.571856372027817</v>
      </c>
      <c r="E69" s="19">
        <f t="shared" si="77"/>
        <v>11.433456136147681</v>
      </c>
      <c r="F69" s="19">
        <f t="shared" si="77"/>
        <v>7.6947486251811998</v>
      </c>
      <c r="G69" s="19">
        <f t="shared" si="77"/>
        <v>7.556999702783548</v>
      </c>
      <c r="H69" s="19">
        <f t="shared" si="77"/>
        <v>6.923872253377068</v>
      </c>
      <c r="I69" s="19">
        <f t="shared" si="77"/>
        <v>6.2246929679255167</v>
      </c>
      <c r="J69" s="19">
        <f t="shared" si="77"/>
        <v>6.0024413823256646</v>
      </c>
      <c r="K69" s="19">
        <f t="shared" si="77"/>
        <v>5.5658637777567854</v>
      </c>
      <c r="L69" s="19">
        <f t="shared" si="77"/>
        <v>5.1977716597994865</v>
      </c>
      <c r="M69" s="19">
        <f t="shared" si="77"/>
        <v>5.2586857253826116</v>
      </c>
      <c r="N69" s="19">
        <f t="shared" si="77"/>
        <v>2.3498283205375059</v>
      </c>
      <c r="O69" s="19">
        <f t="shared" si="77"/>
        <v>2.092885361319023</v>
      </c>
      <c r="P69" s="19">
        <f t="shared" si="77"/>
        <v>2.2412210976960267</v>
      </c>
      <c r="Q69" s="19">
        <f t="shared" si="77"/>
        <v>2.3476714792361952</v>
      </c>
      <c r="R69" s="19">
        <f t="shared" si="77"/>
        <v>2.1398553426002258</v>
      </c>
      <c r="S69" s="19">
        <f t="shared" si="77"/>
        <v>2.3294921271758975</v>
      </c>
      <c r="T69" s="19">
        <f t="shared" si="77"/>
        <v>2.3267924006868563</v>
      </c>
      <c r="U69" s="19">
        <f t="shared" si="77"/>
        <v>2.7631302850338653</v>
      </c>
      <c r="V69" s="19">
        <f t="shared" si="77"/>
        <v>0.71410654279274</v>
      </c>
      <c r="W69" s="19">
        <f t="shared" si="77"/>
        <v>0.44687979306768888</v>
      </c>
      <c r="X69" s="19">
        <f t="shared" si="77"/>
        <v>0.25700048684133531</v>
      </c>
      <c r="Y69" s="19">
        <f t="shared" si="77"/>
        <v>0.55538662477744238</v>
      </c>
      <c r="Z69" s="19">
        <f t="shared" si="77"/>
        <v>1.7533299312982882</v>
      </c>
      <c r="AA69" s="19">
        <f t="shared" si="77"/>
        <v>1.7573116723770037</v>
      </c>
      <c r="AB69" s="19">
        <f t="shared" si="77"/>
        <v>0.70547225937687186</v>
      </c>
      <c r="AC69" s="19">
        <f t="shared" si="77"/>
        <v>0.68566450468209694</v>
      </c>
      <c r="AD69" s="19">
        <f t="shared" si="77"/>
        <v>0.58366999844323519</v>
      </c>
      <c r="AE69" s="19">
        <f t="shared" ref="AE69:AE77" si="78">IF(AE21&gt;0,AE45/AE21*100,"--")</f>
        <v>0.49210104998357701</v>
      </c>
      <c r="AF69" s="19">
        <f t="shared" ref="AF69:AH69" si="79">IF(AF21&gt;0,AF45/AF21*100,"--")</f>
        <v>0.59649208188999303</v>
      </c>
      <c r="AG69" s="19">
        <f t="shared" si="79"/>
        <v>0.55060865240113455</v>
      </c>
      <c r="AH69" s="19">
        <f t="shared" si="79"/>
        <v>0.41771349382877293</v>
      </c>
      <c r="AI69" s="19">
        <f t="shared" si="53"/>
        <v>5.2814973590456171</v>
      </c>
    </row>
    <row r="70" spans="1:35" s="2" customFormat="1" ht="13.2" x14ac:dyDescent="0.25">
      <c r="A70" s="8"/>
      <c r="B70" s="13" t="s">
        <v>10</v>
      </c>
      <c r="C70" s="19">
        <f t="shared" ref="C70" si="80">IF(C22&gt;0,C46/C22*100,"--")</f>
        <v>15.309694211873129</v>
      </c>
      <c r="D70" s="19">
        <f t="shared" ref="D70:AD70" si="81">IF(D22&gt;0,D46/D22*100,"--")</f>
        <v>18.055487079589188</v>
      </c>
      <c r="E70" s="19">
        <f t="shared" si="81"/>
        <v>13.203752658381823</v>
      </c>
      <c r="F70" s="19">
        <f t="shared" si="81"/>
        <v>10.585786344478656</v>
      </c>
      <c r="G70" s="19">
        <f t="shared" si="81"/>
        <v>10.766023637514751</v>
      </c>
      <c r="H70" s="19">
        <f t="shared" si="81"/>
        <v>9.8548746710684796</v>
      </c>
      <c r="I70" s="19">
        <f t="shared" si="81"/>
        <v>9.5217790157135305</v>
      </c>
      <c r="J70" s="19">
        <f t="shared" si="81"/>
        <v>8.9094097817069144</v>
      </c>
      <c r="K70" s="19">
        <f t="shared" si="81"/>
        <v>8.9982814067783821</v>
      </c>
      <c r="L70" s="19">
        <f t="shared" si="81"/>
        <v>8.5629546439465596</v>
      </c>
      <c r="M70" s="19">
        <f t="shared" si="81"/>
        <v>8.9343741809220987</v>
      </c>
      <c r="N70" s="19">
        <f t="shared" si="81"/>
        <v>5.4939041799184496</v>
      </c>
      <c r="O70" s="19">
        <f t="shared" si="81"/>
        <v>4.6770704586303431</v>
      </c>
      <c r="P70" s="19">
        <f t="shared" si="81"/>
        <v>4.7201981166169578</v>
      </c>
      <c r="Q70" s="19">
        <f t="shared" si="81"/>
        <v>4.8596891037152723</v>
      </c>
      <c r="R70" s="19">
        <f t="shared" si="81"/>
        <v>3.9431631944344798</v>
      </c>
      <c r="S70" s="19">
        <f t="shared" si="81"/>
        <v>4.5326865584359703</v>
      </c>
      <c r="T70" s="19">
        <f t="shared" si="81"/>
        <v>2.7159644149113009</v>
      </c>
      <c r="U70" s="19">
        <f t="shared" si="81"/>
        <v>1.9488130933644809</v>
      </c>
      <c r="V70" s="19">
        <f t="shared" si="81"/>
        <v>1.1098546082386054</v>
      </c>
      <c r="W70" s="19">
        <f t="shared" si="81"/>
        <v>0.96516630456545027</v>
      </c>
      <c r="X70" s="19">
        <f t="shared" si="81"/>
        <v>0.83915460575997702</v>
      </c>
      <c r="Y70" s="19">
        <f t="shared" si="81"/>
        <v>0.92289704902784964</v>
      </c>
      <c r="Z70" s="19">
        <f t="shared" si="81"/>
        <v>1.0369017155791331</v>
      </c>
      <c r="AA70" s="19">
        <f t="shared" si="81"/>
        <v>0.70232636383164471</v>
      </c>
      <c r="AB70" s="19">
        <f t="shared" si="81"/>
        <v>0.77627681548214544</v>
      </c>
      <c r="AC70" s="19">
        <f t="shared" si="81"/>
        <v>0.75127560854593345</v>
      </c>
      <c r="AD70" s="19">
        <f t="shared" si="81"/>
        <v>0.77923235240100219</v>
      </c>
      <c r="AE70" s="19">
        <f t="shared" si="78"/>
        <v>0.89754746136079011</v>
      </c>
      <c r="AF70" s="19">
        <f t="shared" ref="AF70:AH70" si="82">IF(AF22&gt;0,AF46/AF22*100,"--")</f>
        <v>0.83375046635076522</v>
      </c>
      <c r="AG70" s="19">
        <f t="shared" si="82"/>
        <v>0.84946678343120618</v>
      </c>
      <c r="AH70" s="19">
        <f t="shared" si="82"/>
        <v>1.5386660385935242</v>
      </c>
      <c r="AI70" s="19">
        <f t="shared" si="53"/>
        <v>3.3516055257997954</v>
      </c>
    </row>
    <row r="71" spans="1:35" s="2" customFormat="1" ht="13.2" x14ac:dyDescent="0.25">
      <c r="A71" s="8"/>
      <c r="B71" s="13" t="s">
        <v>11</v>
      </c>
      <c r="C71" s="19">
        <f t="shared" ref="C71" si="83">IF(C23&gt;0,C47/C23*100,"--")</f>
        <v>18.625376688176598</v>
      </c>
      <c r="D71" s="19">
        <f t="shared" ref="D71:AD71" si="84">IF(D23&gt;0,D47/D23*100,"--")</f>
        <v>19.336467484474746</v>
      </c>
      <c r="E71" s="19">
        <f t="shared" si="84"/>
        <v>14.433396612592869</v>
      </c>
      <c r="F71" s="19">
        <f t="shared" si="84"/>
        <v>11.224449101203632</v>
      </c>
      <c r="G71" s="19">
        <f t="shared" si="84"/>
        <v>11.834631213092045</v>
      </c>
      <c r="H71" s="19">
        <f t="shared" si="84"/>
        <v>11.307651920616966</v>
      </c>
      <c r="I71" s="19">
        <f t="shared" si="84"/>
        <v>11.800718283530703</v>
      </c>
      <c r="J71" s="19">
        <f t="shared" si="84"/>
        <v>12.751338303154089</v>
      </c>
      <c r="K71" s="19">
        <f t="shared" si="84"/>
        <v>13.618914935227631</v>
      </c>
      <c r="L71" s="19">
        <f t="shared" si="84"/>
        <v>14.874242613822553</v>
      </c>
      <c r="M71" s="19">
        <f t="shared" si="84"/>
        <v>15.751727305941651</v>
      </c>
      <c r="N71" s="19">
        <f t="shared" si="84"/>
        <v>12.937968477106415</v>
      </c>
      <c r="O71" s="19">
        <f t="shared" si="84"/>
        <v>11.770376545339262</v>
      </c>
      <c r="P71" s="19">
        <f t="shared" si="84"/>
        <v>11.449572228592665</v>
      </c>
      <c r="Q71" s="19">
        <f t="shared" si="84"/>
        <v>10.817409511207599</v>
      </c>
      <c r="R71" s="19">
        <f t="shared" si="84"/>
        <v>9.8375914882012445</v>
      </c>
      <c r="S71" s="19">
        <f t="shared" si="84"/>
        <v>9.805942753107356</v>
      </c>
      <c r="T71" s="19">
        <f t="shared" si="84"/>
        <v>8.5303260985071994</v>
      </c>
      <c r="U71" s="19">
        <f t="shared" si="84"/>
        <v>6.2989366332809213</v>
      </c>
      <c r="V71" s="19">
        <f t="shared" si="84"/>
        <v>6.7697060510318252</v>
      </c>
      <c r="W71" s="19">
        <f t="shared" si="84"/>
        <v>5.9604438849941443</v>
      </c>
      <c r="X71" s="19">
        <f t="shared" si="84"/>
        <v>5.2508428429099405</v>
      </c>
      <c r="Y71" s="19">
        <f t="shared" si="84"/>
        <v>5.1105535526276098</v>
      </c>
      <c r="Z71" s="19">
        <f t="shared" si="84"/>
        <v>5.0740262786493071</v>
      </c>
      <c r="AA71" s="19">
        <f t="shared" si="84"/>
        <v>4.8058949096712498</v>
      </c>
      <c r="AB71" s="19">
        <f t="shared" si="84"/>
        <v>4.7190301875715708</v>
      </c>
      <c r="AC71" s="19">
        <f t="shared" si="84"/>
        <v>3.9745497896032869</v>
      </c>
      <c r="AD71" s="19">
        <f t="shared" si="84"/>
        <v>3.8946376461984769</v>
      </c>
      <c r="AE71" s="19">
        <f t="shared" si="78"/>
        <v>4.1009104881876972</v>
      </c>
      <c r="AF71" s="19">
        <f t="shared" ref="AF71:AH71" si="85">IF(AF23&gt;0,AF47/AF23*100,"--")</f>
        <v>3.9194849634087445</v>
      </c>
      <c r="AG71" s="19">
        <f t="shared" si="85"/>
        <v>3.4951141529827154</v>
      </c>
      <c r="AH71" s="19">
        <f t="shared" si="85"/>
        <v>2.9263152926460632</v>
      </c>
      <c r="AI71" s="19">
        <f t="shared" si="53"/>
        <v>8.4886447971476766</v>
      </c>
    </row>
    <row r="72" spans="1:35" s="2" customFormat="1" ht="13.2" x14ac:dyDescent="0.25">
      <c r="A72" s="8"/>
      <c r="B72" s="13" t="s">
        <v>12</v>
      </c>
      <c r="C72" s="19">
        <f t="shared" ref="C72" si="86">IF(C24&gt;0,C48/C24*100,"--")</f>
        <v>18.742319166116207</v>
      </c>
      <c r="D72" s="19">
        <f t="shared" ref="D72:AD72" si="87">IF(D24&gt;0,D48/D24*100,"--")</f>
        <v>18.886662311484404</v>
      </c>
      <c r="E72" s="19">
        <f t="shared" si="87"/>
        <v>13.288874957659477</v>
      </c>
      <c r="F72" s="19">
        <f t="shared" si="87"/>
        <v>10.174786441234211</v>
      </c>
      <c r="G72" s="19">
        <f t="shared" si="87"/>
        <v>9.2074894036029402</v>
      </c>
      <c r="H72" s="19">
        <f t="shared" si="87"/>
        <v>8.5906343871952071</v>
      </c>
      <c r="I72" s="19">
        <f t="shared" si="87"/>
        <v>7.6934728527605492</v>
      </c>
      <c r="J72" s="19">
        <f t="shared" si="87"/>
        <v>7.3191761627003107</v>
      </c>
      <c r="K72" s="19">
        <f t="shared" si="87"/>
        <v>7.0557727753267256</v>
      </c>
      <c r="L72" s="19">
        <f t="shared" si="87"/>
        <v>6.9444300840705573</v>
      </c>
      <c r="M72" s="19">
        <f t="shared" si="87"/>
        <v>7.8343531292478312</v>
      </c>
      <c r="N72" s="19">
        <f t="shared" si="87"/>
        <v>4.2005291531084419</v>
      </c>
      <c r="O72" s="19">
        <f t="shared" si="87"/>
        <v>3.2617203299513826</v>
      </c>
      <c r="P72" s="19">
        <f t="shared" si="87"/>
        <v>3.0812379988936653</v>
      </c>
      <c r="Q72" s="19">
        <f t="shared" si="87"/>
        <v>2.9131443988812453</v>
      </c>
      <c r="R72" s="19">
        <f t="shared" si="87"/>
        <v>2.5706968675000845</v>
      </c>
      <c r="S72" s="19">
        <f t="shared" si="87"/>
        <v>2.2847205838868518</v>
      </c>
      <c r="T72" s="19">
        <f t="shared" si="87"/>
        <v>1.77670907883548</v>
      </c>
      <c r="U72" s="19">
        <f t="shared" si="87"/>
        <v>1.3487625656949505</v>
      </c>
      <c r="V72" s="19">
        <f t="shared" si="87"/>
        <v>0.84656890417461728</v>
      </c>
      <c r="W72" s="19">
        <f t="shared" si="87"/>
        <v>0.98617578765215885</v>
      </c>
      <c r="X72" s="19">
        <f t="shared" si="87"/>
        <v>0.71076247900971901</v>
      </c>
      <c r="Y72" s="19">
        <f t="shared" si="87"/>
        <v>0.74177793493878819</v>
      </c>
      <c r="Z72" s="19">
        <f t="shared" si="87"/>
        <v>0.87112358314665095</v>
      </c>
      <c r="AA72" s="19">
        <f t="shared" si="87"/>
        <v>0.53428498314638895</v>
      </c>
      <c r="AB72" s="19">
        <f t="shared" si="87"/>
        <v>0.51835821775743884</v>
      </c>
      <c r="AC72" s="19">
        <f t="shared" si="87"/>
        <v>0.72187667686304924</v>
      </c>
      <c r="AD72" s="19">
        <f t="shared" si="87"/>
        <v>0.74167564924931839</v>
      </c>
      <c r="AE72" s="19">
        <f t="shared" si="78"/>
        <v>0.83984186283254869</v>
      </c>
      <c r="AF72" s="19">
        <f t="shared" ref="AF72:AH72" si="88">IF(AF24&gt;0,AF48/AF24*100,"--")</f>
        <v>0.5776942079637577</v>
      </c>
      <c r="AG72" s="19">
        <f t="shared" si="88"/>
        <v>0.5442176061855627</v>
      </c>
      <c r="AH72" s="19">
        <f t="shared" si="88"/>
        <v>1.2813036578839716</v>
      </c>
      <c r="AI72" s="19">
        <f t="shared" si="53"/>
        <v>2.7173540303765789</v>
      </c>
    </row>
    <row r="73" spans="1:35" s="2" customFormat="1" ht="13.2" x14ac:dyDescent="0.25">
      <c r="A73" s="8"/>
      <c r="B73" s="13" t="s">
        <v>13</v>
      </c>
      <c r="C73" s="19">
        <f t="shared" ref="C73" si="89">IF(C25&gt;0,C49/C25*100,"--")</f>
        <v>7.0002324800454634</v>
      </c>
      <c r="D73" s="19">
        <f t="shared" ref="D73:AD73" si="90">IF(D25&gt;0,D49/D25*100,"--")</f>
        <v>17.412030805950586</v>
      </c>
      <c r="E73" s="19">
        <f t="shared" si="90"/>
        <v>13.108626064736933</v>
      </c>
      <c r="F73" s="19">
        <f t="shared" si="90"/>
        <v>12.778018616224523</v>
      </c>
      <c r="G73" s="19">
        <f t="shared" si="90"/>
        <v>15.522065891249634</v>
      </c>
      <c r="H73" s="19">
        <f t="shared" si="90"/>
        <v>16.817477800688803</v>
      </c>
      <c r="I73" s="19">
        <f t="shared" si="90"/>
        <v>16.598357542929186</v>
      </c>
      <c r="J73" s="19">
        <f t="shared" si="90"/>
        <v>15.517410940769027</v>
      </c>
      <c r="K73" s="19">
        <f t="shared" si="90"/>
        <v>14.699454260968833</v>
      </c>
      <c r="L73" s="19">
        <f t="shared" si="90"/>
        <v>14.75303575491772</v>
      </c>
      <c r="M73" s="19">
        <f t="shared" si="90"/>
        <v>14.735984085778933</v>
      </c>
      <c r="N73" s="19">
        <f t="shared" si="90"/>
        <v>12.717245209040628</v>
      </c>
      <c r="O73" s="19">
        <f t="shared" si="90"/>
        <v>11.750169898112633</v>
      </c>
      <c r="P73" s="19">
        <f t="shared" si="90"/>
        <v>11.175002174031034</v>
      </c>
      <c r="Q73" s="19">
        <f t="shared" si="90"/>
        <v>11.150567408702003</v>
      </c>
      <c r="R73" s="19">
        <f t="shared" si="90"/>
        <v>10.839606908806863</v>
      </c>
      <c r="S73" s="19">
        <f t="shared" si="90"/>
        <v>11.388322715632821</v>
      </c>
      <c r="T73" s="19">
        <f t="shared" si="90"/>
        <v>3.8650992488645244</v>
      </c>
      <c r="U73" s="19">
        <f t="shared" si="90"/>
        <v>2.9650509707123676</v>
      </c>
      <c r="V73" s="19">
        <f t="shared" si="90"/>
        <v>2.2625429807604007</v>
      </c>
      <c r="W73" s="19">
        <f t="shared" si="90"/>
        <v>3.1256414262529684</v>
      </c>
      <c r="X73" s="19">
        <f t="shared" si="90"/>
        <v>2.5652736887630034</v>
      </c>
      <c r="Y73" s="19">
        <f t="shared" si="90"/>
        <v>3.1248413874625869</v>
      </c>
      <c r="Z73" s="19">
        <f t="shared" si="90"/>
        <v>3.1405403107262613</v>
      </c>
      <c r="AA73" s="19">
        <f t="shared" si="90"/>
        <v>2.9933825770877878</v>
      </c>
      <c r="AB73" s="19">
        <f t="shared" si="90"/>
        <v>5.9841792262607951</v>
      </c>
      <c r="AC73" s="19">
        <f t="shared" si="90"/>
        <v>5.6695404649311794</v>
      </c>
      <c r="AD73" s="19">
        <f t="shared" si="90"/>
        <v>4.7334681329598469</v>
      </c>
      <c r="AE73" s="19">
        <f t="shared" si="78"/>
        <v>4.0574281636263096</v>
      </c>
      <c r="AF73" s="19">
        <f t="shared" ref="AF73:AH73" si="91">IF(AF25&gt;0,AF49/AF25*100,"--")</f>
        <v>3.8894075647250372</v>
      </c>
      <c r="AG73" s="19">
        <f t="shared" si="91"/>
        <v>4.1682373019441403</v>
      </c>
      <c r="AH73" s="19">
        <f t="shared" si="91"/>
        <v>3.7021853300414547</v>
      </c>
      <c r="AI73" s="19">
        <f t="shared" si="53"/>
        <v>5.4433608542580414</v>
      </c>
    </row>
    <row r="74" spans="1:35" s="2" customFormat="1" ht="13.2" x14ac:dyDescent="0.25">
      <c r="A74" s="8"/>
      <c r="B74" s="13" t="s">
        <v>14</v>
      </c>
      <c r="C74" s="19">
        <f>IF(C26&gt;0,C50/C26*100,"--")</f>
        <v>17.143153732525075</v>
      </c>
      <c r="D74" s="19">
        <f t="shared" ref="D74:AD74" si="92">IF(D26&gt;0,D50/D26*100,"--")</f>
        <v>19.097067581844861</v>
      </c>
      <c r="E74" s="19">
        <f t="shared" si="92"/>
        <v>16.812161803743503</v>
      </c>
      <c r="F74" s="19">
        <f t="shared" si="92"/>
        <v>14.67829058709744</v>
      </c>
      <c r="G74" s="19">
        <f t="shared" si="92"/>
        <v>14.682152450935259</v>
      </c>
      <c r="H74" s="19">
        <f t="shared" si="92"/>
        <v>13.003554844938753</v>
      </c>
      <c r="I74" s="19">
        <f t="shared" si="92"/>
        <v>10.671882517588207</v>
      </c>
      <c r="J74" s="19">
        <f t="shared" si="92"/>
        <v>10.42582966315441</v>
      </c>
      <c r="K74" s="19">
        <f t="shared" si="92"/>
        <v>12.583881876234384</v>
      </c>
      <c r="L74" s="19">
        <f t="shared" si="92"/>
        <v>9.906017982155225</v>
      </c>
      <c r="M74" s="19">
        <f t="shared" si="92"/>
        <v>8.5892877205435418</v>
      </c>
      <c r="N74" s="19">
        <f t="shared" si="92"/>
        <v>7.356270258031282</v>
      </c>
      <c r="O74" s="19">
        <f t="shared" si="92"/>
        <v>7.6406315402773526</v>
      </c>
      <c r="P74" s="19">
        <f t="shared" si="92"/>
        <v>6.9096994341596769</v>
      </c>
      <c r="Q74" s="19">
        <f t="shared" si="92"/>
        <v>3.6566902764583102</v>
      </c>
      <c r="R74" s="19">
        <f t="shared" si="92"/>
        <v>6.5446381203080666</v>
      </c>
      <c r="S74" s="19">
        <f t="shared" si="92"/>
        <v>6.1693900605118666</v>
      </c>
      <c r="T74" s="19">
        <f t="shared" si="92"/>
        <v>5.7063283535039471</v>
      </c>
      <c r="U74" s="19">
        <f t="shared" si="92"/>
        <v>5.1037443900712818</v>
      </c>
      <c r="V74" s="19">
        <f t="shared" si="92"/>
        <v>6.8402119899616043</v>
      </c>
      <c r="W74" s="19">
        <f t="shared" si="92"/>
        <v>7.786173103954674</v>
      </c>
      <c r="X74" s="19">
        <f t="shared" si="92"/>
        <v>10.429059991254201</v>
      </c>
      <c r="Y74" s="19">
        <f t="shared" si="92"/>
        <v>10.113758584490274</v>
      </c>
      <c r="Z74" s="19">
        <f t="shared" si="92"/>
        <v>4.6074235817190088</v>
      </c>
      <c r="AA74" s="19">
        <f t="shared" si="92"/>
        <v>2.1293348640643055</v>
      </c>
      <c r="AB74" s="19">
        <f t="shared" si="92"/>
        <v>1.1781187233108852</v>
      </c>
      <c r="AC74" s="19">
        <f t="shared" si="92"/>
        <v>3.8008877711222135</v>
      </c>
      <c r="AD74" s="19">
        <f t="shared" si="92"/>
        <v>4.6586375230394301</v>
      </c>
      <c r="AE74" s="19">
        <f t="shared" si="78"/>
        <v>3.7383858004590218</v>
      </c>
      <c r="AF74" s="19">
        <f t="shared" ref="AF74:AH74" si="93">IF(AF26&gt;0,AF50/AF26*100,"--")</f>
        <v>3.4732267802373351</v>
      </c>
      <c r="AG74" s="19">
        <f t="shared" si="93"/>
        <v>1.0256886534382939</v>
      </c>
      <c r="AH74" s="19">
        <f t="shared" si="93"/>
        <v>9.3656121371083394</v>
      </c>
      <c r="AI74" s="19">
        <f t="shared" si="53"/>
        <v>13.738269865831004</v>
      </c>
    </row>
    <row r="75" spans="1:35" s="2" customFormat="1" ht="13.2" x14ac:dyDescent="0.25">
      <c r="A75" s="8"/>
      <c r="B75" s="9" t="s">
        <v>15</v>
      </c>
      <c r="C75" s="19">
        <f>IF(C27&gt;0,C51/C27*100,"--")</f>
        <v>11.404835337359604</v>
      </c>
      <c r="D75" s="19">
        <f t="shared" ref="D75:AD75" si="94">IF(D27&gt;0,D51/D27*100,"--")</f>
        <v>10.536811481935986</v>
      </c>
      <c r="E75" s="19">
        <f t="shared" si="94"/>
        <v>9.8234777591488189</v>
      </c>
      <c r="F75" s="19">
        <f t="shared" si="94"/>
        <v>9.3208735002784806</v>
      </c>
      <c r="G75" s="19">
        <f t="shared" si="94"/>
        <v>9.0667577941261257</v>
      </c>
      <c r="H75" s="19">
        <f t="shared" si="94"/>
        <v>8.4065881560331643</v>
      </c>
      <c r="I75" s="19">
        <f t="shared" si="94"/>
        <v>7.8051676842418134</v>
      </c>
      <c r="J75" s="19">
        <f t="shared" si="94"/>
        <v>7.2466105065664772</v>
      </c>
      <c r="K75" s="19">
        <f t="shared" si="94"/>
        <v>6.7536737877461661</v>
      </c>
      <c r="L75" s="19">
        <f t="shared" si="94"/>
        <v>6.5572566932491121</v>
      </c>
      <c r="M75" s="19">
        <f t="shared" si="94"/>
        <v>6.3866341335091299</v>
      </c>
      <c r="N75" s="19">
        <f t="shared" si="94"/>
        <v>6.4218189658584652</v>
      </c>
      <c r="O75" s="19">
        <f t="shared" si="94"/>
        <v>6.6459861661107542</v>
      </c>
      <c r="P75" s="19">
        <f t="shared" si="94"/>
        <v>6.9785875441337772</v>
      </c>
      <c r="Q75" s="19">
        <f t="shared" si="94"/>
        <v>7.0060675923399414</v>
      </c>
      <c r="R75" s="19">
        <f t="shared" si="94"/>
        <v>7.947174158136515</v>
      </c>
      <c r="S75" s="19">
        <f t="shared" si="94"/>
        <v>8.5246780092949734</v>
      </c>
      <c r="T75" s="19">
        <f t="shared" si="94"/>
        <v>9.363035269195203</v>
      </c>
      <c r="U75" s="19">
        <f t="shared" si="94"/>
        <v>9.6459352158047995</v>
      </c>
      <c r="V75" s="19">
        <f t="shared" si="94"/>
        <v>10.258766170285956</v>
      </c>
      <c r="W75" s="19">
        <f t="shared" si="94"/>
        <v>10.415319708183421</v>
      </c>
      <c r="X75" s="19">
        <f t="shared" si="94"/>
        <v>10.368724366673296</v>
      </c>
      <c r="Y75" s="19">
        <f t="shared" si="94"/>
        <v>10.251541017210101</v>
      </c>
      <c r="Z75" s="19">
        <f t="shared" si="94"/>
        <v>10.393594819888644</v>
      </c>
      <c r="AA75" s="19">
        <f t="shared" si="94"/>
        <v>10.38609901111432</v>
      </c>
      <c r="AB75" s="19">
        <f t="shared" si="94"/>
        <v>10.514294117906067</v>
      </c>
      <c r="AC75" s="19">
        <f t="shared" si="94"/>
        <v>10.528972366421865</v>
      </c>
      <c r="AD75" s="19">
        <f t="shared" si="94"/>
        <v>10.815225829715718</v>
      </c>
      <c r="AE75" s="19">
        <f t="shared" si="78"/>
        <v>11.180689200524352</v>
      </c>
      <c r="AF75" s="19">
        <f t="shared" ref="AF75:AH75" si="95">IF(AF27&gt;0,AF51/AF27*100,"--")</f>
        <v>13.258266427486687</v>
      </c>
      <c r="AG75" s="19">
        <f t="shared" si="95"/>
        <v>12.203785726250816</v>
      </c>
      <c r="AH75" s="19">
        <f t="shared" si="95"/>
        <v>13.212518504919736</v>
      </c>
      <c r="AI75" s="19">
        <f t="shared" si="53"/>
        <v>9.812004990469541</v>
      </c>
    </row>
    <row r="76" spans="1:35" s="2" customFormat="1" ht="13.2" x14ac:dyDescent="0.25">
      <c r="A76" s="8"/>
      <c r="B76" s="9" t="s">
        <v>16</v>
      </c>
      <c r="C76" s="19">
        <f>IF(C28&gt;0,C52/C28*100,"--")</f>
        <v>20.480593683757704</v>
      </c>
      <c r="D76" s="19">
        <f t="shared" ref="D76:AD76" si="96">IF(D28&gt;0,D52/D28*100,"--")</f>
        <v>21.012590794842222</v>
      </c>
      <c r="E76" s="19">
        <f t="shared" si="96"/>
        <v>19.556098398295177</v>
      </c>
      <c r="F76" s="19">
        <f t="shared" si="96"/>
        <v>18.551281355634256</v>
      </c>
      <c r="G76" s="19">
        <f t="shared" si="96"/>
        <v>18.342858140416553</v>
      </c>
      <c r="H76" s="19">
        <f t="shared" si="96"/>
        <v>17.98570880437013</v>
      </c>
      <c r="I76" s="19">
        <f t="shared" si="96"/>
        <v>18.025955315113737</v>
      </c>
      <c r="J76" s="19">
        <f t="shared" si="96"/>
        <v>18.587008344602726</v>
      </c>
      <c r="K76" s="19">
        <f t="shared" si="96"/>
        <v>18.471644436085025</v>
      </c>
      <c r="L76" s="19">
        <f t="shared" si="96"/>
        <v>18.393462317090453</v>
      </c>
      <c r="M76" s="19">
        <f t="shared" si="96"/>
        <v>18.613765900056766</v>
      </c>
      <c r="N76" s="19">
        <f t="shared" si="96"/>
        <v>17.037088641290847</v>
      </c>
      <c r="O76" s="19">
        <f t="shared" si="96"/>
        <v>16.564613205836089</v>
      </c>
      <c r="P76" s="19">
        <f t="shared" si="96"/>
        <v>15.988291564281356</v>
      </c>
      <c r="Q76" s="19">
        <f t="shared" si="96"/>
        <v>15.278900802972403</v>
      </c>
      <c r="R76" s="19">
        <f t="shared" si="96"/>
        <v>14.839592620214617</v>
      </c>
      <c r="S76" s="19">
        <f t="shared" si="96"/>
        <v>14.561779410770596</v>
      </c>
      <c r="T76" s="19">
        <f t="shared" si="96"/>
        <v>13.771623670201214</v>
      </c>
      <c r="U76" s="19">
        <f t="shared" si="96"/>
        <v>13.395183241405839</v>
      </c>
      <c r="V76" s="19">
        <f t="shared" si="96"/>
        <v>13.006785448962855</v>
      </c>
      <c r="W76" s="19">
        <f t="shared" si="96"/>
        <v>13.228958587664117</v>
      </c>
      <c r="X76" s="19">
        <f t="shared" si="96"/>
        <v>13.231635122988864</v>
      </c>
      <c r="Y76" s="19">
        <f t="shared" si="96"/>
        <v>13.071503061607265</v>
      </c>
      <c r="Z76" s="19">
        <f t="shared" si="96"/>
        <v>13.212162715430717</v>
      </c>
      <c r="AA76" s="19">
        <f t="shared" si="96"/>
        <v>-17.831656379174234</v>
      </c>
      <c r="AB76" s="19">
        <f t="shared" si="96"/>
        <v>13.159735920090643</v>
      </c>
      <c r="AC76" s="19">
        <f t="shared" si="96"/>
        <v>13.344878250954059</v>
      </c>
      <c r="AD76" s="19">
        <f t="shared" si="96"/>
        <v>12.082023568312545</v>
      </c>
      <c r="AE76" s="19">
        <f t="shared" si="78"/>
        <v>11.955807309887668</v>
      </c>
      <c r="AF76" s="19">
        <f t="shared" ref="AF76:AH76" si="97">IF(AF28&gt;0,AF52/AF28*100,"--")</f>
        <v>11.496227392601284</v>
      </c>
      <c r="AG76" s="19">
        <f t="shared" si="97"/>
        <v>10.631090615496252</v>
      </c>
      <c r="AH76" s="19">
        <f t="shared" si="97"/>
        <v>10.890474258671366</v>
      </c>
      <c r="AI76" s="19">
        <f t="shared" si="53"/>
        <v>13.986253429668707</v>
      </c>
    </row>
    <row r="77" spans="1:35" s="2" customFormat="1" ht="13.2" x14ac:dyDescent="0.25">
      <c r="A77" s="8"/>
      <c r="B77" s="9" t="s">
        <v>17</v>
      </c>
      <c r="C77" s="19">
        <f>IF(C29&gt;0,C53/C29*100,"--")</f>
        <v>16.086476099172124</v>
      </c>
      <c r="D77" s="19">
        <f t="shared" ref="D77:AD77" si="98">IF(D29&gt;0,D53/D29*100,"--")</f>
        <v>15.754550650831753</v>
      </c>
      <c r="E77" s="19">
        <f t="shared" si="98"/>
        <v>14.454214015351404</v>
      </c>
      <c r="F77" s="19">
        <f t="shared" si="98"/>
        <v>13.472216307451539</v>
      </c>
      <c r="G77" s="19">
        <f t="shared" si="98"/>
        <v>13.222367849905019</v>
      </c>
      <c r="H77" s="19">
        <f t="shared" si="98"/>
        <v>12.594644848955062</v>
      </c>
      <c r="I77" s="19">
        <f t="shared" si="98"/>
        <v>12.026748914545776</v>
      </c>
      <c r="J77" s="19">
        <f t="shared" si="98"/>
        <v>11.650348780777019</v>
      </c>
      <c r="K77" s="19">
        <f t="shared" si="98"/>
        <v>11.332055852891381</v>
      </c>
      <c r="L77" s="19">
        <f t="shared" si="98"/>
        <v>11.050256121880823</v>
      </c>
      <c r="M77" s="19">
        <f t="shared" si="98"/>
        <v>11.112008188323729</v>
      </c>
      <c r="N77" s="19">
        <f t="shared" si="98"/>
        <v>10.560840976443643</v>
      </c>
      <c r="O77" s="19">
        <f t="shared" si="98"/>
        <v>10.2778091414285</v>
      </c>
      <c r="P77" s="19">
        <f t="shared" si="98"/>
        <v>10.156163104111821</v>
      </c>
      <c r="Q77" s="19">
        <f t="shared" si="98"/>
        <v>9.8265678697286329</v>
      </c>
      <c r="R77" s="19">
        <f t="shared" si="98"/>
        <v>10.03751764067079</v>
      </c>
      <c r="S77" s="19">
        <f t="shared" si="98"/>
        <v>10.307030852864054</v>
      </c>
      <c r="T77" s="19">
        <f t="shared" si="98"/>
        <v>10.578767629895967</v>
      </c>
      <c r="U77" s="19">
        <f t="shared" si="98"/>
        <v>10.635723018450422</v>
      </c>
      <c r="V77" s="19">
        <f t="shared" si="98"/>
        <v>10.902227815691589</v>
      </c>
      <c r="W77" s="19">
        <f t="shared" si="98"/>
        <v>11.039166763886318</v>
      </c>
      <c r="X77" s="19">
        <f t="shared" si="98"/>
        <v>11.028582976972721</v>
      </c>
      <c r="Y77" s="19">
        <f t="shared" si="98"/>
        <v>10.903188380705167</v>
      </c>
      <c r="Z77" s="19">
        <f t="shared" si="98"/>
        <v>11.044094514733297</v>
      </c>
      <c r="AA77" s="19">
        <f t="shared" si="98"/>
        <v>3.9247583808921385</v>
      </c>
      <c r="AB77" s="19">
        <f t="shared" si="98"/>
        <v>11.123200537166694</v>
      </c>
      <c r="AC77" s="19">
        <f t="shared" si="98"/>
        <v>11.178268860228306</v>
      </c>
      <c r="AD77" s="19">
        <f t="shared" si="98"/>
        <v>11.105426394448427</v>
      </c>
      <c r="AE77" s="19">
        <f t="shared" si="78"/>
        <v>11.359730945571792</v>
      </c>
      <c r="AF77" s="19">
        <f t="shared" ref="AF77:AH77" si="99">IF(AF29&gt;0,AF53/AF29*100,"--")</f>
        <v>12.817902946601537</v>
      </c>
      <c r="AG77" s="19">
        <f t="shared" si="99"/>
        <v>11.828518182072804</v>
      </c>
      <c r="AH77" s="19">
        <f t="shared" si="99"/>
        <v>12.591449463104496</v>
      </c>
      <c r="AI77" s="19">
        <f t="shared" si="53"/>
        <v>11.040211428743381</v>
      </c>
    </row>
    <row r="78" spans="1:35" ht="12.75" customHeight="1" thickBot="1" x14ac:dyDescent="0.3">
      <c r="A78" s="20"/>
      <c r="B78" s="21"/>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row>
    <row r="79" spans="1:35" ht="12.75" customHeight="1" thickTop="1" x14ac:dyDescent="0.25">
      <c r="A79" s="90" t="s">
        <v>1217</v>
      </c>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row>
    <row r="80" spans="1:35" ht="12.75" customHeight="1" x14ac:dyDescent="0.25">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row>
    <row r="82" spans="1:1" ht="12.75" customHeight="1" x14ac:dyDescent="0.25">
      <c r="A82" s="24"/>
    </row>
    <row r="83" spans="1:1" ht="12.75" customHeight="1" x14ac:dyDescent="0.25">
      <c r="A83" s="25"/>
    </row>
    <row r="84" spans="1:1" ht="12.75" customHeight="1" x14ac:dyDescent="0.25">
      <c r="A84" s="25"/>
    </row>
    <row r="85" spans="1:1" ht="12.75" customHeight="1" x14ac:dyDescent="0.25">
      <c r="A85" s="25"/>
    </row>
  </sheetData>
  <mergeCells count="7">
    <mergeCell ref="A80:AI80"/>
    <mergeCell ref="A2:AI2"/>
    <mergeCell ref="A4:AI4"/>
    <mergeCell ref="B7:AI7"/>
    <mergeCell ref="B31:AI31"/>
    <mergeCell ref="B55:AI55"/>
    <mergeCell ref="A79:AI79"/>
  </mergeCells>
  <hyperlinks>
    <hyperlink ref="A1" location="Índice!A1" display="Índice" xr:uid="{CFD5FE25-CEC8-40C4-AD63-F5E425AC44CF}"/>
  </hyperlinks>
  <pageMargins left="0.75" right="0.75" top="1" bottom="1" header="0" footer="0"/>
  <pageSetup scale="47" orientation="portrait"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36</vt:i4>
      </vt:variant>
    </vt:vector>
  </HeadingPairs>
  <TitlesOfParts>
    <vt:vector size="36" baseType="lpstr">
      <vt:lpstr>Índice</vt:lpstr>
      <vt:lpstr>Notas</vt:lpstr>
      <vt:lpstr>Variables</vt:lpstr>
      <vt:lpstr>Conceptos</vt:lpstr>
      <vt:lpstr>D1</vt:lpstr>
      <vt:lpstr>D2</vt:lpstr>
      <vt:lpstr>D3</vt:lpstr>
      <vt:lpstr>D4</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lpstr>C18</vt:lpstr>
      <vt:lpstr>C19</vt:lpstr>
      <vt:lpstr>C20</vt:lpstr>
      <vt:lpstr>C21</vt:lpstr>
      <vt:lpstr>C22</vt:lpstr>
      <vt:lpstr>C23</vt:lpstr>
      <vt:lpstr>C24</vt:lpstr>
      <vt:lpstr>C25</vt:lpstr>
      <vt:lpstr>C26</vt:lpstr>
      <vt:lpstr>C27</vt:lpstr>
      <vt:lpstr>C28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Humberto Saucedo Salgado</dc:creator>
  <cp:lastModifiedBy>Luis Humberto Saucedo Salgado</cp:lastModifiedBy>
  <dcterms:created xsi:type="dcterms:W3CDTF">2019-09-05T17:41:59Z</dcterms:created>
  <dcterms:modified xsi:type="dcterms:W3CDTF">2022-05-30T04:24:56Z</dcterms:modified>
</cp:coreProperties>
</file>