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leire/Library/Mobile Documents/com~apple~CloudDocs/"/>
    </mc:Choice>
  </mc:AlternateContent>
  <xr:revisionPtr revIDLastSave="0" documentId="13_ncr:1_{164A3DA2-6DC9-B245-8B24-E320EF849142}" xr6:coauthVersionLast="47" xr6:coauthVersionMax="47" xr10:uidLastSave="{00000000-0000-0000-0000-000000000000}"/>
  <bookViews>
    <workbookView xWindow="0" yWindow="500" windowWidth="28800" windowHeight="17500" tabRatio="838" xr2:uid="{00000000-000D-0000-FFFF-FFFF00000000}"/>
  </bookViews>
  <sheets>
    <sheet name="ÍNDICE" sheetId="118" r:id="rId1"/>
    <sheet name="NOTAS" sheetId="119" r:id="rId2"/>
    <sheet name="NOTAS 2" sheetId="124" r:id="rId3"/>
    <sheet name="D1" sheetId="120" r:id="rId4"/>
    <sheet name="D2" sheetId="121" r:id="rId5"/>
    <sheet name="D3" sheetId="122" r:id="rId6"/>
    <sheet name="D4" sheetId="123" r:id="rId7"/>
    <sheet name="C1" sheetId="101" r:id="rId8"/>
    <sheet name="C2" sheetId="102" r:id="rId9"/>
    <sheet name="C3" sheetId="103" r:id="rId10"/>
    <sheet name="C4" sheetId="113" r:id="rId11"/>
    <sheet name="C5" sheetId="96" r:id="rId12"/>
    <sheet name="C6" sheetId="97" r:id="rId13"/>
    <sheet name="C7" sheetId="98" r:id="rId14"/>
    <sheet name="C8" sheetId="109" r:id="rId15"/>
    <sheet name="C9" sheetId="14" r:id="rId16"/>
    <sheet name="C10" sheetId="78" r:id="rId17"/>
    <sheet name="C11" sheetId="16" r:id="rId18"/>
    <sheet name="C12" sheetId="110" r:id="rId19"/>
    <sheet name="C13" sheetId="91" r:id="rId20"/>
    <sheet name="C14" sheetId="92" r:id="rId21"/>
    <sheet name="C15" sheetId="93" r:id="rId22"/>
    <sheet name="C16" sheetId="111" r:id="rId23"/>
    <sheet name="C17" sheetId="104" r:id="rId24"/>
    <sheet name="C18" sheetId="105" r:id="rId25"/>
    <sheet name="C19" sheetId="106" r:id="rId26"/>
    <sheet name="C20" sheetId="112" r:id="rId27"/>
    <sheet name="C21" sheetId="86" r:id="rId28"/>
    <sheet name="C22" sheetId="88" r:id="rId29"/>
    <sheet name="C23" sheetId="87" r:id="rId30"/>
    <sheet name="C24" sheetId="89" r:id="rId31"/>
    <sheet name="C25" sheetId="99" r:id="rId32"/>
    <sheet name="C26" sheetId="82" r:id="rId33"/>
    <sheet name="C27" sheetId="94" r:id="rId34"/>
    <sheet name="C28" sheetId="107" r:id="rId35"/>
    <sheet name="C29" sheetId="100" r:id="rId36"/>
    <sheet name="C30" sheetId="90" r:id="rId37"/>
    <sheet name="C31" sheetId="95" r:id="rId38"/>
    <sheet name="C32" sheetId="108" r:id="rId39"/>
  </sheets>
  <externalReferences>
    <externalReference r:id="rId40"/>
    <externalReference r:id="rId41"/>
  </externalReferences>
  <definedNames>
    <definedName name="__123Graph_D" localSheetId="0" hidden="1">'[1]1990'!#REF!</definedName>
    <definedName name="__123Graph_D" localSheetId="1" hidden="1">'[2]1990'!#REF!</definedName>
    <definedName name="__123Graph_D" hidden="1">'[2]1990'!#REF!</definedName>
    <definedName name="__123Graph_E" localSheetId="0" hidden="1">'[1]1990'!#REF!</definedName>
    <definedName name="__123Graph_E" localSheetId="1" hidden="1">'[2]1990'!#REF!</definedName>
    <definedName name="__123Graph_E" hidden="1">'[2]1990'!#REF!</definedName>
    <definedName name="__123Graph_F" localSheetId="0" hidden="1">'[1]1990'!#REF!</definedName>
    <definedName name="__123Graph_F" localSheetId="1" hidden="1">'[2]1990'!#REF!</definedName>
    <definedName name="__123Graph_F" hidden="1">'[2]1990'!#REF!</definedName>
    <definedName name="_xlnm.Print_Area" localSheetId="7">'C1'!$A$2:$AE$69</definedName>
    <definedName name="_xlnm.Print_Area" localSheetId="18">'C12'!$A$2:$AE$28</definedName>
    <definedName name="_xlnm.Print_Area" localSheetId="19">'C13'!$A$2:$AE$71</definedName>
    <definedName name="_xlnm.Print_Area" localSheetId="22">'C16'!$A$2:$AE$28</definedName>
    <definedName name="_xlnm.Print_Area" localSheetId="23">'C17'!$A$2:$AE$71</definedName>
    <definedName name="_xlnm.Print_Area" localSheetId="26">'C20'!$A$2:$AE$28</definedName>
    <definedName name="_xlnm.Print_Area" localSheetId="10">'C4'!$A$2:$AE$28</definedName>
    <definedName name="_xlnm.Print_Area" localSheetId="11">'C5'!$A$2:$AE$69</definedName>
    <definedName name="_xlnm.Print_Area" localSheetId="14">'C8'!$A$2:$AE$28</definedName>
    <definedName name="_xlnm.Print_Area" localSheetId="15">'C9'!$A$2:$AE$71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9" i="108" l="1"/>
  <c r="AE10" i="108"/>
  <c r="AE11" i="108"/>
  <c r="AE12" i="108"/>
  <c r="AE13" i="108"/>
  <c r="AE14" i="108"/>
  <c r="AE15" i="108"/>
  <c r="AE16" i="108"/>
  <c r="AE17" i="108"/>
  <c r="AE18" i="108"/>
  <c r="AE19" i="108"/>
  <c r="AE20" i="108"/>
  <c r="AE21" i="108"/>
  <c r="AE22" i="108"/>
  <c r="AE23" i="108"/>
  <c r="AE24" i="108"/>
  <c r="AE25" i="108"/>
  <c r="AE26" i="108"/>
  <c r="AE27" i="108"/>
  <c r="AE28" i="108"/>
  <c r="AE29" i="108"/>
  <c r="AE30" i="108"/>
  <c r="AE31" i="108"/>
  <c r="AE32" i="108"/>
  <c r="AE8" i="108"/>
  <c r="AE9" i="95"/>
  <c r="AE10" i="95"/>
  <c r="AE11" i="95"/>
  <c r="AE12" i="95"/>
  <c r="AE13" i="95"/>
  <c r="AE14" i="95"/>
  <c r="AE15" i="95"/>
  <c r="AE16" i="95"/>
  <c r="AE17" i="95"/>
  <c r="AE18" i="95"/>
  <c r="AE19" i="95"/>
  <c r="AE20" i="95"/>
  <c r="AE21" i="95"/>
  <c r="AE22" i="95"/>
  <c r="AE23" i="95"/>
  <c r="AE24" i="95"/>
  <c r="AE25" i="95"/>
  <c r="AE26" i="95"/>
  <c r="AE27" i="95"/>
  <c r="AE28" i="95"/>
  <c r="AE29" i="95"/>
  <c r="AE30" i="95"/>
  <c r="AE31" i="95"/>
  <c r="AE32" i="95"/>
  <c r="AE8" i="95"/>
  <c r="AE9" i="90"/>
  <c r="AE10" i="90"/>
  <c r="AE11" i="90"/>
  <c r="AE12" i="90"/>
  <c r="AE13" i="90"/>
  <c r="AE14" i="90"/>
  <c r="AE15" i="90"/>
  <c r="AE16" i="90"/>
  <c r="AE17" i="90"/>
  <c r="AE18" i="90"/>
  <c r="AE19" i="90"/>
  <c r="AE20" i="90"/>
  <c r="AE21" i="90"/>
  <c r="AE22" i="90"/>
  <c r="AE23" i="90"/>
  <c r="AE24" i="90"/>
  <c r="AE25" i="90"/>
  <c r="AE26" i="90"/>
  <c r="AE27" i="90"/>
  <c r="AE28" i="90"/>
  <c r="AE29" i="90"/>
  <c r="AE30" i="90"/>
  <c r="AE31" i="90"/>
  <c r="AE32" i="90"/>
  <c r="AE9" i="107"/>
  <c r="AE10" i="107"/>
  <c r="AE11" i="107"/>
  <c r="AE12" i="107"/>
  <c r="AE13" i="107"/>
  <c r="AE14" i="107"/>
  <c r="AE15" i="107"/>
  <c r="AE16" i="107"/>
  <c r="AE17" i="107"/>
  <c r="AE18" i="107"/>
  <c r="AE19" i="107"/>
  <c r="AE20" i="107"/>
  <c r="AE21" i="107"/>
  <c r="AE22" i="107"/>
  <c r="AE23" i="107"/>
  <c r="AE24" i="107"/>
  <c r="AE25" i="107"/>
  <c r="AE26" i="107"/>
  <c r="AE27" i="107"/>
  <c r="AE28" i="107"/>
  <c r="AE29" i="107"/>
  <c r="AE30" i="107"/>
  <c r="AE31" i="107"/>
  <c r="AE32" i="107"/>
  <c r="AE9" i="94"/>
  <c r="AE10" i="94"/>
  <c r="AE11" i="94"/>
  <c r="AE12" i="94"/>
  <c r="AE13" i="94"/>
  <c r="AE14" i="94"/>
  <c r="AE15" i="94"/>
  <c r="AE16" i="94"/>
  <c r="AE17" i="94"/>
  <c r="AE18" i="94"/>
  <c r="AE19" i="94"/>
  <c r="AE20" i="94"/>
  <c r="AE21" i="94"/>
  <c r="AE22" i="94"/>
  <c r="AE23" i="94"/>
  <c r="AE24" i="94"/>
  <c r="AE25" i="94"/>
  <c r="AE26" i="94"/>
  <c r="AE27" i="94"/>
  <c r="AE28" i="94"/>
  <c r="AE29" i="94"/>
  <c r="AE30" i="94"/>
  <c r="AE31" i="94"/>
  <c r="AE32" i="94"/>
  <c r="AE8" i="94"/>
  <c r="AE9" i="82"/>
  <c r="AE10" i="82"/>
  <c r="AE11" i="82"/>
  <c r="AE12" i="82"/>
  <c r="AE13" i="82"/>
  <c r="AE14" i="82"/>
  <c r="AE15" i="82"/>
  <c r="AE16" i="82"/>
  <c r="AE17" i="82"/>
  <c r="AE18" i="82"/>
  <c r="AE19" i="82"/>
  <c r="AE20" i="82"/>
  <c r="AE21" i="82"/>
  <c r="AE22" i="82"/>
  <c r="AE23" i="82"/>
  <c r="AE24" i="82"/>
  <c r="AE25" i="82"/>
  <c r="AE26" i="82"/>
  <c r="AE27" i="82"/>
  <c r="AE28" i="82"/>
  <c r="AE29" i="82"/>
  <c r="AE30" i="82"/>
  <c r="AE31" i="82"/>
  <c r="AE32" i="82"/>
  <c r="AE8" i="82"/>
  <c r="AE9" i="99"/>
  <c r="AE10" i="99"/>
  <c r="AE11" i="99"/>
  <c r="AE12" i="99"/>
  <c r="AE13" i="99"/>
  <c r="AE14" i="99"/>
  <c r="AE15" i="99"/>
  <c r="AE16" i="99"/>
  <c r="AE17" i="99"/>
  <c r="AE18" i="99"/>
  <c r="AE19" i="99"/>
  <c r="AE20" i="99"/>
  <c r="AE21" i="99"/>
  <c r="AE22" i="99"/>
  <c r="AE23" i="99"/>
  <c r="AE24" i="99"/>
  <c r="AE25" i="99"/>
  <c r="AE26" i="99"/>
  <c r="AE27" i="99"/>
  <c r="AE28" i="99"/>
  <c r="AE29" i="99"/>
  <c r="AE30" i="99"/>
  <c r="AE31" i="99"/>
  <c r="AE32" i="99"/>
  <c r="AE8" i="99"/>
  <c r="C27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C28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C29" i="89"/>
  <c r="D29" i="89"/>
  <c r="E29" i="89"/>
  <c r="F29" i="89"/>
  <c r="G29" i="89"/>
  <c r="H29" i="89"/>
  <c r="I29" i="89"/>
  <c r="J29" i="89"/>
  <c r="K29" i="89"/>
  <c r="L29" i="89"/>
  <c r="M29" i="89"/>
  <c r="N29" i="89"/>
  <c r="O29" i="89"/>
  <c r="P29" i="89"/>
  <c r="Q29" i="89"/>
  <c r="R29" i="89"/>
  <c r="S29" i="89"/>
  <c r="T29" i="89"/>
  <c r="U29" i="89"/>
  <c r="V29" i="89"/>
  <c r="W29" i="89"/>
  <c r="X29" i="89"/>
  <c r="Y29" i="89"/>
  <c r="Z29" i="89"/>
  <c r="AA29" i="89"/>
  <c r="AB29" i="89"/>
  <c r="AC29" i="89"/>
  <c r="AD29" i="89"/>
  <c r="C30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C31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B28" i="89"/>
  <c r="B29" i="89"/>
  <c r="B30" i="89"/>
  <c r="B31" i="89"/>
  <c r="B27" i="89"/>
  <c r="AD23" i="89"/>
  <c r="AD20" i="89"/>
  <c r="AD21" i="89"/>
  <c r="AD22" i="89"/>
  <c r="AD19" i="89"/>
  <c r="C23" i="89"/>
  <c r="D23" i="89"/>
  <c r="E23" i="89"/>
  <c r="F23" i="89"/>
  <c r="G23" i="89"/>
  <c r="H23" i="89"/>
  <c r="I23" i="89"/>
  <c r="J23" i="89"/>
  <c r="K23" i="89"/>
  <c r="L23" i="89"/>
  <c r="M23" i="89"/>
  <c r="N23" i="89"/>
  <c r="O23" i="89"/>
  <c r="P23" i="89"/>
  <c r="Q23" i="89"/>
  <c r="R23" i="89"/>
  <c r="S23" i="89"/>
  <c r="T23" i="89"/>
  <c r="U23" i="89"/>
  <c r="V23" i="89"/>
  <c r="W23" i="89"/>
  <c r="X23" i="89"/>
  <c r="Y23" i="89"/>
  <c r="Z23" i="89"/>
  <c r="AA23" i="89"/>
  <c r="AB23" i="89"/>
  <c r="AC23" i="89"/>
  <c r="B23" i="89"/>
  <c r="AD12" i="89"/>
  <c r="AD13" i="89"/>
  <c r="AD14" i="89"/>
  <c r="AD15" i="89"/>
  <c r="AD11" i="89"/>
  <c r="C15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B15" i="89"/>
  <c r="C27" i="87"/>
  <c r="D27" i="87"/>
  <c r="E27" i="87"/>
  <c r="F27" i="87"/>
  <c r="G27" i="87"/>
  <c r="H27" i="87"/>
  <c r="I27" i="87"/>
  <c r="J27" i="87"/>
  <c r="K27" i="87"/>
  <c r="L27" i="87"/>
  <c r="M27" i="87"/>
  <c r="N27" i="87"/>
  <c r="O27" i="87"/>
  <c r="P27" i="87"/>
  <c r="Q27" i="87"/>
  <c r="R27" i="87"/>
  <c r="S27" i="87"/>
  <c r="T27" i="87"/>
  <c r="U27" i="87"/>
  <c r="V27" i="87"/>
  <c r="W27" i="87"/>
  <c r="X27" i="87"/>
  <c r="Y27" i="87"/>
  <c r="Z27" i="87"/>
  <c r="AA27" i="87"/>
  <c r="AB27" i="87"/>
  <c r="AC27" i="87"/>
  <c r="AD27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O28" i="87"/>
  <c r="P28" i="87"/>
  <c r="Q28" i="87"/>
  <c r="R28" i="87"/>
  <c r="S28" i="87"/>
  <c r="T28" i="87"/>
  <c r="U28" i="87"/>
  <c r="V28" i="87"/>
  <c r="W28" i="87"/>
  <c r="X28" i="87"/>
  <c r="Y28" i="87"/>
  <c r="Z28" i="87"/>
  <c r="AA28" i="87"/>
  <c r="AB28" i="87"/>
  <c r="AC28" i="87"/>
  <c r="AD28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O29" i="87"/>
  <c r="P29" i="87"/>
  <c r="Q29" i="87"/>
  <c r="R29" i="87"/>
  <c r="S29" i="87"/>
  <c r="T29" i="87"/>
  <c r="U29" i="87"/>
  <c r="V29" i="87"/>
  <c r="W29" i="87"/>
  <c r="X29" i="87"/>
  <c r="Y29" i="87"/>
  <c r="Z29" i="87"/>
  <c r="AA29" i="87"/>
  <c r="AB29" i="87"/>
  <c r="AC29" i="87"/>
  <c r="AD29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O30" i="87"/>
  <c r="P30" i="87"/>
  <c r="Q30" i="87"/>
  <c r="R30" i="87"/>
  <c r="S30" i="87"/>
  <c r="T30" i="87"/>
  <c r="U30" i="87"/>
  <c r="V30" i="87"/>
  <c r="W30" i="87"/>
  <c r="X30" i="87"/>
  <c r="Y30" i="87"/>
  <c r="Z30" i="87"/>
  <c r="AA30" i="87"/>
  <c r="AB30" i="87"/>
  <c r="AC30" i="87"/>
  <c r="AD30" i="87"/>
  <c r="C31" i="87"/>
  <c r="D31" i="87"/>
  <c r="E31" i="87"/>
  <c r="F31" i="87"/>
  <c r="G31" i="87"/>
  <c r="H31" i="87"/>
  <c r="I31" i="87"/>
  <c r="J31" i="87"/>
  <c r="K31" i="87"/>
  <c r="L31" i="87"/>
  <c r="M31" i="87"/>
  <c r="N31" i="87"/>
  <c r="O31" i="87"/>
  <c r="P31" i="87"/>
  <c r="Q31" i="87"/>
  <c r="R31" i="87"/>
  <c r="S31" i="87"/>
  <c r="T31" i="87"/>
  <c r="U31" i="87"/>
  <c r="V31" i="87"/>
  <c r="W31" i="87"/>
  <c r="X31" i="87"/>
  <c r="Y31" i="87"/>
  <c r="Z31" i="87"/>
  <c r="AA31" i="87"/>
  <c r="AB31" i="87"/>
  <c r="AC31" i="87"/>
  <c r="AD31" i="87"/>
  <c r="B28" i="87"/>
  <c r="B29" i="87"/>
  <c r="B30" i="87"/>
  <c r="B31" i="87"/>
  <c r="AD23" i="87"/>
  <c r="AD20" i="87"/>
  <c r="AD21" i="87"/>
  <c r="AD22" i="87"/>
  <c r="AD19" i="87"/>
  <c r="AD15" i="87"/>
  <c r="AD12" i="87"/>
  <c r="AD13" i="87"/>
  <c r="AD14" i="87"/>
  <c r="AD11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O23" i="87"/>
  <c r="P23" i="87"/>
  <c r="Q23" i="87"/>
  <c r="R23" i="87"/>
  <c r="S23" i="87"/>
  <c r="T23" i="87"/>
  <c r="U23" i="87"/>
  <c r="V23" i="87"/>
  <c r="W23" i="87"/>
  <c r="X23" i="87"/>
  <c r="Y23" i="87"/>
  <c r="Z23" i="87"/>
  <c r="AA23" i="87"/>
  <c r="AB23" i="87"/>
  <c r="AC23" i="87"/>
  <c r="B23" i="87"/>
  <c r="C15" i="87"/>
  <c r="D15" i="87"/>
  <c r="E15" i="87"/>
  <c r="F15" i="87"/>
  <c r="G15" i="87"/>
  <c r="H15" i="87"/>
  <c r="I15" i="87"/>
  <c r="J15" i="87"/>
  <c r="K15" i="87"/>
  <c r="L15" i="87"/>
  <c r="M15" i="87"/>
  <c r="N15" i="87"/>
  <c r="O15" i="87"/>
  <c r="P15" i="87"/>
  <c r="Q15" i="87"/>
  <c r="R15" i="87"/>
  <c r="S15" i="87"/>
  <c r="T15" i="87"/>
  <c r="U15" i="87"/>
  <c r="V15" i="87"/>
  <c r="W15" i="87"/>
  <c r="X15" i="87"/>
  <c r="Y15" i="87"/>
  <c r="Z15" i="87"/>
  <c r="AA15" i="87"/>
  <c r="AB15" i="87"/>
  <c r="AC15" i="87"/>
  <c r="B15" i="87"/>
  <c r="C27" i="88"/>
  <c r="D27" i="88"/>
  <c r="E27" i="88"/>
  <c r="F27" i="88"/>
  <c r="G27" i="88"/>
  <c r="H27" i="88"/>
  <c r="I27" i="88"/>
  <c r="J27" i="88"/>
  <c r="K27" i="88"/>
  <c r="L27" i="88"/>
  <c r="M27" i="88"/>
  <c r="N27" i="88"/>
  <c r="O27" i="88"/>
  <c r="P27" i="88"/>
  <c r="Q27" i="88"/>
  <c r="R27" i="88"/>
  <c r="S27" i="88"/>
  <c r="T27" i="88"/>
  <c r="U27" i="88"/>
  <c r="V27" i="88"/>
  <c r="W27" i="88"/>
  <c r="X27" i="88"/>
  <c r="Y27" i="88"/>
  <c r="Z27" i="88"/>
  <c r="AA27" i="88"/>
  <c r="AB27" i="88"/>
  <c r="AC27" i="88"/>
  <c r="AD27" i="88"/>
  <c r="C28" i="88"/>
  <c r="D28" i="88"/>
  <c r="E28" i="88"/>
  <c r="F28" i="88"/>
  <c r="G28" i="88"/>
  <c r="H28" i="88"/>
  <c r="I28" i="88"/>
  <c r="J28" i="88"/>
  <c r="K28" i="88"/>
  <c r="L28" i="88"/>
  <c r="M28" i="88"/>
  <c r="N28" i="88"/>
  <c r="O28" i="88"/>
  <c r="P28" i="88"/>
  <c r="Q28" i="88"/>
  <c r="R28" i="88"/>
  <c r="S28" i="88"/>
  <c r="T28" i="88"/>
  <c r="U28" i="88"/>
  <c r="V28" i="88"/>
  <c r="W28" i="88"/>
  <c r="X28" i="88"/>
  <c r="Y28" i="88"/>
  <c r="Z28" i="88"/>
  <c r="AA28" i="88"/>
  <c r="AB28" i="88"/>
  <c r="AC28" i="88"/>
  <c r="AD28" i="88"/>
  <c r="C29" i="88"/>
  <c r="D29" i="88"/>
  <c r="E29" i="88"/>
  <c r="F29" i="88"/>
  <c r="G29" i="88"/>
  <c r="H29" i="88"/>
  <c r="I29" i="88"/>
  <c r="J29" i="88"/>
  <c r="K29" i="88"/>
  <c r="L29" i="88"/>
  <c r="M29" i="88"/>
  <c r="N29" i="88"/>
  <c r="O29" i="88"/>
  <c r="P29" i="88"/>
  <c r="Q29" i="88"/>
  <c r="R29" i="88"/>
  <c r="S29" i="88"/>
  <c r="T29" i="88"/>
  <c r="U29" i="88"/>
  <c r="V29" i="88"/>
  <c r="W29" i="88"/>
  <c r="X29" i="88"/>
  <c r="Y29" i="88"/>
  <c r="Z29" i="88"/>
  <c r="AA29" i="88"/>
  <c r="AB29" i="88"/>
  <c r="AC29" i="88"/>
  <c r="AD29" i="88"/>
  <c r="C30" i="88"/>
  <c r="D30" i="88"/>
  <c r="E30" i="88"/>
  <c r="F30" i="88"/>
  <c r="G30" i="88"/>
  <c r="H30" i="88"/>
  <c r="I30" i="88"/>
  <c r="J30" i="88"/>
  <c r="K30" i="88"/>
  <c r="L30" i="88"/>
  <c r="M30" i="88"/>
  <c r="N30" i="88"/>
  <c r="O30" i="88"/>
  <c r="P30" i="88"/>
  <c r="Q30" i="88"/>
  <c r="R30" i="88"/>
  <c r="S30" i="88"/>
  <c r="T30" i="88"/>
  <c r="U30" i="88"/>
  <c r="V30" i="88"/>
  <c r="W30" i="88"/>
  <c r="X30" i="88"/>
  <c r="Y30" i="88"/>
  <c r="Z30" i="88"/>
  <c r="AA30" i="88"/>
  <c r="AB30" i="88"/>
  <c r="AC30" i="88"/>
  <c r="AD30" i="88"/>
  <c r="C31" i="88"/>
  <c r="D31" i="88"/>
  <c r="E31" i="88"/>
  <c r="F31" i="88"/>
  <c r="G31" i="88"/>
  <c r="H31" i="88"/>
  <c r="I31" i="88"/>
  <c r="J31" i="88"/>
  <c r="K31" i="88"/>
  <c r="L31" i="88"/>
  <c r="M31" i="88"/>
  <c r="N31" i="88"/>
  <c r="O31" i="88"/>
  <c r="P31" i="88"/>
  <c r="Q31" i="88"/>
  <c r="R31" i="88"/>
  <c r="S31" i="88"/>
  <c r="T31" i="88"/>
  <c r="U31" i="88"/>
  <c r="V31" i="88"/>
  <c r="W31" i="88"/>
  <c r="X31" i="88"/>
  <c r="Y31" i="88"/>
  <c r="Z31" i="88"/>
  <c r="AA31" i="88"/>
  <c r="AB31" i="88"/>
  <c r="AC31" i="88"/>
  <c r="AD31" i="88"/>
  <c r="B28" i="88"/>
  <c r="B29" i="88"/>
  <c r="B30" i="88"/>
  <c r="B31" i="88"/>
  <c r="B27" i="88"/>
  <c r="AD20" i="88"/>
  <c r="AD21" i="88"/>
  <c r="AD22" i="88"/>
  <c r="AD23" i="88"/>
  <c r="AD19" i="88"/>
  <c r="AD15" i="88"/>
  <c r="AD12" i="88"/>
  <c r="AD13" i="88"/>
  <c r="AD14" i="88"/>
  <c r="AD11" i="88"/>
  <c r="C23" i="88"/>
  <c r="D23" i="88"/>
  <c r="E23" i="88"/>
  <c r="F23" i="88"/>
  <c r="G23" i="88"/>
  <c r="H23" i="88"/>
  <c r="I23" i="88"/>
  <c r="J23" i="88"/>
  <c r="K23" i="88"/>
  <c r="L23" i="88"/>
  <c r="M23" i="88"/>
  <c r="N23" i="88"/>
  <c r="O23" i="88"/>
  <c r="P23" i="88"/>
  <c r="Q23" i="88"/>
  <c r="R23" i="88"/>
  <c r="S23" i="88"/>
  <c r="T23" i="88"/>
  <c r="U23" i="88"/>
  <c r="V23" i="88"/>
  <c r="W23" i="88"/>
  <c r="X23" i="88"/>
  <c r="Y23" i="88"/>
  <c r="Z23" i="88"/>
  <c r="AA23" i="88"/>
  <c r="AB23" i="88"/>
  <c r="AC23" i="88"/>
  <c r="B23" i="88"/>
  <c r="C15" i="88"/>
  <c r="D15" i="88"/>
  <c r="E15" i="88"/>
  <c r="F15" i="88"/>
  <c r="G15" i="88"/>
  <c r="H15" i="88"/>
  <c r="I15" i="88"/>
  <c r="J15" i="88"/>
  <c r="K15" i="88"/>
  <c r="L15" i="88"/>
  <c r="M15" i="88"/>
  <c r="N15" i="88"/>
  <c r="O15" i="88"/>
  <c r="P15" i="88"/>
  <c r="Q15" i="88"/>
  <c r="R15" i="88"/>
  <c r="S15" i="88"/>
  <c r="T15" i="88"/>
  <c r="U15" i="88"/>
  <c r="V15" i="88"/>
  <c r="W15" i="88"/>
  <c r="X15" i="88"/>
  <c r="Y15" i="88"/>
  <c r="Z15" i="88"/>
  <c r="AA15" i="88"/>
  <c r="AB15" i="88"/>
  <c r="AC15" i="88"/>
  <c r="B15" i="88"/>
  <c r="AD20" i="86"/>
  <c r="AD21" i="86"/>
  <c r="AD22" i="86"/>
  <c r="AD30" i="86" s="1"/>
  <c r="AD23" i="86"/>
  <c r="AD19" i="86"/>
  <c r="AD15" i="86"/>
  <c r="AD12" i="86"/>
  <c r="AD13" i="86"/>
  <c r="AD14" i="86"/>
  <c r="C23" i="86"/>
  <c r="D23" i="86"/>
  <c r="E23" i="86"/>
  <c r="F23" i="86"/>
  <c r="G23" i="86"/>
  <c r="H23" i="86"/>
  <c r="H31" i="86" s="1"/>
  <c r="I23" i="86"/>
  <c r="I31" i="86" s="1"/>
  <c r="J23" i="86"/>
  <c r="J31" i="86" s="1"/>
  <c r="K23" i="86"/>
  <c r="L23" i="86"/>
  <c r="M23" i="86"/>
  <c r="N23" i="86"/>
  <c r="O23" i="86"/>
  <c r="P23" i="86"/>
  <c r="P31" i="86" s="1"/>
  <c r="Q23" i="86"/>
  <c r="Q31" i="86" s="1"/>
  <c r="R23" i="86"/>
  <c r="R31" i="86" s="1"/>
  <c r="S23" i="86"/>
  <c r="T23" i="86"/>
  <c r="U23" i="86"/>
  <c r="V23" i="86"/>
  <c r="W23" i="86"/>
  <c r="X23" i="86"/>
  <c r="X31" i="86" s="1"/>
  <c r="Y23" i="86"/>
  <c r="Y31" i="86" s="1"/>
  <c r="Z23" i="86"/>
  <c r="Z31" i="86" s="1"/>
  <c r="AA23" i="86"/>
  <c r="AB23" i="86"/>
  <c r="AC23" i="86"/>
  <c r="B23" i="86"/>
  <c r="C15" i="86"/>
  <c r="D15" i="86"/>
  <c r="E15" i="86"/>
  <c r="F15" i="86"/>
  <c r="G15" i="86"/>
  <c r="H15" i="86"/>
  <c r="I15" i="86"/>
  <c r="J15" i="86"/>
  <c r="K15" i="86"/>
  <c r="L15" i="86"/>
  <c r="M15" i="86"/>
  <c r="N15" i="86"/>
  <c r="O15" i="86"/>
  <c r="P15" i="86"/>
  <c r="Q15" i="86"/>
  <c r="R15" i="86"/>
  <c r="S15" i="86"/>
  <c r="T15" i="86"/>
  <c r="U15" i="86"/>
  <c r="V15" i="86"/>
  <c r="W15" i="86"/>
  <c r="X15" i="86"/>
  <c r="Y15" i="86"/>
  <c r="Z15" i="86"/>
  <c r="AA15" i="86"/>
  <c r="AB15" i="86"/>
  <c r="AC15" i="86"/>
  <c r="B15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O27" i="86"/>
  <c r="P27" i="86"/>
  <c r="Q27" i="86"/>
  <c r="R27" i="86"/>
  <c r="S27" i="86"/>
  <c r="T27" i="86"/>
  <c r="U27" i="86"/>
  <c r="V27" i="86"/>
  <c r="W27" i="86"/>
  <c r="X27" i="86"/>
  <c r="Y27" i="86"/>
  <c r="Z27" i="86"/>
  <c r="AA27" i="86"/>
  <c r="AB27" i="86"/>
  <c r="AC27" i="86"/>
  <c r="AD27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O28" i="86"/>
  <c r="P28" i="86"/>
  <c r="Q28" i="86"/>
  <c r="R28" i="86"/>
  <c r="S28" i="86"/>
  <c r="T28" i="86"/>
  <c r="U28" i="86"/>
  <c r="V28" i="86"/>
  <c r="W28" i="86"/>
  <c r="X28" i="86"/>
  <c r="Y28" i="86"/>
  <c r="Z28" i="86"/>
  <c r="AA28" i="86"/>
  <c r="AB28" i="86"/>
  <c r="AC28" i="86"/>
  <c r="AD28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O29" i="86"/>
  <c r="P29" i="86"/>
  <c r="Q29" i="86"/>
  <c r="R29" i="86"/>
  <c r="S29" i="86"/>
  <c r="T29" i="86"/>
  <c r="U29" i="86"/>
  <c r="V29" i="86"/>
  <c r="W29" i="86"/>
  <c r="X29" i="86"/>
  <c r="Y29" i="86"/>
  <c r="Z29" i="86"/>
  <c r="AA29" i="86"/>
  <c r="AB29" i="86"/>
  <c r="AC29" i="86"/>
  <c r="AD29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O30" i="86"/>
  <c r="P30" i="86"/>
  <c r="Q30" i="86"/>
  <c r="R30" i="86"/>
  <c r="S30" i="86"/>
  <c r="T30" i="86"/>
  <c r="U30" i="86"/>
  <c r="V30" i="86"/>
  <c r="W30" i="86"/>
  <c r="X30" i="86"/>
  <c r="Y30" i="86"/>
  <c r="Z30" i="86"/>
  <c r="AA30" i="86"/>
  <c r="AB30" i="86"/>
  <c r="AC30" i="86"/>
  <c r="C31" i="86"/>
  <c r="D31" i="86"/>
  <c r="E31" i="86"/>
  <c r="F31" i="86"/>
  <c r="G31" i="86"/>
  <c r="K31" i="86"/>
  <c r="L31" i="86"/>
  <c r="M31" i="86"/>
  <c r="N31" i="86"/>
  <c r="O31" i="86"/>
  <c r="S31" i="86"/>
  <c r="T31" i="86"/>
  <c r="U31" i="86"/>
  <c r="V31" i="86"/>
  <c r="W31" i="86"/>
  <c r="AA31" i="86"/>
  <c r="AB31" i="86"/>
  <c r="AC31" i="86"/>
  <c r="B28" i="86"/>
  <c r="B29" i="86"/>
  <c r="B30" i="86"/>
  <c r="B31" i="86"/>
  <c r="B27" i="86"/>
  <c r="AE10" i="112"/>
  <c r="AE11" i="112"/>
  <c r="AE12" i="112"/>
  <c r="AE13" i="112"/>
  <c r="AE14" i="112"/>
  <c r="AE15" i="112"/>
  <c r="AE16" i="112"/>
  <c r="AE17" i="112"/>
  <c r="AE18" i="112"/>
  <c r="AE19" i="112"/>
  <c r="AE20" i="112"/>
  <c r="AE21" i="112"/>
  <c r="AE22" i="112"/>
  <c r="AE23" i="112"/>
  <c r="AE24" i="112"/>
  <c r="AE25" i="112"/>
  <c r="AE26" i="112"/>
  <c r="D24" i="112"/>
  <c r="E24" i="112"/>
  <c r="F24" i="112"/>
  <c r="G24" i="112"/>
  <c r="G25" i="112" s="1"/>
  <c r="H24" i="112"/>
  <c r="H25" i="112" s="1"/>
  <c r="I24" i="112"/>
  <c r="I25" i="112" s="1"/>
  <c r="J24" i="112"/>
  <c r="J25" i="112" s="1"/>
  <c r="K24" i="112"/>
  <c r="K25" i="112" s="1"/>
  <c r="L24" i="112"/>
  <c r="M24" i="112"/>
  <c r="N24" i="112"/>
  <c r="O24" i="112"/>
  <c r="P24" i="112"/>
  <c r="P25" i="112" s="1"/>
  <c r="Q24" i="112"/>
  <c r="Q25" i="112" s="1"/>
  <c r="R24" i="112"/>
  <c r="R25" i="112" s="1"/>
  <c r="S24" i="112"/>
  <c r="S25" i="112" s="1"/>
  <c r="T24" i="112"/>
  <c r="U24" i="112"/>
  <c r="V24" i="112"/>
  <c r="W24" i="112"/>
  <c r="X24" i="112"/>
  <c r="X25" i="112" s="1"/>
  <c r="Y24" i="112"/>
  <c r="Y25" i="112" s="1"/>
  <c r="Z24" i="112"/>
  <c r="Z25" i="112" s="1"/>
  <c r="AA24" i="112"/>
  <c r="AA25" i="112" s="1"/>
  <c r="AB24" i="112"/>
  <c r="AC24" i="112"/>
  <c r="AD24" i="112"/>
  <c r="D25" i="112"/>
  <c r="E25" i="112"/>
  <c r="F25" i="112"/>
  <c r="L25" i="112"/>
  <c r="M25" i="112"/>
  <c r="N25" i="112"/>
  <c r="O25" i="112"/>
  <c r="T25" i="112"/>
  <c r="U25" i="112"/>
  <c r="V25" i="112"/>
  <c r="W25" i="112"/>
  <c r="AB25" i="112"/>
  <c r="AC25" i="112"/>
  <c r="AD25" i="112"/>
  <c r="C25" i="112"/>
  <c r="C24" i="112"/>
  <c r="D17" i="112"/>
  <c r="E17" i="112"/>
  <c r="F17" i="112"/>
  <c r="G17" i="112"/>
  <c r="H17" i="112"/>
  <c r="I17" i="112"/>
  <c r="J17" i="112"/>
  <c r="K17" i="112"/>
  <c r="L17" i="112"/>
  <c r="M17" i="112"/>
  <c r="N17" i="112"/>
  <c r="O17" i="112"/>
  <c r="P17" i="112"/>
  <c r="Q17" i="112"/>
  <c r="R17" i="112"/>
  <c r="S17" i="112"/>
  <c r="T17" i="112"/>
  <c r="U17" i="112"/>
  <c r="V17" i="112"/>
  <c r="W17" i="112"/>
  <c r="X17" i="112"/>
  <c r="Y17" i="112"/>
  <c r="Z17" i="112"/>
  <c r="AA17" i="112"/>
  <c r="AB17" i="112"/>
  <c r="AC17" i="112"/>
  <c r="AD17" i="112"/>
  <c r="C17" i="112"/>
  <c r="D10" i="106"/>
  <c r="E10" i="106"/>
  <c r="F10" i="106"/>
  <c r="G10" i="106"/>
  <c r="H10" i="106"/>
  <c r="I10" i="106"/>
  <c r="J10" i="106"/>
  <c r="K10" i="106"/>
  <c r="L10" i="106"/>
  <c r="M10" i="106"/>
  <c r="N10" i="106"/>
  <c r="O10" i="106"/>
  <c r="P10" i="106"/>
  <c r="Q10" i="106"/>
  <c r="R10" i="106"/>
  <c r="S10" i="106"/>
  <c r="T10" i="106"/>
  <c r="U10" i="106"/>
  <c r="V10" i="106"/>
  <c r="W10" i="106"/>
  <c r="X10" i="106"/>
  <c r="Y10" i="106"/>
  <c r="Z10" i="106"/>
  <c r="AA10" i="106"/>
  <c r="AB10" i="106"/>
  <c r="AC10" i="106"/>
  <c r="AD10" i="106"/>
  <c r="AE10" i="106"/>
  <c r="D11" i="106"/>
  <c r="E11" i="106"/>
  <c r="F11" i="106"/>
  <c r="G11" i="106"/>
  <c r="H11" i="106"/>
  <c r="I11" i="106"/>
  <c r="J11" i="106"/>
  <c r="K11" i="106"/>
  <c r="L11" i="106"/>
  <c r="M11" i="106"/>
  <c r="N11" i="106"/>
  <c r="O11" i="106"/>
  <c r="P11" i="106"/>
  <c r="Q11" i="106"/>
  <c r="R11" i="106"/>
  <c r="S11" i="106"/>
  <c r="T11" i="106"/>
  <c r="U11" i="106"/>
  <c r="V11" i="106"/>
  <c r="W11" i="106"/>
  <c r="X11" i="106"/>
  <c r="Y11" i="106"/>
  <c r="Z11" i="106"/>
  <c r="AA11" i="106"/>
  <c r="AB11" i="106"/>
  <c r="AC11" i="106"/>
  <c r="AD11" i="106"/>
  <c r="AE11" i="106"/>
  <c r="D12" i="106"/>
  <c r="E12" i="106"/>
  <c r="F12" i="106"/>
  <c r="G12" i="106"/>
  <c r="H12" i="106"/>
  <c r="I12" i="106"/>
  <c r="J12" i="106"/>
  <c r="K12" i="106"/>
  <c r="L12" i="106"/>
  <c r="M12" i="106"/>
  <c r="N12" i="106"/>
  <c r="O12" i="106"/>
  <c r="P12" i="106"/>
  <c r="Q12" i="106"/>
  <c r="R12" i="106"/>
  <c r="S12" i="106"/>
  <c r="T12" i="106"/>
  <c r="U12" i="106"/>
  <c r="V12" i="106"/>
  <c r="W12" i="106"/>
  <c r="X12" i="106"/>
  <c r="Y12" i="106"/>
  <c r="Z12" i="106"/>
  <c r="AA12" i="106"/>
  <c r="AB12" i="106"/>
  <c r="AC12" i="106"/>
  <c r="AD12" i="106"/>
  <c r="AE12" i="106"/>
  <c r="D13" i="106"/>
  <c r="E13" i="106"/>
  <c r="F13" i="106"/>
  <c r="G13" i="106"/>
  <c r="H13" i="106"/>
  <c r="I13" i="106"/>
  <c r="J13" i="106"/>
  <c r="K13" i="106"/>
  <c r="L13" i="106"/>
  <c r="M13" i="106"/>
  <c r="N13" i="106"/>
  <c r="O13" i="106"/>
  <c r="P13" i="106"/>
  <c r="Q13" i="106"/>
  <c r="R13" i="106"/>
  <c r="S13" i="106"/>
  <c r="T13" i="106"/>
  <c r="U13" i="106"/>
  <c r="V13" i="106"/>
  <c r="W13" i="106"/>
  <c r="X13" i="106"/>
  <c r="Y13" i="106"/>
  <c r="Z13" i="106"/>
  <c r="AA13" i="106"/>
  <c r="AB13" i="106"/>
  <c r="AC13" i="106"/>
  <c r="AD13" i="106"/>
  <c r="AE13" i="106"/>
  <c r="D14" i="106"/>
  <c r="E14" i="106"/>
  <c r="F14" i="106"/>
  <c r="G14" i="106"/>
  <c r="H14" i="106"/>
  <c r="I14" i="106"/>
  <c r="J14" i="106"/>
  <c r="K14" i="106"/>
  <c r="L14" i="106"/>
  <c r="M14" i="106"/>
  <c r="N14" i="106"/>
  <c r="O14" i="106"/>
  <c r="P14" i="106"/>
  <c r="Q14" i="106"/>
  <c r="R14" i="106"/>
  <c r="S14" i="106"/>
  <c r="T14" i="106"/>
  <c r="U14" i="106"/>
  <c r="V14" i="106"/>
  <c r="W14" i="106"/>
  <c r="X14" i="106"/>
  <c r="Y14" i="106"/>
  <c r="Z14" i="106"/>
  <c r="AA14" i="106"/>
  <c r="AB14" i="106"/>
  <c r="AC14" i="106"/>
  <c r="AD14" i="106"/>
  <c r="AE14" i="106"/>
  <c r="D15" i="106"/>
  <c r="E15" i="106"/>
  <c r="F15" i="106"/>
  <c r="G15" i="106"/>
  <c r="H15" i="106"/>
  <c r="I15" i="106"/>
  <c r="J15" i="106"/>
  <c r="K15" i="106"/>
  <c r="L15" i="106"/>
  <c r="M15" i="106"/>
  <c r="N15" i="106"/>
  <c r="O15" i="106"/>
  <c r="P15" i="106"/>
  <c r="Q15" i="106"/>
  <c r="R15" i="106"/>
  <c r="S15" i="106"/>
  <c r="T15" i="106"/>
  <c r="U15" i="106"/>
  <c r="V15" i="106"/>
  <c r="W15" i="106"/>
  <c r="X15" i="106"/>
  <c r="Y15" i="106"/>
  <c r="Z15" i="106"/>
  <c r="AA15" i="106"/>
  <c r="AB15" i="106"/>
  <c r="AC15" i="106"/>
  <c r="AD15" i="106"/>
  <c r="AE15" i="106"/>
  <c r="D16" i="106"/>
  <c r="E16" i="106"/>
  <c r="F16" i="106"/>
  <c r="G16" i="106"/>
  <c r="H16" i="106"/>
  <c r="I16" i="106"/>
  <c r="J16" i="106"/>
  <c r="K16" i="106"/>
  <c r="L16" i="106"/>
  <c r="M16" i="106"/>
  <c r="N16" i="106"/>
  <c r="O16" i="106"/>
  <c r="P16" i="106"/>
  <c r="Q16" i="106"/>
  <c r="R16" i="106"/>
  <c r="S16" i="106"/>
  <c r="T16" i="106"/>
  <c r="U16" i="106"/>
  <c r="V16" i="106"/>
  <c r="W16" i="106"/>
  <c r="X16" i="106"/>
  <c r="Y16" i="106"/>
  <c r="Z16" i="106"/>
  <c r="AA16" i="106"/>
  <c r="AB16" i="106"/>
  <c r="AC16" i="106"/>
  <c r="AD16" i="106"/>
  <c r="AE16" i="106"/>
  <c r="D17" i="106"/>
  <c r="E17" i="106"/>
  <c r="F17" i="106"/>
  <c r="G17" i="106"/>
  <c r="H17" i="106"/>
  <c r="I17" i="106"/>
  <c r="J17" i="106"/>
  <c r="K17" i="106"/>
  <c r="L17" i="106"/>
  <c r="M17" i="106"/>
  <c r="N17" i="106"/>
  <c r="O17" i="106"/>
  <c r="P17" i="106"/>
  <c r="Q17" i="106"/>
  <c r="R17" i="106"/>
  <c r="S17" i="106"/>
  <c r="T17" i="106"/>
  <c r="U17" i="106"/>
  <c r="V17" i="106"/>
  <c r="W17" i="106"/>
  <c r="X17" i="106"/>
  <c r="Y17" i="106"/>
  <c r="Z17" i="106"/>
  <c r="AA17" i="106"/>
  <c r="AB17" i="106"/>
  <c r="AC17" i="106"/>
  <c r="AD17" i="106"/>
  <c r="AE17" i="106"/>
  <c r="D18" i="106"/>
  <c r="E18" i="106"/>
  <c r="F18" i="106"/>
  <c r="G18" i="106"/>
  <c r="H18" i="106"/>
  <c r="I18" i="106"/>
  <c r="J18" i="106"/>
  <c r="K18" i="106"/>
  <c r="L18" i="106"/>
  <c r="M18" i="106"/>
  <c r="N18" i="106"/>
  <c r="O18" i="106"/>
  <c r="P18" i="106"/>
  <c r="Q18" i="106"/>
  <c r="R18" i="106"/>
  <c r="S18" i="106"/>
  <c r="T18" i="106"/>
  <c r="U18" i="106"/>
  <c r="V18" i="106"/>
  <c r="W18" i="106"/>
  <c r="X18" i="106"/>
  <c r="Y18" i="106"/>
  <c r="Z18" i="106"/>
  <c r="AA18" i="106"/>
  <c r="AB18" i="106"/>
  <c r="AC18" i="106"/>
  <c r="AD18" i="106"/>
  <c r="AE18" i="106"/>
  <c r="D19" i="106"/>
  <c r="E19" i="106"/>
  <c r="F19" i="106"/>
  <c r="G19" i="106"/>
  <c r="H19" i="106"/>
  <c r="I19" i="106"/>
  <c r="J19" i="106"/>
  <c r="K19" i="106"/>
  <c r="L19" i="106"/>
  <c r="M19" i="106"/>
  <c r="N19" i="106"/>
  <c r="O19" i="106"/>
  <c r="P19" i="106"/>
  <c r="Q19" i="106"/>
  <c r="R19" i="106"/>
  <c r="S19" i="106"/>
  <c r="T19" i="106"/>
  <c r="U19" i="106"/>
  <c r="V19" i="106"/>
  <c r="W19" i="106"/>
  <c r="X19" i="106"/>
  <c r="Y19" i="106"/>
  <c r="Z19" i="106"/>
  <c r="AA19" i="106"/>
  <c r="AB19" i="106"/>
  <c r="AC19" i="106"/>
  <c r="AD19" i="106"/>
  <c r="AE19" i="106"/>
  <c r="D20" i="106"/>
  <c r="E20" i="106"/>
  <c r="F20" i="106"/>
  <c r="G20" i="106"/>
  <c r="H20" i="106"/>
  <c r="I20" i="106"/>
  <c r="J20" i="106"/>
  <c r="K20" i="106"/>
  <c r="L20" i="106"/>
  <c r="M20" i="106"/>
  <c r="N20" i="106"/>
  <c r="O20" i="106"/>
  <c r="P20" i="106"/>
  <c r="Q20" i="106"/>
  <c r="R20" i="106"/>
  <c r="S20" i="106"/>
  <c r="T20" i="106"/>
  <c r="U20" i="106"/>
  <c r="V20" i="106"/>
  <c r="W20" i="106"/>
  <c r="X20" i="106"/>
  <c r="Y20" i="106"/>
  <c r="Z20" i="106"/>
  <c r="AA20" i="106"/>
  <c r="AB20" i="106"/>
  <c r="AC20" i="106"/>
  <c r="AD20" i="106"/>
  <c r="AE20" i="106"/>
  <c r="D21" i="106"/>
  <c r="E21" i="106"/>
  <c r="F21" i="106"/>
  <c r="G21" i="106"/>
  <c r="H21" i="106"/>
  <c r="I21" i="106"/>
  <c r="J21" i="106"/>
  <c r="K21" i="106"/>
  <c r="L21" i="106"/>
  <c r="M21" i="106"/>
  <c r="N21" i="106"/>
  <c r="O21" i="106"/>
  <c r="P21" i="106"/>
  <c r="Q21" i="106"/>
  <c r="R21" i="106"/>
  <c r="S21" i="106"/>
  <c r="T21" i="106"/>
  <c r="U21" i="106"/>
  <c r="V21" i="106"/>
  <c r="W21" i="106"/>
  <c r="X21" i="106"/>
  <c r="Y21" i="106"/>
  <c r="Z21" i="106"/>
  <c r="AA21" i="106"/>
  <c r="AB21" i="106"/>
  <c r="AC21" i="106"/>
  <c r="AD21" i="106"/>
  <c r="AE21" i="106"/>
  <c r="D22" i="106"/>
  <c r="E22" i="106"/>
  <c r="F22" i="106"/>
  <c r="G22" i="106"/>
  <c r="H22" i="106"/>
  <c r="I22" i="106"/>
  <c r="J22" i="106"/>
  <c r="K22" i="106"/>
  <c r="L22" i="106"/>
  <c r="M22" i="106"/>
  <c r="N22" i="106"/>
  <c r="O22" i="106"/>
  <c r="P22" i="106"/>
  <c r="Q22" i="106"/>
  <c r="R22" i="106"/>
  <c r="S22" i="106"/>
  <c r="T22" i="106"/>
  <c r="U22" i="106"/>
  <c r="V22" i="106"/>
  <c r="W22" i="106"/>
  <c r="X22" i="106"/>
  <c r="Y22" i="106"/>
  <c r="Z22" i="106"/>
  <c r="AA22" i="106"/>
  <c r="AB22" i="106"/>
  <c r="AC22" i="106"/>
  <c r="AD22" i="106"/>
  <c r="AE22" i="106"/>
  <c r="D23" i="106"/>
  <c r="E23" i="106"/>
  <c r="F23" i="106"/>
  <c r="G23" i="106"/>
  <c r="H23" i="106"/>
  <c r="I23" i="106"/>
  <c r="J23" i="106"/>
  <c r="K23" i="106"/>
  <c r="L23" i="106"/>
  <c r="M23" i="106"/>
  <c r="N23" i="106"/>
  <c r="O23" i="106"/>
  <c r="P23" i="106"/>
  <c r="Q23" i="106"/>
  <c r="R23" i="106"/>
  <c r="S23" i="106"/>
  <c r="T23" i="106"/>
  <c r="U23" i="106"/>
  <c r="V23" i="106"/>
  <c r="W23" i="106"/>
  <c r="X23" i="106"/>
  <c r="Y23" i="106"/>
  <c r="Z23" i="106"/>
  <c r="AA23" i="106"/>
  <c r="AB23" i="106"/>
  <c r="AC23" i="106"/>
  <c r="AD23" i="106"/>
  <c r="AE23" i="106"/>
  <c r="D24" i="106"/>
  <c r="E24" i="106"/>
  <c r="F24" i="106"/>
  <c r="G24" i="106"/>
  <c r="H24" i="106"/>
  <c r="I24" i="106"/>
  <c r="J24" i="106"/>
  <c r="K24" i="106"/>
  <c r="L24" i="106"/>
  <c r="M24" i="106"/>
  <c r="N24" i="106"/>
  <c r="O24" i="106"/>
  <c r="P24" i="106"/>
  <c r="Q24" i="106"/>
  <c r="R24" i="106"/>
  <c r="S24" i="106"/>
  <c r="T24" i="106"/>
  <c r="U24" i="106"/>
  <c r="V24" i="106"/>
  <c r="W24" i="106"/>
  <c r="X24" i="106"/>
  <c r="Y24" i="106"/>
  <c r="Z24" i="106"/>
  <c r="AA24" i="106"/>
  <c r="AB24" i="106"/>
  <c r="AC24" i="106"/>
  <c r="AD24" i="106"/>
  <c r="AE24" i="106"/>
  <c r="D25" i="106"/>
  <c r="E25" i="106"/>
  <c r="F25" i="106"/>
  <c r="G25" i="106"/>
  <c r="H25" i="106"/>
  <c r="I25" i="106"/>
  <c r="J25" i="106"/>
  <c r="K25" i="106"/>
  <c r="L25" i="106"/>
  <c r="M25" i="106"/>
  <c r="N25" i="106"/>
  <c r="O25" i="106"/>
  <c r="P25" i="106"/>
  <c r="Q25" i="106"/>
  <c r="R25" i="106"/>
  <c r="S25" i="106"/>
  <c r="T25" i="106"/>
  <c r="U25" i="106"/>
  <c r="V25" i="106"/>
  <c r="W25" i="106"/>
  <c r="X25" i="106"/>
  <c r="Y25" i="106"/>
  <c r="Z25" i="106"/>
  <c r="AA25" i="106"/>
  <c r="AB25" i="106"/>
  <c r="AC25" i="106"/>
  <c r="AD25" i="106"/>
  <c r="AE25" i="106"/>
  <c r="D26" i="106"/>
  <c r="E26" i="106"/>
  <c r="F26" i="106"/>
  <c r="G26" i="106"/>
  <c r="H26" i="106"/>
  <c r="I26" i="106"/>
  <c r="J26" i="106"/>
  <c r="K26" i="106"/>
  <c r="L26" i="106"/>
  <c r="M26" i="106"/>
  <c r="N26" i="106"/>
  <c r="O26" i="106"/>
  <c r="P26" i="106"/>
  <c r="Q26" i="106"/>
  <c r="R26" i="106"/>
  <c r="S26" i="106"/>
  <c r="T26" i="106"/>
  <c r="U26" i="106"/>
  <c r="V26" i="106"/>
  <c r="W26" i="106"/>
  <c r="X26" i="106"/>
  <c r="Y26" i="106"/>
  <c r="Z26" i="106"/>
  <c r="AA26" i="106"/>
  <c r="AB26" i="106"/>
  <c r="AC26" i="106"/>
  <c r="AD26" i="106"/>
  <c r="AE26" i="106"/>
  <c r="D27" i="106"/>
  <c r="E27" i="106"/>
  <c r="F27" i="106"/>
  <c r="G27" i="106"/>
  <c r="H27" i="106"/>
  <c r="I27" i="106"/>
  <c r="J27" i="106"/>
  <c r="K27" i="106"/>
  <c r="L27" i="106"/>
  <c r="M27" i="106"/>
  <c r="N27" i="106"/>
  <c r="O27" i="106"/>
  <c r="P27" i="106"/>
  <c r="Q27" i="106"/>
  <c r="R27" i="106"/>
  <c r="S27" i="106"/>
  <c r="T27" i="106"/>
  <c r="U27" i="106"/>
  <c r="V27" i="106"/>
  <c r="W27" i="106"/>
  <c r="X27" i="106"/>
  <c r="Y27" i="106"/>
  <c r="Z27" i="106"/>
  <c r="AA27" i="106"/>
  <c r="AB27" i="106"/>
  <c r="AC27" i="106"/>
  <c r="AD27" i="106"/>
  <c r="AE27" i="106"/>
  <c r="C11" i="106"/>
  <c r="C12" i="106"/>
  <c r="C13" i="106"/>
  <c r="C14" i="106"/>
  <c r="C15" i="106"/>
  <c r="C16" i="106"/>
  <c r="C17" i="106"/>
  <c r="C18" i="106"/>
  <c r="C19" i="106"/>
  <c r="C20" i="106"/>
  <c r="C21" i="106"/>
  <c r="C22" i="106"/>
  <c r="C23" i="106"/>
  <c r="C24" i="106"/>
  <c r="C25" i="106"/>
  <c r="C26" i="106"/>
  <c r="C27" i="106"/>
  <c r="AE52" i="105"/>
  <c r="AE53" i="105"/>
  <c r="AE54" i="105"/>
  <c r="AE55" i="105"/>
  <c r="AE56" i="105"/>
  <c r="AE57" i="105"/>
  <c r="AE58" i="105"/>
  <c r="AE59" i="105"/>
  <c r="AE60" i="105"/>
  <c r="AE61" i="105"/>
  <c r="AE62" i="105"/>
  <c r="AE63" i="105"/>
  <c r="AE64" i="105"/>
  <c r="AE65" i="105"/>
  <c r="AE66" i="105"/>
  <c r="AE67" i="105"/>
  <c r="AE68" i="105"/>
  <c r="E51" i="105"/>
  <c r="F51" i="105"/>
  <c r="G51" i="105"/>
  <c r="H51" i="105"/>
  <c r="I51" i="105"/>
  <c r="J51" i="105"/>
  <c r="K51" i="105"/>
  <c r="L51" i="105"/>
  <c r="M51" i="105"/>
  <c r="N51" i="105"/>
  <c r="O51" i="105"/>
  <c r="P51" i="105"/>
  <c r="Q51" i="105"/>
  <c r="R51" i="105"/>
  <c r="S51" i="105"/>
  <c r="T51" i="105"/>
  <c r="U51" i="105"/>
  <c r="V51" i="105"/>
  <c r="W51" i="105"/>
  <c r="X51" i="105"/>
  <c r="Y51" i="105"/>
  <c r="Z51" i="105"/>
  <c r="AA51" i="105"/>
  <c r="AB51" i="105"/>
  <c r="AC51" i="105"/>
  <c r="AD51" i="105"/>
  <c r="E52" i="105"/>
  <c r="F52" i="105"/>
  <c r="G52" i="105"/>
  <c r="H52" i="105"/>
  <c r="I52" i="105"/>
  <c r="J52" i="105"/>
  <c r="K52" i="105"/>
  <c r="L52" i="105"/>
  <c r="M52" i="105"/>
  <c r="N52" i="105"/>
  <c r="O52" i="105"/>
  <c r="P52" i="105"/>
  <c r="Q52" i="105"/>
  <c r="R52" i="105"/>
  <c r="S52" i="105"/>
  <c r="T52" i="105"/>
  <c r="U52" i="105"/>
  <c r="V52" i="105"/>
  <c r="W52" i="105"/>
  <c r="X52" i="105"/>
  <c r="Y52" i="105"/>
  <c r="Z52" i="105"/>
  <c r="AA52" i="105"/>
  <c r="AB52" i="105"/>
  <c r="AC52" i="105"/>
  <c r="AD52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Z53" i="105"/>
  <c r="AA53" i="105"/>
  <c r="AB53" i="105"/>
  <c r="AC53" i="105"/>
  <c r="AD53" i="105"/>
  <c r="E54" i="105"/>
  <c r="F54" i="105"/>
  <c r="G54" i="105"/>
  <c r="H54" i="105"/>
  <c r="I54" i="105"/>
  <c r="J54" i="105"/>
  <c r="K54" i="105"/>
  <c r="L54" i="105"/>
  <c r="M54" i="105"/>
  <c r="N54" i="105"/>
  <c r="O54" i="105"/>
  <c r="P54" i="105"/>
  <c r="Q54" i="105"/>
  <c r="R54" i="105"/>
  <c r="S54" i="105"/>
  <c r="T54" i="105"/>
  <c r="U54" i="105"/>
  <c r="V54" i="105"/>
  <c r="W54" i="105"/>
  <c r="X54" i="105"/>
  <c r="Y54" i="105"/>
  <c r="Z54" i="105"/>
  <c r="AA54" i="105"/>
  <c r="AB54" i="105"/>
  <c r="AC54" i="105"/>
  <c r="AD54" i="105"/>
  <c r="E55" i="105"/>
  <c r="F55" i="105"/>
  <c r="G55" i="105"/>
  <c r="H55" i="105"/>
  <c r="I55" i="105"/>
  <c r="J55" i="105"/>
  <c r="K55" i="105"/>
  <c r="L55" i="105"/>
  <c r="M55" i="105"/>
  <c r="N55" i="105"/>
  <c r="O55" i="105"/>
  <c r="P55" i="105"/>
  <c r="Q55" i="105"/>
  <c r="R55" i="105"/>
  <c r="S55" i="105"/>
  <c r="T55" i="105"/>
  <c r="U55" i="105"/>
  <c r="V55" i="105"/>
  <c r="W55" i="105"/>
  <c r="X55" i="105"/>
  <c r="Y55" i="105"/>
  <c r="Z55" i="105"/>
  <c r="AA55" i="105"/>
  <c r="AB55" i="105"/>
  <c r="AC55" i="105"/>
  <c r="AD55" i="105"/>
  <c r="E56" i="105"/>
  <c r="F56" i="105"/>
  <c r="G56" i="105"/>
  <c r="H56" i="105"/>
  <c r="I56" i="105"/>
  <c r="J56" i="105"/>
  <c r="K56" i="105"/>
  <c r="L56" i="105"/>
  <c r="M56" i="105"/>
  <c r="N56" i="105"/>
  <c r="O56" i="105"/>
  <c r="P56" i="105"/>
  <c r="Q56" i="105"/>
  <c r="R56" i="105"/>
  <c r="S56" i="105"/>
  <c r="T56" i="105"/>
  <c r="U56" i="105"/>
  <c r="V56" i="105"/>
  <c r="W56" i="105"/>
  <c r="X56" i="105"/>
  <c r="Y56" i="105"/>
  <c r="Z56" i="105"/>
  <c r="AA56" i="105"/>
  <c r="AB56" i="105"/>
  <c r="AC56" i="105"/>
  <c r="AD56" i="105"/>
  <c r="E57" i="105"/>
  <c r="F57" i="105"/>
  <c r="G57" i="105"/>
  <c r="H57" i="105"/>
  <c r="I57" i="105"/>
  <c r="J57" i="105"/>
  <c r="K57" i="105"/>
  <c r="L57" i="105"/>
  <c r="M57" i="105"/>
  <c r="N57" i="105"/>
  <c r="O57" i="105"/>
  <c r="P57" i="105"/>
  <c r="Q57" i="105"/>
  <c r="R57" i="105"/>
  <c r="S57" i="105"/>
  <c r="T57" i="105"/>
  <c r="U57" i="105"/>
  <c r="V57" i="105"/>
  <c r="W57" i="105"/>
  <c r="X57" i="105"/>
  <c r="Y57" i="105"/>
  <c r="Z57" i="105"/>
  <c r="AA57" i="105"/>
  <c r="AB57" i="105"/>
  <c r="AC57" i="105"/>
  <c r="AD57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Z58" i="105"/>
  <c r="AA58" i="105"/>
  <c r="AB58" i="105"/>
  <c r="AC58" i="105"/>
  <c r="AD58" i="105"/>
  <c r="E59" i="105"/>
  <c r="F59" i="105"/>
  <c r="G59" i="105"/>
  <c r="H59" i="105"/>
  <c r="I59" i="105"/>
  <c r="J59" i="105"/>
  <c r="K59" i="105"/>
  <c r="L59" i="105"/>
  <c r="M59" i="105"/>
  <c r="N59" i="105"/>
  <c r="O59" i="105"/>
  <c r="P59" i="105"/>
  <c r="Q59" i="105"/>
  <c r="R59" i="105"/>
  <c r="S59" i="105"/>
  <c r="T59" i="105"/>
  <c r="U59" i="105"/>
  <c r="V59" i="105"/>
  <c r="W59" i="105"/>
  <c r="X59" i="105"/>
  <c r="Y59" i="105"/>
  <c r="Z59" i="105"/>
  <c r="AA59" i="105"/>
  <c r="AB59" i="105"/>
  <c r="AC59" i="105"/>
  <c r="AD59" i="105"/>
  <c r="E60" i="105"/>
  <c r="F60" i="105"/>
  <c r="G60" i="105"/>
  <c r="H60" i="105"/>
  <c r="I60" i="105"/>
  <c r="J60" i="105"/>
  <c r="K60" i="105"/>
  <c r="L60" i="105"/>
  <c r="M60" i="105"/>
  <c r="N60" i="105"/>
  <c r="O60" i="105"/>
  <c r="P60" i="105"/>
  <c r="Q60" i="105"/>
  <c r="R60" i="105"/>
  <c r="S60" i="105"/>
  <c r="T60" i="105"/>
  <c r="U60" i="105"/>
  <c r="V60" i="105"/>
  <c r="W60" i="105"/>
  <c r="X60" i="105"/>
  <c r="Y60" i="105"/>
  <c r="Z60" i="105"/>
  <c r="AA60" i="105"/>
  <c r="AB60" i="105"/>
  <c r="AC60" i="105"/>
  <c r="AD60" i="105"/>
  <c r="E61" i="105"/>
  <c r="F61" i="105"/>
  <c r="G61" i="105"/>
  <c r="H61" i="105"/>
  <c r="I61" i="105"/>
  <c r="J61" i="105"/>
  <c r="K61" i="105"/>
  <c r="L61" i="105"/>
  <c r="M61" i="105"/>
  <c r="N61" i="105"/>
  <c r="O61" i="105"/>
  <c r="P61" i="105"/>
  <c r="Q61" i="105"/>
  <c r="R61" i="105"/>
  <c r="S61" i="105"/>
  <c r="T61" i="105"/>
  <c r="U61" i="105"/>
  <c r="V61" i="105"/>
  <c r="W61" i="105"/>
  <c r="X61" i="105"/>
  <c r="Y61" i="105"/>
  <c r="Z61" i="105"/>
  <c r="AA61" i="105"/>
  <c r="AB61" i="105"/>
  <c r="AC61" i="105"/>
  <c r="AD61" i="105"/>
  <c r="E62" i="105"/>
  <c r="F62" i="105"/>
  <c r="G62" i="105"/>
  <c r="H62" i="105"/>
  <c r="I62" i="105"/>
  <c r="J62" i="105"/>
  <c r="K62" i="105"/>
  <c r="L62" i="105"/>
  <c r="M62" i="105"/>
  <c r="N62" i="105"/>
  <c r="O62" i="105"/>
  <c r="P62" i="105"/>
  <c r="Q62" i="105"/>
  <c r="R62" i="105"/>
  <c r="S62" i="105"/>
  <c r="T62" i="105"/>
  <c r="U62" i="105"/>
  <c r="V62" i="105"/>
  <c r="W62" i="105"/>
  <c r="X62" i="105"/>
  <c r="Y62" i="105"/>
  <c r="Z62" i="105"/>
  <c r="AA62" i="105"/>
  <c r="AB62" i="105"/>
  <c r="AC62" i="105"/>
  <c r="AD62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Z63" i="105"/>
  <c r="AA63" i="105"/>
  <c r="AB63" i="105"/>
  <c r="AC63" i="105"/>
  <c r="AD63" i="105"/>
  <c r="E64" i="105"/>
  <c r="F64" i="105"/>
  <c r="G64" i="105"/>
  <c r="H64" i="105"/>
  <c r="I64" i="105"/>
  <c r="J64" i="105"/>
  <c r="K64" i="105"/>
  <c r="L64" i="105"/>
  <c r="M64" i="105"/>
  <c r="N64" i="105"/>
  <c r="O64" i="105"/>
  <c r="P64" i="105"/>
  <c r="Q64" i="105"/>
  <c r="R64" i="105"/>
  <c r="S64" i="105"/>
  <c r="T64" i="105"/>
  <c r="U64" i="105"/>
  <c r="V64" i="105"/>
  <c r="W64" i="105"/>
  <c r="X64" i="105"/>
  <c r="Y64" i="105"/>
  <c r="Z64" i="105"/>
  <c r="AA64" i="105"/>
  <c r="AB64" i="105"/>
  <c r="AC64" i="105"/>
  <c r="AD64" i="105"/>
  <c r="E65" i="105"/>
  <c r="F65" i="105"/>
  <c r="G65" i="105"/>
  <c r="H65" i="105"/>
  <c r="I65" i="105"/>
  <c r="J65" i="105"/>
  <c r="K65" i="105"/>
  <c r="L65" i="105"/>
  <c r="M65" i="105"/>
  <c r="N65" i="105"/>
  <c r="O65" i="105"/>
  <c r="P65" i="105"/>
  <c r="Q65" i="105"/>
  <c r="R65" i="105"/>
  <c r="S65" i="105"/>
  <c r="T65" i="105"/>
  <c r="U65" i="105"/>
  <c r="V65" i="105"/>
  <c r="W65" i="105"/>
  <c r="X65" i="105"/>
  <c r="Y65" i="105"/>
  <c r="Z65" i="105"/>
  <c r="AA65" i="105"/>
  <c r="AB65" i="105"/>
  <c r="AC65" i="105"/>
  <c r="AD65" i="105"/>
  <c r="E66" i="105"/>
  <c r="F66" i="105"/>
  <c r="G66" i="105"/>
  <c r="H66" i="105"/>
  <c r="I66" i="105"/>
  <c r="J66" i="105"/>
  <c r="K66" i="105"/>
  <c r="L66" i="105"/>
  <c r="M66" i="105"/>
  <c r="N66" i="105"/>
  <c r="O66" i="105"/>
  <c r="P66" i="105"/>
  <c r="Q66" i="105"/>
  <c r="R66" i="105"/>
  <c r="S66" i="105"/>
  <c r="T66" i="105"/>
  <c r="U66" i="105"/>
  <c r="V66" i="105"/>
  <c r="W66" i="105"/>
  <c r="X66" i="105"/>
  <c r="Y66" i="105"/>
  <c r="Z66" i="105"/>
  <c r="AA66" i="105"/>
  <c r="AB66" i="105"/>
  <c r="AC66" i="105"/>
  <c r="AD66" i="105"/>
  <c r="E67" i="105"/>
  <c r="F67" i="105"/>
  <c r="G67" i="105"/>
  <c r="H67" i="105"/>
  <c r="I67" i="105"/>
  <c r="J67" i="105"/>
  <c r="K67" i="105"/>
  <c r="L67" i="105"/>
  <c r="M67" i="105"/>
  <c r="N67" i="105"/>
  <c r="O67" i="105"/>
  <c r="P67" i="105"/>
  <c r="Q67" i="105"/>
  <c r="R67" i="105"/>
  <c r="S67" i="105"/>
  <c r="T67" i="105"/>
  <c r="U67" i="105"/>
  <c r="V67" i="105"/>
  <c r="W67" i="105"/>
  <c r="X67" i="105"/>
  <c r="Y67" i="105"/>
  <c r="Z67" i="105"/>
  <c r="AA67" i="105"/>
  <c r="AB67" i="105"/>
  <c r="AC67" i="105"/>
  <c r="AD67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Z68" i="105"/>
  <c r="AA68" i="105"/>
  <c r="AB68" i="105"/>
  <c r="AC68" i="105"/>
  <c r="AD68" i="105"/>
  <c r="D52" i="105"/>
  <c r="D53" i="105"/>
  <c r="D54" i="105"/>
  <c r="D55" i="105"/>
  <c r="D56" i="105"/>
  <c r="D57" i="105"/>
  <c r="D58" i="105"/>
  <c r="D59" i="105"/>
  <c r="D60" i="105"/>
  <c r="D61" i="105"/>
  <c r="D62" i="105"/>
  <c r="D63" i="105"/>
  <c r="D64" i="105"/>
  <c r="D65" i="105"/>
  <c r="D66" i="105"/>
  <c r="D67" i="105"/>
  <c r="D68" i="105"/>
  <c r="D30" i="105"/>
  <c r="E30" i="105"/>
  <c r="F30" i="105"/>
  <c r="G30" i="105"/>
  <c r="H30" i="105"/>
  <c r="I30" i="105"/>
  <c r="J30" i="105"/>
  <c r="K30" i="105"/>
  <c r="L30" i="105"/>
  <c r="M30" i="105"/>
  <c r="N30" i="105"/>
  <c r="O30" i="105"/>
  <c r="P30" i="105"/>
  <c r="Q30" i="105"/>
  <c r="R30" i="105"/>
  <c r="S30" i="105"/>
  <c r="T30" i="105"/>
  <c r="U30" i="105"/>
  <c r="V30" i="105"/>
  <c r="W30" i="105"/>
  <c r="X30" i="105"/>
  <c r="Y30" i="105"/>
  <c r="Z30" i="105"/>
  <c r="AA30" i="105"/>
  <c r="AB30" i="105"/>
  <c r="AC30" i="105"/>
  <c r="AD30" i="105"/>
  <c r="AE30" i="105"/>
  <c r="D31" i="105"/>
  <c r="E31" i="105"/>
  <c r="F31" i="105"/>
  <c r="G31" i="105"/>
  <c r="H31" i="105"/>
  <c r="I31" i="105"/>
  <c r="J31" i="105"/>
  <c r="K31" i="105"/>
  <c r="L31" i="105"/>
  <c r="M31" i="105"/>
  <c r="N31" i="105"/>
  <c r="O31" i="105"/>
  <c r="P31" i="105"/>
  <c r="Q31" i="105"/>
  <c r="R31" i="105"/>
  <c r="S31" i="105"/>
  <c r="T31" i="105"/>
  <c r="U31" i="105"/>
  <c r="V31" i="105"/>
  <c r="W31" i="105"/>
  <c r="X31" i="105"/>
  <c r="Y31" i="105"/>
  <c r="Z31" i="105"/>
  <c r="AA31" i="105"/>
  <c r="AB31" i="105"/>
  <c r="AC31" i="105"/>
  <c r="AD31" i="105"/>
  <c r="AE31" i="105"/>
  <c r="D32" i="105"/>
  <c r="E32" i="105"/>
  <c r="F32" i="105"/>
  <c r="G32" i="105"/>
  <c r="H32" i="105"/>
  <c r="I32" i="105"/>
  <c r="J32" i="105"/>
  <c r="K32" i="105"/>
  <c r="L32" i="105"/>
  <c r="M32" i="105"/>
  <c r="N32" i="105"/>
  <c r="O32" i="105"/>
  <c r="P32" i="105"/>
  <c r="Q32" i="105"/>
  <c r="R32" i="105"/>
  <c r="S32" i="105"/>
  <c r="T32" i="105"/>
  <c r="U32" i="105"/>
  <c r="V32" i="105"/>
  <c r="W32" i="105"/>
  <c r="X32" i="105"/>
  <c r="Y32" i="105"/>
  <c r="Z32" i="105"/>
  <c r="AA32" i="105"/>
  <c r="AB32" i="105"/>
  <c r="AC32" i="105"/>
  <c r="AD32" i="105"/>
  <c r="AE32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Z33" i="105"/>
  <c r="AA33" i="105"/>
  <c r="AB33" i="105"/>
  <c r="AC33" i="105"/>
  <c r="AD33" i="105"/>
  <c r="AE33" i="105"/>
  <c r="D34" i="105"/>
  <c r="E34" i="105"/>
  <c r="F34" i="105"/>
  <c r="G34" i="105"/>
  <c r="H34" i="105"/>
  <c r="I34" i="105"/>
  <c r="J34" i="105"/>
  <c r="K34" i="105"/>
  <c r="L34" i="105"/>
  <c r="M34" i="105"/>
  <c r="N34" i="105"/>
  <c r="O34" i="105"/>
  <c r="P34" i="105"/>
  <c r="Q34" i="105"/>
  <c r="R34" i="105"/>
  <c r="S34" i="105"/>
  <c r="T34" i="105"/>
  <c r="U34" i="105"/>
  <c r="V34" i="105"/>
  <c r="W34" i="105"/>
  <c r="X34" i="105"/>
  <c r="Y34" i="105"/>
  <c r="Z34" i="105"/>
  <c r="AA34" i="105"/>
  <c r="AB34" i="105"/>
  <c r="AC34" i="105"/>
  <c r="AD34" i="105"/>
  <c r="AE34" i="105"/>
  <c r="D35" i="105"/>
  <c r="E35" i="105"/>
  <c r="F35" i="105"/>
  <c r="G35" i="105"/>
  <c r="H35" i="105"/>
  <c r="I35" i="105"/>
  <c r="J35" i="105"/>
  <c r="K35" i="105"/>
  <c r="L35" i="105"/>
  <c r="M35" i="105"/>
  <c r="N35" i="105"/>
  <c r="O35" i="105"/>
  <c r="P35" i="105"/>
  <c r="Q35" i="105"/>
  <c r="R35" i="105"/>
  <c r="S35" i="105"/>
  <c r="T35" i="105"/>
  <c r="U35" i="105"/>
  <c r="V35" i="105"/>
  <c r="W35" i="105"/>
  <c r="X35" i="105"/>
  <c r="Y35" i="105"/>
  <c r="Z35" i="105"/>
  <c r="AA35" i="105"/>
  <c r="AB35" i="105"/>
  <c r="AC35" i="105"/>
  <c r="AD35" i="105"/>
  <c r="AE35" i="105"/>
  <c r="D36" i="105"/>
  <c r="E36" i="105"/>
  <c r="F36" i="105"/>
  <c r="G36" i="105"/>
  <c r="H36" i="105"/>
  <c r="I36" i="105"/>
  <c r="J36" i="105"/>
  <c r="K36" i="105"/>
  <c r="L36" i="105"/>
  <c r="M36" i="105"/>
  <c r="N36" i="105"/>
  <c r="O36" i="105"/>
  <c r="P36" i="105"/>
  <c r="Q36" i="105"/>
  <c r="R36" i="105"/>
  <c r="S36" i="105"/>
  <c r="T36" i="105"/>
  <c r="U36" i="105"/>
  <c r="V36" i="105"/>
  <c r="W36" i="105"/>
  <c r="X36" i="105"/>
  <c r="Y36" i="105"/>
  <c r="Z36" i="105"/>
  <c r="AA36" i="105"/>
  <c r="AB36" i="105"/>
  <c r="AC36" i="105"/>
  <c r="AD36" i="105"/>
  <c r="AE36" i="105"/>
  <c r="D37" i="105"/>
  <c r="E37" i="105"/>
  <c r="F37" i="105"/>
  <c r="G37" i="105"/>
  <c r="H37" i="105"/>
  <c r="I37" i="105"/>
  <c r="J37" i="105"/>
  <c r="K37" i="105"/>
  <c r="L37" i="105"/>
  <c r="M37" i="105"/>
  <c r="N37" i="105"/>
  <c r="O37" i="105"/>
  <c r="P37" i="105"/>
  <c r="Q37" i="105"/>
  <c r="R37" i="105"/>
  <c r="S37" i="105"/>
  <c r="T37" i="105"/>
  <c r="U37" i="105"/>
  <c r="V37" i="105"/>
  <c r="W37" i="105"/>
  <c r="X37" i="105"/>
  <c r="Y37" i="105"/>
  <c r="Z37" i="105"/>
  <c r="AA37" i="105"/>
  <c r="AB37" i="105"/>
  <c r="AC37" i="105"/>
  <c r="AD37" i="105"/>
  <c r="AE37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Z38" i="105"/>
  <c r="AA38" i="105"/>
  <c r="AB38" i="105"/>
  <c r="AC38" i="105"/>
  <c r="AD38" i="105"/>
  <c r="AE38" i="105"/>
  <c r="D39" i="105"/>
  <c r="E39" i="105"/>
  <c r="F39" i="105"/>
  <c r="G39" i="105"/>
  <c r="H39" i="105"/>
  <c r="I39" i="105"/>
  <c r="J39" i="105"/>
  <c r="K39" i="105"/>
  <c r="L39" i="105"/>
  <c r="M39" i="105"/>
  <c r="N39" i="105"/>
  <c r="O39" i="105"/>
  <c r="P39" i="105"/>
  <c r="Q39" i="105"/>
  <c r="R39" i="105"/>
  <c r="S39" i="105"/>
  <c r="T39" i="105"/>
  <c r="U39" i="105"/>
  <c r="V39" i="105"/>
  <c r="W39" i="105"/>
  <c r="X39" i="105"/>
  <c r="Y39" i="105"/>
  <c r="Z39" i="105"/>
  <c r="AA39" i="105"/>
  <c r="AB39" i="105"/>
  <c r="AC39" i="105"/>
  <c r="AD39" i="105"/>
  <c r="AE39" i="105"/>
  <c r="D40" i="105"/>
  <c r="E40" i="105"/>
  <c r="F40" i="105"/>
  <c r="G40" i="105"/>
  <c r="H40" i="105"/>
  <c r="I40" i="105"/>
  <c r="J40" i="105"/>
  <c r="K40" i="105"/>
  <c r="L40" i="105"/>
  <c r="M40" i="105"/>
  <c r="N40" i="105"/>
  <c r="O40" i="105"/>
  <c r="P40" i="105"/>
  <c r="Q40" i="105"/>
  <c r="R40" i="105"/>
  <c r="S40" i="105"/>
  <c r="T40" i="105"/>
  <c r="U40" i="105"/>
  <c r="V40" i="105"/>
  <c r="W40" i="105"/>
  <c r="X40" i="105"/>
  <c r="Y40" i="105"/>
  <c r="Z40" i="105"/>
  <c r="AA40" i="105"/>
  <c r="AB40" i="105"/>
  <c r="AC40" i="105"/>
  <c r="AD40" i="105"/>
  <c r="AE40" i="105"/>
  <c r="D41" i="105"/>
  <c r="E41" i="105"/>
  <c r="F41" i="105"/>
  <c r="G41" i="105"/>
  <c r="H41" i="105"/>
  <c r="I41" i="105"/>
  <c r="J41" i="105"/>
  <c r="K41" i="105"/>
  <c r="L41" i="105"/>
  <c r="M41" i="105"/>
  <c r="N41" i="105"/>
  <c r="O41" i="105"/>
  <c r="P41" i="105"/>
  <c r="Q41" i="105"/>
  <c r="R41" i="105"/>
  <c r="S41" i="105"/>
  <c r="T41" i="105"/>
  <c r="U41" i="105"/>
  <c r="V41" i="105"/>
  <c r="W41" i="105"/>
  <c r="X41" i="105"/>
  <c r="Y41" i="105"/>
  <c r="Z41" i="105"/>
  <c r="AA41" i="105"/>
  <c r="AB41" i="105"/>
  <c r="AC41" i="105"/>
  <c r="AD41" i="105"/>
  <c r="AE41" i="105"/>
  <c r="D42" i="105"/>
  <c r="E42" i="105"/>
  <c r="F42" i="105"/>
  <c r="G42" i="105"/>
  <c r="H42" i="105"/>
  <c r="I42" i="105"/>
  <c r="J42" i="105"/>
  <c r="K42" i="105"/>
  <c r="L42" i="105"/>
  <c r="M42" i="105"/>
  <c r="N42" i="105"/>
  <c r="O42" i="105"/>
  <c r="P42" i="105"/>
  <c r="Q42" i="105"/>
  <c r="R42" i="105"/>
  <c r="S42" i="105"/>
  <c r="T42" i="105"/>
  <c r="U42" i="105"/>
  <c r="V42" i="105"/>
  <c r="W42" i="105"/>
  <c r="X42" i="105"/>
  <c r="Y42" i="105"/>
  <c r="Z42" i="105"/>
  <c r="AA42" i="105"/>
  <c r="AB42" i="105"/>
  <c r="AC42" i="105"/>
  <c r="AD42" i="105"/>
  <c r="AE42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Z43" i="105"/>
  <c r="AA43" i="105"/>
  <c r="AB43" i="105"/>
  <c r="AC43" i="105"/>
  <c r="AD43" i="105"/>
  <c r="AE43" i="105"/>
  <c r="D44" i="105"/>
  <c r="E44" i="105"/>
  <c r="F44" i="105"/>
  <c r="G44" i="105"/>
  <c r="H44" i="105"/>
  <c r="I44" i="105"/>
  <c r="J44" i="105"/>
  <c r="K44" i="105"/>
  <c r="L44" i="105"/>
  <c r="M44" i="105"/>
  <c r="N44" i="105"/>
  <c r="O44" i="105"/>
  <c r="P44" i="105"/>
  <c r="Q44" i="105"/>
  <c r="R44" i="105"/>
  <c r="S44" i="105"/>
  <c r="T44" i="105"/>
  <c r="U44" i="105"/>
  <c r="V44" i="105"/>
  <c r="W44" i="105"/>
  <c r="X44" i="105"/>
  <c r="Y44" i="105"/>
  <c r="Z44" i="105"/>
  <c r="AA44" i="105"/>
  <c r="AB44" i="105"/>
  <c r="AC44" i="105"/>
  <c r="AD44" i="105"/>
  <c r="AE44" i="105"/>
  <c r="D45" i="105"/>
  <c r="E45" i="105"/>
  <c r="F45" i="105"/>
  <c r="G45" i="105"/>
  <c r="H45" i="105"/>
  <c r="I45" i="105"/>
  <c r="J45" i="105"/>
  <c r="K45" i="105"/>
  <c r="L45" i="105"/>
  <c r="M45" i="105"/>
  <c r="N45" i="105"/>
  <c r="O45" i="105"/>
  <c r="P45" i="105"/>
  <c r="Q45" i="105"/>
  <c r="R45" i="105"/>
  <c r="S45" i="105"/>
  <c r="T45" i="105"/>
  <c r="U45" i="105"/>
  <c r="V45" i="105"/>
  <c r="W45" i="105"/>
  <c r="X45" i="105"/>
  <c r="Y45" i="105"/>
  <c r="Z45" i="105"/>
  <c r="AA45" i="105"/>
  <c r="AB45" i="105"/>
  <c r="AC45" i="105"/>
  <c r="AD45" i="105"/>
  <c r="AE45" i="105"/>
  <c r="D46" i="105"/>
  <c r="E46" i="105"/>
  <c r="F46" i="105"/>
  <c r="G46" i="105"/>
  <c r="H46" i="105"/>
  <c r="I46" i="105"/>
  <c r="J46" i="105"/>
  <c r="K46" i="105"/>
  <c r="L46" i="105"/>
  <c r="M46" i="105"/>
  <c r="N46" i="105"/>
  <c r="O46" i="105"/>
  <c r="P46" i="105"/>
  <c r="Q46" i="105"/>
  <c r="R46" i="105"/>
  <c r="S46" i="105"/>
  <c r="T46" i="105"/>
  <c r="U46" i="105"/>
  <c r="V46" i="105"/>
  <c r="W46" i="105"/>
  <c r="X46" i="105"/>
  <c r="Y46" i="105"/>
  <c r="Z46" i="105"/>
  <c r="AA46" i="105"/>
  <c r="AB46" i="105"/>
  <c r="AC46" i="105"/>
  <c r="AD46" i="105"/>
  <c r="AE46" i="105"/>
  <c r="D47" i="105"/>
  <c r="E47" i="105"/>
  <c r="F47" i="105"/>
  <c r="G47" i="105"/>
  <c r="H47" i="105"/>
  <c r="I47" i="105"/>
  <c r="J47" i="105"/>
  <c r="K47" i="105"/>
  <c r="L47" i="105"/>
  <c r="M47" i="105"/>
  <c r="N47" i="105"/>
  <c r="O47" i="105"/>
  <c r="P47" i="105"/>
  <c r="Q47" i="105"/>
  <c r="R47" i="105"/>
  <c r="S47" i="105"/>
  <c r="T47" i="105"/>
  <c r="U47" i="105"/>
  <c r="V47" i="105"/>
  <c r="W47" i="105"/>
  <c r="X47" i="105"/>
  <c r="Y47" i="105"/>
  <c r="Z47" i="105"/>
  <c r="AA47" i="105"/>
  <c r="AB47" i="105"/>
  <c r="AC47" i="105"/>
  <c r="AD47" i="105"/>
  <c r="AE47" i="105"/>
  <c r="C31" i="105"/>
  <c r="C32" i="105"/>
  <c r="C33" i="105"/>
  <c r="C34" i="105"/>
  <c r="C35" i="105"/>
  <c r="C36" i="105"/>
  <c r="C37" i="105"/>
  <c r="C38" i="105"/>
  <c r="C39" i="105"/>
  <c r="C40" i="105"/>
  <c r="C41" i="105"/>
  <c r="C42" i="105"/>
  <c r="C43" i="105"/>
  <c r="C44" i="105"/>
  <c r="C45" i="105"/>
  <c r="C46" i="105"/>
  <c r="C47" i="105"/>
  <c r="AE10" i="105"/>
  <c r="AE11" i="105"/>
  <c r="AE12" i="105"/>
  <c r="AE13" i="105"/>
  <c r="AE14" i="105"/>
  <c r="AE15" i="105"/>
  <c r="AE16" i="105"/>
  <c r="AE17" i="105"/>
  <c r="AE18" i="105"/>
  <c r="AE19" i="105"/>
  <c r="AE20" i="105"/>
  <c r="AE21" i="105"/>
  <c r="AE22" i="105"/>
  <c r="AE23" i="105"/>
  <c r="AE24" i="105"/>
  <c r="AE25" i="105"/>
  <c r="AE26" i="105"/>
  <c r="D24" i="105"/>
  <c r="E24" i="105"/>
  <c r="F24" i="105"/>
  <c r="G24" i="105"/>
  <c r="H24" i="105"/>
  <c r="H25" i="105" s="1"/>
  <c r="I24" i="105"/>
  <c r="I25" i="105" s="1"/>
  <c r="J24" i="105"/>
  <c r="J25" i="105" s="1"/>
  <c r="K24" i="105"/>
  <c r="K25" i="105" s="1"/>
  <c r="L24" i="105"/>
  <c r="M24" i="105"/>
  <c r="N24" i="105"/>
  <c r="O24" i="105"/>
  <c r="P24" i="105"/>
  <c r="P25" i="105" s="1"/>
  <c r="Q24" i="105"/>
  <c r="Q25" i="105" s="1"/>
  <c r="R24" i="105"/>
  <c r="R25" i="105" s="1"/>
  <c r="S24" i="105"/>
  <c r="S25" i="105" s="1"/>
  <c r="T24" i="105"/>
  <c r="U24" i="105"/>
  <c r="V24" i="105"/>
  <c r="W24" i="105"/>
  <c r="X24" i="105"/>
  <c r="X25" i="105" s="1"/>
  <c r="Y24" i="105"/>
  <c r="Y25" i="105" s="1"/>
  <c r="Z24" i="105"/>
  <c r="Z25" i="105" s="1"/>
  <c r="AA24" i="105"/>
  <c r="AA25" i="105" s="1"/>
  <c r="AB24" i="105"/>
  <c r="AC24" i="105"/>
  <c r="AD24" i="105"/>
  <c r="D25" i="105"/>
  <c r="E25" i="105"/>
  <c r="F25" i="105"/>
  <c r="G25" i="105"/>
  <c r="L25" i="105"/>
  <c r="M25" i="105"/>
  <c r="N25" i="105"/>
  <c r="O25" i="105"/>
  <c r="T25" i="105"/>
  <c r="U25" i="105"/>
  <c r="V25" i="105"/>
  <c r="W25" i="105"/>
  <c r="AB25" i="105"/>
  <c r="AC25" i="105"/>
  <c r="AD25" i="105"/>
  <c r="C25" i="105"/>
  <c r="C24" i="105"/>
  <c r="D17" i="105"/>
  <c r="E17" i="105"/>
  <c r="F17" i="105"/>
  <c r="G17" i="105"/>
  <c r="H17" i="105"/>
  <c r="I17" i="105"/>
  <c r="J17" i="105"/>
  <c r="K17" i="105"/>
  <c r="L17" i="105"/>
  <c r="M17" i="105"/>
  <c r="N17" i="105"/>
  <c r="O17" i="105"/>
  <c r="P17" i="105"/>
  <c r="Q17" i="105"/>
  <c r="R17" i="105"/>
  <c r="S17" i="105"/>
  <c r="T17" i="105"/>
  <c r="U17" i="105"/>
  <c r="V17" i="105"/>
  <c r="W17" i="105"/>
  <c r="X17" i="105"/>
  <c r="Y17" i="105"/>
  <c r="Z17" i="105"/>
  <c r="AA17" i="105"/>
  <c r="AB17" i="105"/>
  <c r="AC17" i="105"/>
  <c r="AD17" i="105"/>
  <c r="C17" i="105"/>
  <c r="AE52" i="104"/>
  <c r="AE53" i="104"/>
  <c r="AE54" i="104"/>
  <c r="AE55" i="104"/>
  <c r="AE56" i="104"/>
  <c r="AE57" i="104"/>
  <c r="AE58" i="104"/>
  <c r="AE59" i="104"/>
  <c r="AE60" i="104"/>
  <c r="AE61" i="104"/>
  <c r="AE62" i="104"/>
  <c r="AE63" i="104"/>
  <c r="AE64" i="104"/>
  <c r="AE65" i="104"/>
  <c r="AE66" i="104"/>
  <c r="AE67" i="104"/>
  <c r="AE68" i="104"/>
  <c r="E51" i="104"/>
  <c r="F51" i="104"/>
  <c r="G51" i="104"/>
  <c r="H51" i="104"/>
  <c r="I51" i="104"/>
  <c r="J51" i="104"/>
  <c r="K51" i="104"/>
  <c r="L51" i="104"/>
  <c r="M51" i="104"/>
  <c r="N51" i="104"/>
  <c r="O51" i="104"/>
  <c r="P51" i="104"/>
  <c r="Q51" i="104"/>
  <c r="R51" i="104"/>
  <c r="S51" i="104"/>
  <c r="T51" i="104"/>
  <c r="U51" i="104"/>
  <c r="V51" i="104"/>
  <c r="W51" i="104"/>
  <c r="X51" i="104"/>
  <c r="Y51" i="104"/>
  <c r="Z51" i="104"/>
  <c r="AA51" i="104"/>
  <c r="AB51" i="104"/>
  <c r="AC51" i="104"/>
  <c r="AD51" i="104"/>
  <c r="E52" i="104"/>
  <c r="F52" i="104"/>
  <c r="G52" i="104"/>
  <c r="H52" i="104"/>
  <c r="I52" i="104"/>
  <c r="J52" i="104"/>
  <c r="K52" i="104"/>
  <c r="L52" i="104"/>
  <c r="M52" i="104"/>
  <c r="N52" i="104"/>
  <c r="O52" i="104"/>
  <c r="P52" i="104"/>
  <c r="Q52" i="104"/>
  <c r="R52" i="104"/>
  <c r="S52" i="104"/>
  <c r="T52" i="104"/>
  <c r="U52" i="104"/>
  <c r="V52" i="104"/>
  <c r="W52" i="104"/>
  <c r="X52" i="104"/>
  <c r="Y52" i="104"/>
  <c r="Z52" i="104"/>
  <c r="AA52" i="104"/>
  <c r="AB52" i="104"/>
  <c r="AC52" i="104"/>
  <c r="AD52" i="104"/>
  <c r="E53" i="104"/>
  <c r="F53" i="104"/>
  <c r="G53" i="104"/>
  <c r="H53" i="104"/>
  <c r="I53" i="104"/>
  <c r="J53" i="104"/>
  <c r="K53" i="104"/>
  <c r="L53" i="104"/>
  <c r="M53" i="104"/>
  <c r="N53" i="104"/>
  <c r="O53" i="104"/>
  <c r="P53" i="104"/>
  <c r="Q53" i="104"/>
  <c r="R53" i="104"/>
  <c r="S53" i="104"/>
  <c r="T53" i="104"/>
  <c r="U53" i="104"/>
  <c r="V53" i="104"/>
  <c r="W53" i="104"/>
  <c r="X53" i="104"/>
  <c r="Y53" i="104"/>
  <c r="Z53" i="104"/>
  <c r="AA53" i="104"/>
  <c r="AB53" i="104"/>
  <c r="AC53" i="104"/>
  <c r="AD53" i="104"/>
  <c r="E54" i="104"/>
  <c r="F54" i="104"/>
  <c r="G54" i="104"/>
  <c r="H54" i="104"/>
  <c r="I54" i="104"/>
  <c r="J54" i="104"/>
  <c r="K54" i="104"/>
  <c r="L54" i="104"/>
  <c r="M54" i="104"/>
  <c r="N54" i="104"/>
  <c r="O54" i="104"/>
  <c r="P54" i="104"/>
  <c r="Q54" i="104"/>
  <c r="R54" i="104"/>
  <c r="S54" i="104"/>
  <c r="T54" i="104"/>
  <c r="U54" i="104"/>
  <c r="V54" i="104"/>
  <c r="W54" i="104"/>
  <c r="X54" i="104"/>
  <c r="Y54" i="104"/>
  <c r="Z54" i="104"/>
  <c r="AA54" i="104"/>
  <c r="AB54" i="104"/>
  <c r="AC54" i="104"/>
  <c r="AD54" i="104"/>
  <c r="E55" i="104"/>
  <c r="F55" i="104"/>
  <c r="G55" i="104"/>
  <c r="H55" i="104"/>
  <c r="I55" i="104"/>
  <c r="J55" i="104"/>
  <c r="K55" i="104"/>
  <c r="L55" i="104"/>
  <c r="M55" i="104"/>
  <c r="N55" i="104"/>
  <c r="O55" i="104"/>
  <c r="P55" i="104"/>
  <c r="Q55" i="104"/>
  <c r="R55" i="104"/>
  <c r="S55" i="104"/>
  <c r="T55" i="104"/>
  <c r="U55" i="104"/>
  <c r="V55" i="104"/>
  <c r="W55" i="104"/>
  <c r="X55" i="104"/>
  <c r="Y55" i="104"/>
  <c r="Z55" i="104"/>
  <c r="AA55" i="104"/>
  <c r="AB55" i="104"/>
  <c r="AC55" i="104"/>
  <c r="AD55" i="104"/>
  <c r="E56" i="104"/>
  <c r="F56" i="104"/>
  <c r="G56" i="104"/>
  <c r="H56" i="104"/>
  <c r="I56" i="104"/>
  <c r="J56" i="104"/>
  <c r="K56" i="104"/>
  <c r="L56" i="104"/>
  <c r="M56" i="104"/>
  <c r="N56" i="104"/>
  <c r="O56" i="104"/>
  <c r="P56" i="104"/>
  <c r="Q56" i="104"/>
  <c r="R56" i="104"/>
  <c r="S56" i="104"/>
  <c r="T56" i="104"/>
  <c r="U56" i="104"/>
  <c r="V56" i="104"/>
  <c r="W56" i="104"/>
  <c r="X56" i="104"/>
  <c r="Y56" i="104"/>
  <c r="Z56" i="104"/>
  <c r="AA56" i="104"/>
  <c r="AB56" i="104"/>
  <c r="AC56" i="104"/>
  <c r="AD56" i="104"/>
  <c r="E57" i="104"/>
  <c r="F57" i="104"/>
  <c r="G57" i="104"/>
  <c r="H57" i="104"/>
  <c r="I57" i="104"/>
  <c r="J57" i="104"/>
  <c r="K57" i="104"/>
  <c r="L57" i="104"/>
  <c r="M57" i="104"/>
  <c r="N57" i="104"/>
  <c r="O57" i="104"/>
  <c r="P57" i="104"/>
  <c r="Q57" i="104"/>
  <c r="R57" i="104"/>
  <c r="S57" i="104"/>
  <c r="T57" i="104"/>
  <c r="U57" i="104"/>
  <c r="V57" i="104"/>
  <c r="W57" i="104"/>
  <c r="X57" i="104"/>
  <c r="Y57" i="104"/>
  <c r="Z57" i="104"/>
  <c r="AA57" i="104"/>
  <c r="AB57" i="104"/>
  <c r="AC57" i="104"/>
  <c r="AD57" i="104"/>
  <c r="E58" i="104"/>
  <c r="F58" i="104"/>
  <c r="G58" i="104"/>
  <c r="H58" i="104"/>
  <c r="I58" i="104"/>
  <c r="J58" i="104"/>
  <c r="K58" i="104"/>
  <c r="L58" i="104"/>
  <c r="M58" i="104"/>
  <c r="N58" i="104"/>
  <c r="O58" i="104"/>
  <c r="P58" i="104"/>
  <c r="Q58" i="104"/>
  <c r="R58" i="104"/>
  <c r="S58" i="104"/>
  <c r="T58" i="104"/>
  <c r="U58" i="104"/>
  <c r="V58" i="104"/>
  <c r="W58" i="104"/>
  <c r="X58" i="104"/>
  <c r="Y58" i="104"/>
  <c r="Z58" i="104"/>
  <c r="AA58" i="104"/>
  <c r="AB58" i="104"/>
  <c r="AC58" i="104"/>
  <c r="AD58" i="104"/>
  <c r="E59" i="104"/>
  <c r="F59" i="104"/>
  <c r="G59" i="104"/>
  <c r="H59" i="104"/>
  <c r="I59" i="104"/>
  <c r="J59" i="104"/>
  <c r="K59" i="104"/>
  <c r="L59" i="104"/>
  <c r="M59" i="104"/>
  <c r="N59" i="104"/>
  <c r="O59" i="104"/>
  <c r="P59" i="104"/>
  <c r="Q59" i="104"/>
  <c r="R59" i="104"/>
  <c r="S59" i="104"/>
  <c r="T59" i="104"/>
  <c r="U59" i="104"/>
  <c r="V59" i="104"/>
  <c r="W59" i="104"/>
  <c r="X59" i="104"/>
  <c r="Y59" i="104"/>
  <c r="Z59" i="104"/>
  <c r="AA59" i="104"/>
  <c r="AB59" i="104"/>
  <c r="AC59" i="104"/>
  <c r="AD59" i="104"/>
  <c r="E60" i="104"/>
  <c r="F60" i="104"/>
  <c r="G60" i="104"/>
  <c r="H60" i="104"/>
  <c r="I60" i="104"/>
  <c r="J60" i="104"/>
  <c r="K60" i="104"/>
  <c r="L60" i="104"/>
  <c r="M60" i="104"/>
  <c r="N60" i="104"/>
  <c r="O60" i="104"/>
  <c r="P60" i="104"/>
  <c r="Q60" i="104"/>
  <c r="R60" i="104"/>
  <c r="S60" i="104"/>
  <c r="T60" i="104"/>
  <c r="U60" i="104"/>
  <c r="V60" i="104"/>
  <c r="W60" i="104"/>
  <c r="X60" i="104"/>
  <c r="Y60" i="104"/>
  <c r="Z60" i="104"/>
  <c r="AA60" i="104"/>
  <c r="AB60" i="104"/>
  <c r="AC60" i="104"/>
  <c r="AD60" i="104"/>
  <c r="E61" i="104"/>
  <c r="F61" i="104"/>
  <c r="G61" i="104"/>
  <c r="H61" i="104"/>
  <c r="I61" i="104"/>
  <c r="J61" i="104"/>
  <c r="K61" i="104"/>
  <c r="L61" i="104"/>
  <c r="M61" i="104"/>
  <c r="N61" i="104"/>
  <c r="O61" i="104"/>
  <c r="P61" i="104"/>
  <c r="Q61" i="104"/>
  <c r="R61" i="104"/>
  <c r="S61" i="104"/>
  <c r="T61" i="104"/>
  <c r="U61" i="104"/>
  <c r="V61" i="104"/>
  <c r="W61" i="104"/>
  <c r="X61" i="104"/>
  <c r="Y61" i="104"/>
  <c r="Z61" i="104"/>
  <c r="AA61" i="104"/>
  <c r="AB61" i="104"/>
  <c r="AC61" i="104"/>
  <c r="AD61" i="104"/>
  <c r="E62" i="104"/>
  <c r="F62" i="104"/>
  <c r="G62" i="104"/>
  <c r="H62" i="104"/>
  <c r="I62" i="104"/>
  <c r="J62" i="104"/>
  <c r="K62" i="104"/>
  <c r="L62" i="104"/>
  <c r="M62" i="104"/>
  <c r="N62" i="104"/>
  <c r="O62" i="104"/>
  <c r="P62" i="104"/>
  <c r="Q62" i="104"/>
  <c r="R62" i="104"/>
  <c r="S62" i="104"/>
  <c r="T62" i="104"/>
  <c r="U62" i="104"/>
  <c r="V62" i="104"/>
  <c r="W62" i="104"/>
  <c r="X62" i="104"/>
  <c r="Y62" i="104"/>
  <c r="Z62" i="104"/>
  <c r="AA62" i="104"/>
  <c r="AB62" i="104"/>
  <c r="AC62" i="104"/>
  <c r="AD62" i="104"/>
  <c r="E63" i="104"/>
  <c r="F63" i="104"/>
  <c r="G63" i="104"/>
  <c r="H63" i="104"/>
  <c r="I63" i="104"/>
  <c r="J63" i="104"/>
  <c r="K63" i="104"/>
  <c r="L63" i="104"/>
  <c r="M63" i="104"/>
  <c r="N63" i="104"/>
  <c r="O63" i="104"/>
  <c r="P63" i="104"/>
  <c r="Q63" i="104"/>
  <c r="R63" i="104"/>
  <c r="S63" i="104"/>
  <c r="T63" i="104"/>
  <c r="U63" i="104"/>
  <c r="V63" i="104"/>
  <c r="W63" i="104"/>
  <c r="X63" i="104"/>
  <c r="Y63" i="104"/>
  <c r="Z63" i="104"/>
  <c r="AA63" i="104"/>
  <c r="AB63" i="104"/>
  <c r="AC63" i="104"/>
  <c r="AD63" i="104"/>
  <c r="E64" i="104"/>
  <c r="F64" i="104"/>
  <c r="G64" i="104"/>
  <c r="H64" i="104"/>
  <c r="I64" i="104"/>
  <c r="J64" i="104"/>
  <c r="K64" i="104"/>
  <c r="L64" i="104"/>
  <c r="M64" i="104"/>
  <c r="N64" i="104"/>
  <c r="O64" i="104"/>
  <c r="P64" i="104"/>
  <c r="Q64" i="104"/>
  <c r="R64" i="104"/>
  <c r="S64" i="104"/>
  <c r="T64" i="104"/>
  <c r="U64" i="104"/>
  <c r="V64" i="104"/>
  <c r="W64" i="104"/>
  <c r="X64" i="104"/>
  <c r="Y64" i="104"/>
  <c r="Z64" i="104"/>
  <c r="AA64" i="104"/>
  <c r="AB64" i="104"/>
  <c r="AC64" i="104"/>
  <c r="AD64" i="104"/>
  <c r="E65" i="104"/>
  <c r="F65" i="104"/>
  <c r="G65" i="104"/>
  <c r="H65" i="104"/>
  <c r="I65" i="104"/>
  <c r="J65" i="104"/>
  <c r="K65" i="104"/>
  <c r="L65" i="104"/>
  <c r="M65" i="104"/>
  <c r="N65" i="104"/>
  <c r="O65" i="104"/>
  <c r="P65" i="104"/>
  <c r="Q65" i="104"/>
  <c r="R65" i="104"/>
  <c r="S65" i="104"/>
  <c r="T65" i="104"/>
  <c r="U65" i="104"/>
  <c r="V65" i="104"/>
  <c r="W65" i="104"/>
  <c r="X65" i="104"/>
  <c r="Y65" i="104"/>
  <c r="Z65" i="104"/>
  <c r="AA65" i="104"/>
  <c r="AB65" i="104"/>
  <c r="AC65" i="104"/>
  <c r="AD65" i="104"/>
  <c r="E66" i="104"/>
  <c r="F66" i="104"/>
  <c r="G66" i="104"/>
  <c r="H66" i="104"/>
  <c r="I66" i="104"/>
  <c r="J66" i="104"/>
  <c r="K66" i="104"/>
  <c r="L66" i="104"/>
  <c r="M66" i="104"/>
  <c r="N66" i="104"/>
  <c r="O66" i="104"/>
  <c r="P66" i="104"/>
  <c r="Q66" i="104"/>
  <c r="R66" i="104"/>
  <c r="S66" i="104"/>
  <c r="T66" i="104"/>
  <c r="U66" i="104"/>
  <c r="V66" i="104"/>
  <c r="W66" i="104"/>
  <c r="X66" i="104"/>
  <c r="Y66" i="104"/>
  <c r="Z66" i="104"/>
  <c r="AA66" i="104"/>
  <c r="AB66" i="104"/>
  <c r="AC66" i="104"/>
  <c r="AD66" i="104"/>
  <c r="E67" i="104"/>
  <c r="F67" i="104"/>
  <c r="G67" i="104"/>
  <c r="H67" i="104"/>
  <c r="I67" i="104"/>
  <c r="J67" i="104"/>
  <c r="K67" i="104"/>
  <c r="L67" i="104"/>
  <c r="M67" i="104"/>
  <c r="N67" i="104"/>
  <c r="O67" i="104"/>
  <c r="P67" i="104"/>
  <c r="Q67" i="104"/>
  <c r="R67" i="104"/>
  <c r="S67" i="104"/>
  <c r="T67" i="104"/>
  <c r="U67" i="104"/>
  <c r="V67" i="104"/>
  <c r="W67" i="104"/>
  <c r="X67" i="104"/>
  <c r="Y67" i="104"/>
  <c r="Z67" i="104"/>
  <c r="AA67" i="104"/>
  <c r="AB67" i="104"/>
  <c r="AC67" i="104"/>
  <c r="AD67" i="104"/>
  <c r="E68" i="104"/>
  <c r="F68" i="104"/>
  <c r="G68" i="104"/>
  <c r="H68" i="104"/>
  <c r="I68" i="104"/>
  <c r="J68" i="104"/>
  <c r="K68" i="104"/>
  <c r="L68" i="104"/>
  <c r="M68" i="104"/>
  <c r="N68" i="104"/>
  <c r="O68" i="104"/>
  <c r="P68" i="104"/>
  <c r="Q68" i="104"/>
  <c r="R68" i="104"/>
  <c r="S68" i="104"/>
  <c r="T68" i="104"/>
  <c r="U68" i="104"/>
  <c r="V68" i="104"/>
  <c r="W68" i="104"/>
  <c r="X68" i="104"/>
  <c r="Y68" i="104"/>
  <c r="Z68" i="104"/>
  <c r="AA68" i="104"/>
  <c r="AB68" i="104"/>
  <c r="AC68" i="104"/>
  <c r="AD68" i="104"/>
  <c r="D52" i="104"/>
  <c r="D53" i="104"/>
  <c r="D54" i="104"/>
  <c r="D55" i="104"/>
  <c r="D56" i="104"/>
  <c r="D57" i="104"/>
  <c r="D58" i="104"/>
  <c r="D59" i="104"/>
  <c r="D60" i="104"/>
  <c r="D61" i="104"/>
  <c r="D62" i="104"/>
  <c r="D63" i="104"/>
  <c r="D64" i="104"/>
  <c r="D65" i="104"/>
  <c r="D66" i="104"/>
  <c r="D67" i="104"/>
  <c r="D68" i="104"/>
  <c r="D30" i="104"/>
  <c r="E30" i="104"/>
  <c r="F30" i="104"/>
  <c r="G30" i="104"/>
  <c r="H30" i="104"/>
  <c r="I30" i="104"/>
  <c r="J30" i="104"/>
  <c r="K30" i="104"/>
  <c r="L30" i="104"/>
  <c r="M30" i="104"/>
  <c r="N30" i="104"/>
  <c r="O30" i="104"/>
  <c r="P30" i="104"/>
  <c r="Q30" i="104"/>
  <c r="R30" i="104"/>
  <c r="S30" i="104"/>
  <c r="T30" i="104"/>
  <c r="U30" i="104"/>
  <c r="V30" i="104"/>
  <c r="W30" i="104"/>
  <c r="X30" i="104"/>
  <c r="Y30" i="104"/>
  <c r="Z30" i="104"/>
  <c r="AA30" i="104"/>
  <c r="AB30" i="104"/>
  <c r="AC30" i="104"/>
  <c r="AD30" i="104"/>
  <c r="AE30" i="104"/>
  <c r="D31" i="104"/>
  <c r="E31" i="104"/>
  <c r="F31" i="104"/>
  <c r="G31" i="104"/>
  <c r="H31" i="104"/>
  <c r="I31" i="104"/>
  <c r="J31" i="104"/>
  <c r="K31" i="104"/>
  <c r="L31" i="104"/>
  <c r="M31" i="104"/>
  <c r="N31" i="104"/>
  <c r="O31" i="104"/>
  <c r="P31" i="104"/>
  <c r="Q31" i="104"/>
  <c r="R31" i="104"/>
  <c r="S31" i="104"/>
  <c r="T31" i="104"/>
  <c r="U31" i="104"/>
  <c r="V31" i="104"/>
  <c r="W31" i="104"/>
  <c r="X31" i="104"/>
  <c r="Y31" i="104"/>
  <c r="Z31" i="104"/>
  <c r="AA31" i="104"/>
  <c r="AB31" i="104"/>
  <c r="AC31" i="104"/>
  <c r="AD31" i="104"/>
  <c r="AE31" i="104"/>
  <c r="D32" i="104"/>
  <c r="E32" i="104"/>
  <c r="F32" i="104"/>
  <c r="G32" i="104"/>
  <c r="H32" i="104"/>
  <c r="I32" i="104"/>
  <c r="J32" i="104"/>
  <c r="K32" i="104"/>
  <c r="L32" i="104"/>
  <c r="M32" i="104"/>
  <c r="N32" i="104"/>
  <c r="O32" i="104"/>
  <c r="P32" i="104"/>
  <c r="Q32" i="104"/>
  <c r="R32" i="104"/>
  <c r="S32" i="104"/>
  <c r="T32" i="104"/>
  <c r="U32" i="104"/>
  <c r="V32" i="104"/>
  <c r="W32" i="104"/>
  <c r="X32" i="104"/>
  <c r="Y32" i="104"/>
  <c r="Z32" i="104"/>
  <c r="AA32" i="104"/>
  <c r="AB32" i="104"/>
  <c r="AC32" i="104"/>
  <c r="AD32" i="104"/>
  <c r="AE32" i="104"/>
  <c r="D33" i="104"/>
  <c r="E33" i="104"/>
  <c r="F33" i="104"/>
  <c r="G33" i="104"/>
  <c r="H33" i="104"/>
  <c r="I33" i="104"/>
  <c r="J33" i="104"/>
  <c r="K33" i="104"/>
  <c r="L33" i="104"/>
  <c r="M33" i="104"/>
  <c r="N33" i="104"/>
  <c r="O33" i="104"/>
  <c r="P33" i="104"/>
  <c r="Q33" i="104"/>
  <c r="R33" i="104"/>
  <c r="S33" i="104"/>
  <c r="T33" i="104"/>
  <c r="U33" i="104"/>
  <c r="V33" i="104"/>
  <c r="W33" i="104"/>
  <c r="X33" i="104"/>
  <c r="Y33" i="104"/>
  <c r="Z33" i="104"/>
  <c r="AA33" i="104"/>
  <c r="AB33" i="104"/>
  <c r="AC33" i="104"/>
  <c r="AD33" i="104"/>
  <c r="AE33" i="104"/>
  <c r="D34" i="104"/>
  <c r="E34" i="104"/>
  <c r="F34" i="104"/>
  <c r="G34" i="104"/>
  <c r="H34" i="104"/>
  <c r="I34" i="104"/>
  <c r="J34" i="104"/>
  <c r="K34" i="104"/>
  <c r="L34" i="104"/>
  <c r="M34" i="104"/>
  <c r="N34" i="104"/>
  <c r="O34" i="104"/>
  <c r="P34" i="104"/>
  <c r="Q34" i="104"/>
  <c r="R34" i="104"/>
  <c r="S34" i="104"/>
  <c r="T34" i="104"/>
  <c r="U34" i="104"/>
  <c r="V34" i="104"/>
  <c r="W34" i="104"/>
  <c r="X34" i="104"/>
  <c r="Y34" i="104"/>
  <c r="Z34" i="104"/>
  <c r="AA34" i="104"/>
  <c r="AB34" i="104"/>
  <c r="AC34" i="104"/>
  <c r="AD34" i="104"/>
  <c r="AE34" i="104"/>
  <c r="D35" i="104"/>
  <c r="E35" i="104"/>
  <c r="F35" i="104"/>
  <c r="G35" i="104"/>
  <c r="H35" i="104"/>
  <c r="I35" i="104"/>
  <c r="J35" i="104"/>
  <c r="K35" i="104"/>
  <c r="L35" i="104"/>
  <c r="M35" i="104"/>
  <c r="N35" i="104"/>
  <c r="O35" i="104"/>
  <c r="P35" i="104"/>
  <c r="Q35" i="104"/>
  <c r="R35" i="104"/>
  <c r="S35" i="104"/>
  <c r="T35" i="104"/>
  <c r="U35" i="104"/>
  <c r="V35" i="104"/>
  <c r="W35" i="104"/>
  <c r="X35" i="104"/>
  <c r="Y35" i="104"/>
  <c r="Z35" i="104"/>
  <c r="AA35" i="104"/>
  <c r="AB35" i="104"/>
  <c r="AC35" i="104"/>
  <c r="AD35" i="104"/>
  <c r="AE35" i="104"/>
  <c r="D36" i="104"/>
  <c r="E36" i="104"/>
  <c r="F36" i="104"/>
  <c r="G36" i="104"/>
  <c r="H36" i="104"/>
  <c r="I36" i="104"/>
  <c r="J36" i="104"/>
  <c r="K36" i="104"/>
  <c r="L36" i="104"/>
  <c r="M36" i="104"/>
  <c r="N36" i="104"/>
  <c r="O36" i="104"/>
  <c r="P36" i="104"/>
  <c r="Q36" i="104"/>
  <c r="R36" i="104"/>
  <c r="S36" i="104"/>
  <c r="T36" i="104"/>
  <c r="U36" i="104"/>
  <c r="V36" i="104"/>
  <c r="W36" i="104"/>
  <c r="X36" i="104"/>
  <c r="Y36" i="104"/>
  <c r="Z36" i="104"/>
  <c r="AA36" i="104"/>
  <c r="AB36" i="104"/>
  <c r="AC36" i="104"/>
  <c r="AD36" i="104"/>
  <c r="AE36" i="104"/>
  <c r="D37" i="104"/>
  <c r="E37" i="104"/>
  <c r="F37" i="104"/>
  <c r="G37" i="104"/>
  <c r="H37" i="104"/>
  <c r="I37" i="104"/>
  <c r="J37" i="104"/>
  <c r="K37" i="104"/>
  <c r="L37" i="104"/>
  <c r="M37" i="104"/>
  <c r="N37" i="104"/>
  <c r="O37" i="104"/>
  <c r="P37" i="104"/>
  <c r="Q37" i="104"/>
  <c r="R37" i="104"/>
  <c r="S37" i="104"/>
  <c r="T37" i="104"/>
  <c r="U37" i="104"/>
  <c r="V37" i="104"/>
  <c r="W37" i="104"/>
  <c r="X37" i="104"/>
  <c r="Y37" i="104"/>
  <c r="Z37" i="104"/>
  <c r="AA37" i="104"/>
  <c r="AB37" i="104"/>
  <c r="AC37" i="104"/>
  <c r="AD37" i="104"/>
  <c r="AE37" i="104"/>
  <c r="D38" i="104"/>
  <c r="E38" i="104"/>
  <c r="F38" i="104"/>
  <c r="G38" i="104"/>
  <c r="H38" i="104"/>
  <c r="I38" i="104"/>
  <c r="J38" i="104"/>
  <c r="K38" i="104"/>
  <c r="L38" i="104"/>
  <c r="M38" i="104"/>
  <c r="N38" i="104"/>
  <c r="O38" i="104"/>
  <c r="P38" i="104"/>
  <c r="Q38" i="104"/>
  <c r="R38" i="104"/>
  <c r="S38" i="104"/>
  <c r="T38" i="104"/>
  <c r="U38" i="104"/>
  <c r="V38" i="104"/>
  <c r="W38" i="104"/>
  <c r="X38" i="104"/>
  <c r="Y38" i="104"/>
  <c r="Z38" i="104"/>
  <c r="AA38" i="104"/>
  <c r="AB38" i="104"/>
  <c r="AC38" i="104"/>
  <c r="AD38" i="104"/>
  <c r="AE38" i="104"/>
  <c r="D39" i="104"/>
  <c r="E39" i="104"/>
  <c r="F39" i="104"/>
  <c r="G39" i="104"/>
  <c r="H39" i="104"/>
  <c r="I39" i="104"/>
  <c r="J39" i="104"/>
  <c r="K39" i="104"/>
  <c r="L39" i="104"/>
  <c r="M39" i="104"/>
  <c r="N39" i="104"/>
  <c r="O39" i="104"/>
  <c r="P39" i="104"/>
  <c r="Q39" i="104"/>
  <c r="R39" i="104"/>
  <c r="S39" i="104"/>
  <c r="T39" i="104"/>
  <c r="U39" i="104"/>
  <c r="V39" i="104"/>
  <c r="W39" i="104"/>
  <c r="X39" i="104"/>
  <c r="Y39" i="104"/>
  <c r="Z39" i="104"/>
  <c r="AA39" i="104"/>
  <c r="AB39" i="104"/>
  <c r="AC39" i="104"/>
  <c r="AD39" i="104"/>
  <c r="AE39" i="104"/>
  <c r="D40" i="104"/>
  <c r="E40" i="104"/>
  <c r="F40" i="104"/>
  <c r="G40" i="104"/>
  <c r="H40" i="104"/>
  <c r="I40" i="104"/>
  <c r="J40" i="104"/>
  <c r="K40" i="104"/>
  <c r="L40" i="104"/>
  <c r="M40" i="104"/>
  <c r="N40" i="104"/>
  <c r="O40" i="104"/>
  <c r="P40" i="104"/>
  <c r="Q40" i="104"/>
  <c r="R40" i="104"/>
  <c r="S40" i="104"/>
  <c r="T40" i="104"/>
  <c r="U40" i="104"/>
  <c r="V40" i="104"/>
  <c r="W40" i="104"/>
  <c r="X40" i="104"/>
  <c r="Y40" i="104"/>
  <c r="Z40" i="104"/>
  <c r="AA40" i="104"/>
  <c r="AB40" i="104"/>
  <c r="AC40" i="104"/>
  <c r="AD40" i="104"/>
  <c r="AE40" i="104"/>
  <c r="D41" i="104"/>
  <c r="E41" i="104"/>
  <c r="F41" i="104"/>
  <c r="G41" i="104"/>
  <c r="H41" i="104"/>
  <c r="I41" i="104"/>
  <c r="J41" i="104"/>
  <c r="K41" i="104"/>
  <c r="L41" i="104"/>
  <c r="M41" i="104"/>
  <c r="N41" i="104"/>
  <c r="O41" i="104"/>
  <c r="P41" i="104"/>
  <c r="Q41" i="104"/>
  <c r="R41" i="104"/>
  <c r="S41" i="104"/>
  <c r="T41" i="104"/>
  <c r="U41" i="104"/>
  <c r="V41" i="104"/>
  <c r="W41" i="104"/>
  <c r="X41" i="104"/>
  <c r="Y41" i="104"/>
  <c r="Z41" i="104"/>
  <c r="AA41" i="104"/>
  <c r="AB41" i="104"/>
  <c r="AC41" i="104"/>
  <c r="AD41" i="104"/>
  <c r="AE41" i="104"/>
  <c r="D42" i="104"/>
  <c r="E42" i="104"/>
  <c r="F42" i="104"/>
  <c r="G42" i="104"/>
  <c r="H42" i="104"/>
  <c r="I42" i="104"/>
  <c r="J42" i="104"/>
  <c r="K42" i="104"/>
  <c r="L42" i="104"/>
  <c r="M42" i="104"/>
  <c r="N42" i="104"/>
  <c r="O42" i="104"/>
  <c r="P42" i="104"/>
  <c r="Q42" i="104"/>
  <c r="R42" i="104"/>
  <c r="S42" i="104"/>
  <c r="T42" i="104"/>
  <c r="U42" i="104"/>
  <c r="V42" i="104"/>
  <c r="W42" i="104"/>
  <c r="X42" i="104"/>
  <c r="Y42" i="104"/>
  <c r="Z42" i="104"/>
  <c r="AA42" i="104"/>
  <c r="AB42" i="104"/>
  <c r="AC42" i="104"/>
  <c r="AD42" i="104"/>
  <c r="AE42" i="104"/>
  <c r="D43" i="104"/>
  <c r="E43" i="104"/>
  <c r="F43" i="104"/>
  <c r="G43" i="104"/>
  <c r="H43" i="104"/>
  <c r="I43" i="104"/>
  <c r="J43" i="104"/>
  <c r="K43" i="104"/>
  <c r="L43" i="104"/>
  <c r="M43" i="104"/>
  <c r="N43" i="104"/>
  <c r="O43" i="104"/>
  <c r="P43" i="104"/>
  <c r="Q43" i="104"/>
  <c r="R43" i="104"/>
  <c r="S43" i="104"/>
  <c r="T43" i="104"/>
  <c r="U43" i="104"/>
  <c r="V43" i="104"/>
  <c r="W43" i="104"/>
  <c r="X43" i="104"/>
  <c r="Y43" i="104"/>
  <c r="Z43" i="104"/>
  <c r="AA43" i="104"/>
  <c r="AB43" i="104"/>
  <c r="AC43" i="104"/>
  <c r="AD43" i="104"/>
  <c r="AE43" i="104"/>
  <c r="D44" i="104"/>
  <c r="E44" i="104"/>
  <c r="F44" i="104"/>
  <c r="G44" i="104"/>
  <c r="H44" i="104"/>
  <c r="I44" i="104"/>
  <c r="J44" i="104"/>
  <c r="K44" i="104"/>
  <c r="L44" i="104"/>
  <c r="M44" i="104"/>
  <c r="N44" i="104"/>
  <c r="O44" i="104"/>
  <c r="P44" i="104"/>
  <c r="Q44" i="104"/>
  <c r="R44" i="104"/>
  <c r="S44" i="104"/>
  <c r="T44" i="104"/>
  <c r="U44" i="104"/>
  <c r="V44" i="104"/>
  <c r="W44" i="104"/>
  <c r="X44" i="104"/>
  <c r="Y44" i="104"/>
  <c r="Z44" i="104"/>
  <c r="AA44" i="104"/>
  <c r="AB44" i="104"/>
  <c r="AC44" i="104"/>
  <c r="AD44" i="104"/>
  <c r="AE44" i="104"/>
  <c r="D45" i="104"/>
  <c r="E45" i="104"/>
  <c r="F45" i="104"/>
  <c r="G45" i="104"/>
  <c r="H45" i="104"/>
  <c r="I45" i="104"/>
  <c r="J45" i="104"/>
  <c r="K45" i="104"/>
  <c r="L45" i="104"/>
  <c r="M45" i="104"/>
  <c r="N45" i="104"/>
  <c r="O45" i="104"/>
  <c r="P45" i="104"/>
  <c r="Q45" i="104"/>
  <c r="R45" i="104"/>
  <c r="S45" i="104"/>
  <c r="T45" i="104"/>
  <c r="U45" i="104"/>
  <c r="V45" i="104"/>
  <c r="W45" i="104"/>
  <c r="X45" i="104"/>
  <c r="Y45" i="104"/>
  <c r="Z45" i="104"/>
  <c r="AA45" i="104"/>
  <c r="AB45" i="104"/>
  <c r="AC45" i="104"/>
  <c r="AD45" i="104"/>
  <c r="AE45" i="104"/>
  <c r="D46" i="104"/>
  <c r="E46" i="104"/>
  <c r="F46" i="104"/>
  <c r="G46" i="104"/>
  <c r="H46" i="104"/>
  <c r="I46" i="104"/>
  <c r="J46" i="104"/>
  <c r="K46" i="104"/>
  <c r="L46" i="104"/>
  <c r="M46" i="104"/>
  <c r="N46" i="104"/>
  <c r="O46" i="104"/>
  <c r="P46" i="104"/>
  <c r="Q46" i="104"/>
  <c r="R46" i="104"/>
  <c r="S46" i="104"/>
  <c r="T46" i="104"/>
  <c r="U46" i="104"/>
  <c r="V46" i="104"/>
  <c r="W46" i="104"/>
  <c r="X46" i="104"/>
  <c r="Y46" i="104"/>
  <c r="Z46" i="104"/>
  <c r="AA46" i="104"/>
  <c r="AB46" i="104"/>
  <c r="AC46" i="104"/>
  <c r="AD46" i="104"/>
  <c r="AE46" i="104"/>
  <c r="D47" i="104"/>
  <c r="E47" i="104"/>
  <c r="F47" i="104"/>
  <c r="G47" i="104"/>
  <c r="H47" i="104"/>
  <c r="I47" i="104"/>
  <c r="J47" i="104"/>
  <c r="K47" i="104"/>
  <c r="L47" i="104"/>
  <c r="M47" i="104"/>
  <c r="N47" i="104"/>
  <c r="O47" i="104"/>
  <c r="P47" i="104"/>
  <c r="Q47" i="104"/>
  <c r="R47" i="104"/>
  <c r="S47" i="104"/>
  <c r="T47" i="104"/>
  <c r="U47" i="104"/>
  <c r="V47" i="104"/>
  <c r="W47" i="104"/>
  <c r="X47" i="104"/>
  <c r="Y47" i="104"/>
  <c r="Z47" i="104"/>
  <c r="AA47" i="104"/>
  <c r="AB47" i="104"/>
  <c r="AC47" i="104"/>
  <c r="AD47" i="104"/>
  <c r="AE47" i="104"/>
  <c r="C31" i="104"/>
  <c r="C32" i="104"/>
  <c r="C33" i="104"/>
  <c r="C34" i="104"/>
  <c r="C35" i="104"/>
  <c r="C36" i="104"/>
  <c r="C37" i="104"/>
  <c r="C38" i="104"/>
  <c r="C39" i="104"/>
  <c r="C40" i="104"/>
  <c r="C41" i="104"/>
  <c r="C42" i="104"/>
  <c r="C43" i="104"/>
  <c r="C44" i="104"/>
  <c r="C45" i="104"/>
  <c r="C46" i="104"/>
  <c r="C47" i="104"/>
  <c r="AE10" i="104"/>
  <c r="AE11" i="104"/>
  <c r="AE12" i="104"/>
  <c r="AE13" i="104"/>
  <c r="AE14" i="104"/>
  <c r="AE15" i="104"/>
  <c r="AE16" i="104"/>
  <c r="AE17" i="104"/>
  <c r="AE18" i="104"/>
  <c r="AE19" i="104"/>
  <c r="AE20" i="104"/>
  <c r="AE21" i="104"/>
  <c r="AE22" i="104"/>
  <c r="AE23" i="104"/>
  <c r="AE24" i="104"/>
  <c r="AE25" i="104"/>
  <c r="AE26" i="104"/>
  <c r="D24" i="104"/>
  <c r="E24" i="104"/>
  <c r="F24" i="104"/>
  <c r="G24" i="104"/>
  <c r="H24" i="104"/>
  <c r="I24" i="104"/>
  <c r="I25" i="104" s="1"/>
  <c r="J24" i="104"/>
  <c r="J25" i="104" s="1"/>
  <c r="K24" i="104"/>
  <c r="K25" i="104" s="1"/>
  <c r="L24" i="104"/>
  <c r="M24" i="104"/>
  <c r="N24" i="104"/>
  <c r="O24" i="104"/>
  <c r="P24" i="104"/>
  <c r="Q24" i="104"/>
  <c r="Q25" i="104" s="1"/>
  <c r="R24" i="104"/>
  <c r="R25" i="104" s="1"/>
  <c r="S24" i="104"/>
  <c r="S25" i="104" s="1"/>
  <c r="T24" i="104"/>
  <c r="U24" i="104"/>
  <c r="V24" i="104"/>
  <c r="W24" i="104"/>
  <c r="X24" i="104"/>
  <c r="Y24" i="104"/>
  <c r="Y25" i="104" s="1"/>
  <c r="Z24" i="104"/>
  <c r="Z25" i="104" s="1"/>
  <c r="AA24" i="104"/>
  <c r="AA25" i="104" s="1"/>
  <c r="AB24" i="104"/>
  <c r="AC24" i="104"/>
  <c r="AD24" i="104"/>
  <c r="D25" i="104"/>
  <c r="E25" i="104"/>
  <c r="F25" i="104"/>
  <c r="G25" i="104"/>
  <c r="H25" i="104"/>
  <c r="L25" i="104"/>
  <c r="M25" i="104"/>
  <c r="N25" i="104"/>
  <c r="O25" i="104"/>
  <c r="P25" i="104"/>
  <c r="T25" i="104"/>
  <c r="U25" i="104"/>
  <c r="V25" i="104"/>
  <c r="W25" i="104"/>
  <c r="X25" i="104"/>
  <c r="AB25" i="104"/>
  <c r="AC25" i="104"/>
  <c r="AD25" i="104"/>
  <c r="C25" i="104"/>
  <c r="C24" i="104"/>
  <c r="D17" i="104"/>
  <c r="E17" i="104"/>
  <c r="F17" i="104"/>
  <c r="G17" i="104"/>
  <c r="H17" i="104"/>
  <c r="I17" i="104"/>
  <c r="J17" i="104"/>
  <c r="K17" i="104"/>
  <c r="L17" i="104"/>
  <c r="M17" i="104"/>
  <c r="N17" i="104"/>
  <c r="O17" i="104"/>
  <c r="P17" i="104"/>
  <c r="Q17" i="104"/>
  <c r="R17" i="104"/>
  <c r="S17" i="104"/>
  <c r="T17" i="104"/>
  <c r="U17" i="104"/>
  <c r="V17" i="104"/>
  <c r="W17" i="104"/>
  <c r="X17" i="104"/>
  <c r="Y17" i="104"/>
  <c r="Z17" i="104"/>
  <c r="AA17" i="104"/>
  <c r="AB17" i="104"/>
  <c r="AC17" i="104"/>
  <c r="AD17" i="104"/>
  <c r="C17" i="104"/>
  <c r="AE10" i="111"/>
  <c r="AE11" i="111"/>
  <c r="AE12" i="111"/>
  <c r="AE13" i="111"/>
  <c r="AE14" i="111"/>
  <c r="AE15" i="111"/>
  <c r="AE16" i="111"/>
  <c r="AE17" i="111"/>
  <c r="AE18" i="111"/>
  <c r="AE19" i="111"/>
  <c r="AE20" i="111"/>
  <c r="AE21" i="111"/>
  <c r="AE22" i="111"/>
  <c r="AE23" i="111"/>
  <c r="AE24" i="111"/>
  <c r="AE25" i="111"/>
  <c r="AE26" i="111"/>
  <c r="D24" i="111"/>
  <c r="E24" i="111"/>
  <c r="F24" i="111"/>
  <c r="G24" i="111"/>
  <c r="H24" i="111"/>
  <c r="H25" i="111" s="1"/>
  <c r="I24" i="111"/>
  <c r="I25" i="111" s="1"/>
  <c r="J24" i="111"/>
  <c r="J25" i="111" s="1"/>
  <c r="K24" i="111"/>
  <c r="K25" i="111" s="1"/>
  <c r="L24" i="111"/>
  <c r="M24" i="111"/>
  <c r="N24" i="111"/>
  <c r="O24" i="111"/>
  <c r="P24" i="111"/>
  <c r="Q24" i="111"/>
  <c r="Q25" i="111" s="1"/>
  <c r="R24" i="111"/>
  <c r="S24" i="111"/>
  <c r="S25" i="111" s="1"/>
  <c r="T24" i="111"/>
  <c r="U24" i="111"/>
  <c r="V24" i="111"/>
  <c r="W24" i="111"/>
  <c r="X24" i="111"/>
  <c r="Y24" i="111"/>
  <c r="Y25" i="111" s="1"/>
  <c r="Z24" i="111"/>
  <c r="AA24" i="111"/>
  <c r="AA25" i="111" s="1"/>
  <c r="AB24" i="111"/>
  <c r="AC24" i="111"/>
  <c r="AD24" i="111"/>
  <c r="D25" i="111"/>
  <c r="E25" i="111"/>
  <c r="F25" i="111"/>
  <c r="G25" i="111"/>
  <c r="L25" i="111"/>
  <c r="M25" i="111"/>
  <c r="N25" i="111"/>
  <c r="O25" i="111"/>
  <c r="P25" i="111"/>
  <c r="R25" i="111"/>
  <c r="T25" i="111"/>
  <c r="U25" i="111"/>
  <c r="V25" i="111"/>
  <c r="W25" i="111"/>
  <c r="X25" i="111"/>
  <c r="Z25" i="111"/>
  <c r="AB25" i="111"/>
  <c r="AC25" i="111"/>
  <c r="AD25" i="111"/>
  <c r="C25" i="111"/>
  <c r="C24" i="111"/>
  <c r="D17" i="111"/>
  <c r="E17" i="111"/>
  <c r="F17" i="111"/>
  <c r="G17" i="111"/>
  <c r="H17" i="111"/>
  <c r="I17" i="111"/>
  <c r="J17" i="111"/>
  <c r="K17" i="111"/>
  <c r="L17" i="111"/>
  <c r="M17" i="111"/>
  <c r="N17" i="111"/>
  <c r="O17" i="111"/>
  <c r="P17" i="111"/>
  <c r="Q17" i="111"/>
  <c r="R17" i="111"/>
  <c r="S17" i="111"/>
  <c r="T17" i="111"/>
  <c r="U17" i="111"/>
  <c r="V17" i="111"/>
  <c r="W17" i="111"/>
  <c r="X17" i="111"/>
  <c r="Y17" i="111"/>
  <c r="Z17" i="111"/>
  <c r="AA17" i="111"/>
  <c r="AB17" i="111"/>
  <c r="AC17" i="111"/>
  <c r="AD17" i="111"/>
  <c r="C17" i="111"/>
  <c r="D8" i="93"/>
  <c r="E8" i="93"/>
  <c r="F8" i="93"/>
  <c r="G8" i="93"/>
  <c r="H8" i="93"/>
  <c r="I8" i="93"/>
  <c r="J8" i="93"/>
  <c r="K8" i="93"/>
  <c r="L8" i="93"/>
  <c r="M8" i="93"/>
  <c r="N8" i="93"/>
  <c r="O8" i="93"/>
  <c r="P8" i="93"/>
  <c r="Q8" i="93"/>
  <c r="R8" i="93"/>
  <c r="S8" i="93"/>
  <c r="T8" i="93"/>
  <c r="U8" i="93"/>
  <c r="V8" i="93"/>
  <c r="W8" i="93"/>
  <c r="X8" i="93"/>
  <c r="Y8" i="93"/>
  <c r="Z8" i="93"/>
  <c r="AA8" i="93"/>
  <c r="AB8" i="93"/>
  <c r="AC8" i="93"/>
  <c r="AD8" i="93"/>
  <c r="AE8" i="93"/>
  <c r="D9" i="93"/>
  <c r="E9" i="93"/>
  <c r="F9" i="93"/>
  <c r="G9" i="93"/>
  <c r="H9" i="93"/>
  <c r="I9" i="93"/>
  <c r="J9" i="93"/>
  <c r="K9" i="93"/>
  <c r="L9" i="93"/>
  <c r="M9" i="93"/>
  <c r="N9" i="93"/>
  <c r="O9" i="93"/>
  <c r="P9" i="93"/>
  <c r="Q9" i="93"/>
  <c r="R9" i="93"/>
  <c r="S9" i="93"/>
  <c r="T9" i="93"/>
  <c r="U9" i="93"/>
  <c r="V9" i="93"/>
  <c r="W9" i="93"/>
  <c r="X9" i="93"/>
  <c r="Y9" i="93"/>
  <c r="Z9" i="93"/>
  <c r="AA9" i="93"/>
  <c r="AB9" i="93"/>
  <c r="AC9" i="93"/>
  <c r="AD9" i="93"/>
  <c r="AE9" i="93"/>
  <c r="D10" i="93"/>
  <c r="E10" i="93"/>
  <c r="F10" i="93"/>
  <c r="G10" i="93"/>
  <c r="H10" i="93"/>
  <c r="I10" i="93"/>
  <c r="J10" i="93"/>
  <c r="K10" i="93"/>
  <c r="L10" i="93"/>
  <c r="M10" i="93"/>
  <c r="N10" i="93"/>
  <c r="O10" i="93"/>
  <c r="P10" i="93"/>
  <c r="Q10" i="93"/>
  <c r="R10" i="93"/>
  <c r="S10" i="93"/>
  <c r="T10" i="93"/>
  <c r="U10" i="93"/>
  <c r="V10" i="93"/>
  <c r="W10" i="93"/>
  <c r="X10" i="93"/>
  <c r="Y10" i="93"/>
  <c r="Z10" i="93"/>
  <c r="AA10" i="93"/>
  <c r="AB10" i="93"/>
  <c r="AC10" i="93"/>
  <c r="AD10" i="93"/>
  <c r="AE10" i="93"/>
  <c r="D11" i="93"/>
  <c r="E11" i="93"/>
  <c r="F11" i="93"/>
  <c r="G11" i="93"/>
  <c r="H11" i="93"/>
  <c r="I11" i="93"/>
  <c r="J11" i="93"/>
  <c r="K11" i="93"/>
  <c r="L11" i="93"/>
  <c r="M11" i="93"/>
  <c r="N11" i="93"/>
  <c r="O11" i="93"/>
  <c r="P11" i="93"/>
  <c r="Q11" i="93"/>
  <c r="R11" i="93"/>
  <c r="S11" i="93"/>
  <c r="T11" i="93"/>
  <c r="U11" i="93"/>
  <c r="V11" i="93"/>
  <c r="W11" i="93"/>
  <c r="X11" i="93"/>
  <c r="Y11" i="93"/>
  <c r="Z11" i="93"/>
  <c r="AA11" i="93"/>
  <c r="AB11" i="93"/>
  <c r="AC11" i="93"/>
  <c r="AD11" i="93"/>
  <c r="AE11" i="93"/>
  <c r="D12" i="93"/>
  <c r="E12" i="93"/>
  <c r="F12" i="93"/>
  <c r="G12" i="93"/>
  <c r="H12" i="93"/>
  <c r="I12" i="93"/>
  <c r="J12" i="93"/>
  <c r="K12" i="93"/>
  <c r="L12" i="93"/>
  <c r="M12" i="93"/>
  <c r="N12" i="93"/>
  <c r="O12" i="93"/>
  <c r="P12" i="93"/>
  <c r="Q12" i="93"/>
  <c r="R12" i="93"/>
  <c r="S12" i="93"/>
  <c r="T12" i="93"/>
  <c r="U12" i="93"/>
  <c r="V12" i="93"/>
  <c r="W12" i="93"/>
  <c r="X12" i="93"/>
  <c r="Y12" i="93"/>
  <c r="Z12" i="93"/>
  <c r="AA12" i="93"/>
  <c r="AB12" i="93"/>
  <c r="AC12" i="93"/>
  <c r="AD12" i="93"/>
  <c r="AE12" i="93"/>
  <c r="D13" i="93"/>
  <c r="E13" i="93"/>
  <c r="F13" i="93"/>
  <c r="G13" i="93"/>
  <c r="H13" i="93"/>
  <c r="I13" i="93"/>
  <c r="J13" i="93"/>
  <c r="K13" i="93"/>
  <c r="L13" i="93"/>
  <c r="M13" i="93"/>
  <c r="N13" i="93"/>
  <c r="O13" i="93"/>
  <c r="P13" i="93"/>
  <c r="Q13" i="93"/>
  <c r="R13" i="93"/>
  <c r="S13" i="93"/>
  <c r="T13" i="93"/>
  <c r="U13" i="93"/>
  <c r="V13" i="93"/>
  <c r="W13" i="93"/>
  <c r="X13" i="93"/>
  <c r="Y13" i="93"/>
  <c r="Z13" i="93"/>
  <c r="AA13" i="93"/>
  <c r="AB13" i="93"/>
  <c r="AC13" i="93"/>
  <c r="AD13" i="93"/>
  <c r="AE13" i="93"/>
  <c r="D14" i="93"/>
  <c r="E14" i="93"/>
  <c r="F14" i="93"/>
  <c r="G14" i="93"/>
  <c r="H14" i="93"/>
  <c r="I14" i="93"/>
  <c r="J14" i="93"/>
  <c r="K14" i="93"/>
  <c r="L14" i="93"/>
  <c r="M14" i="93"/>
  <c r="N14" i="93"/>
  <c r="O14" i="93"/>
  <c r="P14" i="93"/>
  <c r="Q14" i="93"/>
  <c r="R14" i="93"/>
  <c r="S14" i="93"/>
  <c r="T14" i="93"/>
  <c r="U14" i="93"/>
  <c r="V14" i="93"/>
  <c r="W14" i="93"/>
  <c r="X14" i="93"/>
  <c r="Y14" i="93"/>
  <c r="Z14" i="93"/>
  <c r="AA14" i="93"/>
  <c r="AB14" i="93"/>
  <c r="AC14" i="93"/>
  <c r="AD14" i="93"/>
  <c r="AE14" i="93"/>
  <c r="D15" i="93"/>
  <c r="E15" i="93"/>
  <c r="F15" i="93"/>
  <c r="G15" i="93"/>
  <c r="H15" i="93"/>
  <c r="I15" i="93"/>
  <c r="J15" i="93"/>
  <c r="K15" i="93"/>
  <c r="L15" i="93"/>
  <c r="M15" i="93"/>
  <c r="N15" i="93"/>
  <c r="O15" i="93"/>
  <c r="P15" i="93"/>
  <c r="Q15" i="93"/>
  <c r="R15" i="93"/>
  <c r="S15" i="93"/>
  <c r="T15" i="93"/>
  <c r="U15" i="93"/>
  <c r="V15" i="93"/>
  <c r="W15" i="93"/>
  <c r="X15" i="93"/>
  <c r="Y15" i="93"/>
  <c r="Z15" i="93"/>
  <c r="AA15" i="93"/>
  <c r="AB15" i="93"/>
  <c r="AC15" i="93"/>
  <c r="AD15" i="93"/>
  <c r="AE15" i="93"/>
  <c r="D16" i="93"/>
  <c r="E16" i="93"/>
  <c r="F16" i="93"/>
  <c r="G16" i="93"/>
  <c r="H16" i="93"/>
  <c r="I16" i="93"/>
  <c r="J16" i="93"/>
  <c r="K16" i="93"/>
  <c r="L16" i="93"/>
  <c r="M16" i="93"/>
  <c r="N16" i="93"/>
  <c r="O16" i="93"/>
  <c r="P16" i="93"/>
  <c r="Q16" i="93"/>
  <c r="R16" i="93"/>
  <c r="S16" i="93"/>
  <c r="T16" i="93"/>
  <c r="U16" i="93"/>
  <c r="V16" i="93"/>
  <c r="W16" i="93"/>
  <c r="X16" i="93"/>
  <c r="Y16" i="93"/>
  <c r="Z16" i="93"/>
  <c r="AA16" i="93"/>
  <c r="AB16" i="93"/>
  <c r="AC16" i="93"/>
  <c r="AD16" i="93"/>
  <c r="AE16" i="93"/>
  <c r="D17" i="93"/>
  <c r="E17" i="93"/>
  <c r="F17" i="93"/>
  <c r="G17" i="93"/>
  <c r="H17" i="93"/>
  <c r="I17" i="93"/>
  <c r="J17" i="93"/>
  <c r="K17" i="93"/>
  <c r="L17" i="93"/>
  <c r="M17" i="93"/>
  <c r="N17" i="93"/>
  <c r="O17" i="93"/>
  <c r="P17" i="93"/>
  <c r="Q17" i="93"/>
  <c r="R17" i="93"/>
  <c r="S17" i="93"/>
  <c r="T17" i="93"/>
  <c r="U17" i="93"/>
  <c r="V17" i="93"/>
  <c r="W17" i="93"/>
  <c r="X17" i="93"/>
  <c r="Y17" i="93"/>
  <c r="Z17" i="93"/>
  <c r="AA17" i="93"/>
  <c r="AB17" i="93"/>
  <c r="AC17" i="93"/>
  <c r="AD17" i="93"/>
  <c r="AE17" i="93"/>
  <c r="D18" i="93"/>
  <c r="E18" i="93"/>
  <c r="F18" i="93"/>
  <c r="G18" i="93"/>
  <c r="H18" i="93"/>
  <c r="I18" i="93"/>
  <c r="J18" i="93"/>
  <c r="K18" i="93"/>
  <c r="L18" i="93"/>
  <c r="M18" i="93"/>
  <c r="N18" i="93"/>
  <c r="O18" i="93"/>
  <c r="P18" i="93"/>
  <c r="Q18" i="93"/>
  <c r="R18" i="93"/>
  <c r="S18" i="93"/>
  <c r="T18" i="93"/>
  <c r="U18" i="93"/>
  <c r="V18" i="93"/>
  <c r="W18" i="93"/>
  <c r="X18" i="93"/>
  <c r="Y18" i="93"/>
  <c r="Z18" i="93"/>
  <c r="AA18" i="93"/>
  <c r="AB18" i="93"/>
  <c r="AC18" i="93"/>
  <c r="AD18" i="93"/>
  <c r="AE18" i="93"/>
  <c r="D19" i="93"/>
  <c r="E19" i="93"/>
  <c r="F19" i="93"/>
  <c r="G19" i="93"/>
  <c r="H19" i="93"/>
  <c r="I19" i="93"/>
  <c r="J19" i="93"/>
  <c r="K19" i="93"/>
  <c r="L19" i="93"/>
  <c r="M19" i="93"/>
  <c r="N19" i="93"/>
  <c r="O19" i="93"/>
  <c r="P19" i="93"/>
  <c r="Q19" i="93"/>
  <c r="R19" i="93"/>
  <c r="S19" i="93"/>
  <c r="T19" i="93"/>
  <c r="U19" i="93"/>
  <c r="V19" i="93"/>
  <c r="W19" i="93"/>
  <c r="X19" i="93"/>
  <c r="Y19" i="93"/>
  <c r="Z19" i="93"/>
  <c r="AA19" i="93"/>
  <c r="AB19" i="93"/>
  <c r="AC19" i="93"/>
  <c r="AD19" i="93"/>
  <c r="AE19" i="93"/>
  <c r="D20" i="93"/>
  <c r="E20" i="93"/>
  <c r="F20" i="93"/>
  <c r="G20" i="93"/>
  <c r="H20" i="93"/>
  <c r="I20" i="93"/>
  <c r="J20" i="93"/>
  <c r="K20" i="93"/>
  <c r="L20" i="93"/>
  <c r="M20" i="93"/>
  <c r="N20" i="93"/>
  <c r="O20" i="93"/>
  <c r="P20" i="93"/>
  <c r="Q20" i="93"/>
  <c r="R20" i="93"/>
  <c r="S20" i="93"/>
  <c r="T20" i="93"/>
  <c r="U20" i="93"/>
  <c r="V20" i="93"/>
  <c r="W20" i="93"/>
  <c r="X20" i="93"/>
  <c r="Y20" i="93"/>
  <c r="Z20" i="93"/>
  <c r="AA20" i="93"/>
  <c r="AB20" i="93"/>
  <c r="AC20" i="93"/>
  <c r="AD20" i="93"/>
  <c r="AE20" i="93"/>
  <c r="D21" i="93"/>
  <c r="E21" i="93"/>
  <c r="F21" i="93"/>
  <c r="G21" i="93"/>
  <c r="H21" i="93"/>
  <c r="I21" i="93"/>
  <c r="J21" i="93"/>
  <c r="K21" i="93"/>
  <c r="L21" i="93"/>
  <c r="M21" i="93"/>
  <c r="N21" i="93"/>
  <c r="O21" i="93"/>
  <c r="P21" i="93"/>
  <c r="Q21" i="93"/>
  <c r="R21" i="93"/>
  <c r="S21" i="93"/>
  <c r="T21" i="93"/>
  <c r="U21" i="93"/>
  <c r="V21" i="93"/>
  <c r="W21" i="93"/>
  <c r="X21" i="93"/>
  <c r="Y21" i="93"/>
  <c r="Z21" i="93"/>
  <c r="AA21" i="93"/>
  <c r="AB21" i="93"/>
  <c r="AC21" i="93"/>
  <c r="AD21" i="93"/>
  <c r="AE21" i="93"/>
  <c r="D22" i="93"/>
  <c r="E22" i="93"/>
  <c r="F22" i="93"/>
  <c r="G22" i="93"/>
  <c r="H22" i="93"/>
  <c r="I22" i="93"/>
  <c r="J22" i="93"/>
  <c r="K22" i="93"/>
  <c r="L22" i="93"/>
  <c r="M22" i="93"/>
  <c r="N22" i="93"/>
  <c r="O22" i="93"/>
  <c r="P22" i="93"/>
  <c r="Q22" i="93"/>
  <c r="R22" i="93"/>
  <c r="S22" i="93"/>
  <c r="T22" i="93"/>
  <c r="U22" i="93"/>
  <c r="V22" i="93"/>
  <c r="W22" i="93"/>
  <c r="X22" i="93"/>
  <c r="Y22" i="93"/>
  <c r="Z22" i="93"/>
  <c r="AA22" i="93"/>
  <c r="AB22" i="93"/>
  <c r="AC22" i="93"/>
  <c r="AD22" i="93"/>
  <c r="AE22" i="93"/>
  <c r="D23" i="93"/>
  <c r="E23" i="93"/>
  <c r="F23" i="93"/>
  <c r="G23" i="93"/>
  <c r="H23" i="93"/>
  <c r="I23" i="93"/>
  <c r="J23" i="93"/>
  <c r="K23" i="93"/>
  <c r="L23" i="93"/>
  <c r="M23" i="93"/>
  <c r="N23" i="93"/>
  <c r="O23" i="93"/>
  <c r="P23" i="93"/>
  <c r="Q23" i="93"/>
  <c r="R23" i="93"/>
  <c r="S23" i="93"/>
  <c r="T23" i="93"/>
  <c r="U23" i="93"/>
  <c r="V23" i="93"/>
  <c r="W23" i="93"/>
  <c r="X23" i="93"/>
  <c r="Y23" i="93"/>
  <c r="Z23" i="93"/>
  <c r="AA23" i="93"/>
  <c r="AB23" i="93"/>
  <c r="AC23" i="93"/>
  <c r="AD23" i="93"/>
  <c r="AE23" i="93"/>
  <c r="D24" i="93"/>
  <c r="E24" i="93"/>
  <c r="F24" i="93"/>
  <c r="G24" i="93"/>
  <c r="H24" i="93"/>
  <c r="I24" i="93"/>
  <c r="J24" i="93"/>
  <c r="K24" i="93"/>
  <c r="L24" i="93"/>
  <c r="M24" i="93"/>
  <c r="N24" i="93"/>
  <c r="O24" i="93"/>
  <c r="P24" i="93"/>
  <c r="Q24" i="93"/>
  <c r="R24" i="93"/>
  <c r="S24" i="93"/>
  <c r="T24" i="93"/>
  <c r="U24" i="93"/>
  <c r="V24" i="93"/>
  <c r="W24" i="93"/>
  <c r="X24" i="93"/>
  <c r="Y24" i="93"/>
  <c r="Z24" i="93"/>
  <c r="AA24" i="93"/>
  <c r="AB24" i="93"/>
  <c r="AC24" i="93"/>
  <c r="AD24" i="93"/>
  <c r="AE24" i="93"/>
  <c r="D25" i="93"/>
  <c r="E25" i="93"/>
  <c r="F25" i="93"/>
  <c r="G25" i="93"/>
  <c r="H25" i="93"/>
  <c r="I25" i="93"/>
  <c r="J25" i="93"/>
  <c r="K25" i="93"/>
  <c r="L25" i="93"/>
  <c r="M25" i="93"/>
  <c r="N25" i="93"/>
  <c r="O25" i="93"/>
  <c r="P25" i="93"/>
  <c r="Q25" i="93"/>
  <c r="R25" i="93"/>
  <c r="S25" i="93"/>
  <c r="T25" i="93"/>
  <c r="U25" i="93"/>
  <c r="V25" i="93"/>
  <c r="W25" i="93"/>
  <c r="X25" i="93"/>
  <c r="Y25" i="93"/>
  <c r="Z25" i="93"/>
  <c r="AA25" i="93"/>
  <c r="AB25" i="93"/>
  <c r="AC25" i="93"/>
  <c r="AD25" i="93"/>
  <c r="AE25" i="93"/>
  <c r="C9" i="93"/>
  <c r="C10" i="93"/>
  <c r="C11" i="93"/>
  <c r="C12" i="93"/>
  <c r="C13" i="93"/>
  <c r="C14" i="93"/>
  <c r="C15" i="93"/>
  <c r="C16" i="93"/>
  <c r="C17" i="93"/>
  <c r="C18" i="93"/>
  <c r="C19" i="93"/>
  <c r="C20" i="93"/>
  <c r="C21" i="93"/>
  <c r="C22" i="93"/>
  <c r="C23" i="93"/>
  <c r="C24" i="93"/>
  <c r="C25" i="93"/>
  <c r="AE52" i="92"/>
  <c r="AE53" i="92"/>
  <c r="AE54" i="92"/>
  <c r="AE55" i="92"/>
  <c r="AE56" i="92"/>
  <c r="AE57" i="92"/>
  <c r="AE58" i="92"/>
  <c r="AE59" i="92"/>
  <c r="AE60" i="92"/>
  <c r="AE61" i="92"/>
  <c r="AE62" i="92"/>
  <c r="AE63" i="92"/>
  <c r="AE64" i="92"/>
  <c r="AE65" i="92"/>
  <c r="AE66" i="92"/>
  <c r="AE67" i="92"/>
  <c r="AE68" i="92"/>
  <c r="E51" i="92"/>
  <c r="F51" i="92"/>
  <c r="G51" i="92"/>
  <c r="H51" i="92"/>
  <c r="I51" i="92"/>
  <c r="J51" i="92"/>
  <c r="K51" i="92"/>
  <c r="L51" i="92"/>
  <c r="M51" i="92"/>
  <c r="N51" i="92"/>
  <c r="O51" i="92"/>
  <c r="P51" i="92"/>
  <c r="Q51" i="92"/>
  <c r="R51" i="92"/>
  <c r="S51" i="92"/>
  <c r="T51" i="92"/>
  <c r="U51" i="92"/>
  <c r="V51" i="92"/>
  <c r="W51" i="92"/>
  <c r="X51" i="92"/>
  <c r="Y51" i="92"/>
  <c r="Z51" i="92"/>
  <c r="AA51" i="92"/>
  <c r="AB51" i="92"/>
  <c r="AC51" i="92"/>
  <c r="AD51" i="92"/>
  <c r="E52" i="92"/>
  <c r="F52" i="92"/>
  <c r="G52" i="92"/>
  <c r="H52" i="92"/>
  <c r="I52" i="92"/>
  <c r="J52" i="92"/>
  <c r="K52" i="92"/>
  <c r="L52" i="92"/>
  <c r="M52" i="92"/>
  <c r="N52" i="92"/>
  <c r="O52" i="92"/>
  <c r="P52" i="92"/>
  <c r="Q52" i="92"/>
  <c r="R52" i="92"/>
  <c r="S52" i="92"/>
  <c r="T52" i="92"/>
  <c r="U52" i="92"/>
  <c r="V52" i="92"/>
  <c r="W52" i="92"/>
  <c r="X52" i="92"/>
  <c r="Y52" i="92"/>
  <c r="Z52" i="92"/>
  <c r="AA52" i="92"/>
  <c r="AB52" i="92"/>
  <c r="AC52" i="92"/>
  <c r="AD52" i="92"/>
  <c r="E53" i="92"/>
  <c r="F53" i="92"/>
  <c r="G53" i="92"/>
  <c r="H53" i="92"/>
  <c r="I53" i="92"/>
  <c r="J53" i="92"/>
  <c r="K53" i="92"/>
  <c r="L53" i="92"/>
  <c r="M53" i="92"/>
  <c r="N53" i="92"/>
  <c r="O53" i="92"/>
  <c r="P53" i="92"/>
  <c r="Q53" i="92"/>
  <c r="R53" i="92"/>
  <c r="S53" i="92"/>
  <c r="T53" i="92"/>
  <c r="U53" i="92"/>
  <c r="V53" i="92"/>
  <c r="W53" i="92"/>
  <c r="X53" i="92"/>
  <c r="Y53" i="92"/>
  <c r="Z53" i="92"/>
  <c r="AA53" i="92"/>
  <c r="AB53" i="92"/>
  <c r="AC53" i="92"/>
  <c r="AD53" i="92"/>
  <c r="E54" i="92"/>
  <c r="F54" i="92"/>
  <c r="G54" i="92"/>
  <c r="H54" i="92"/>
  <c r="I54" i="92"/>
  <c r="J54" i="92"/>
  <c r="K54" i="92"/>
  <c r="L54" i="92"/>
  <c r="M54" i="92"/>
  <c r="N54" i="92"/>
  <c r="O54" i="92"/>
  <c r="P54" i="92"/>
  <c r="Q54" i="92"/>
  <c r="R54" i="92"/>
  <c r="S54" i="92"/>
  <c r="T54" i="92"/>
  <c r="U54" i="92"/>
  <c r="V54" i="92"/>
  <c r="W54" i="92"/>
  <c r="X54" i="92"/>
  <c r="Y54" i="92"/>
  <c r="Z54" i="92"/>
  <c r="AA54" i="92"/>
  <c r="AB54" i="92"/>
  <c r="AC54" i="92"/>
  <c r="AD54" i="92"/>
  <c r="E55" i="92"/>
  <c r="F55" i="92"/>
  <c r="G55" i="92"/>
  <c r="H55" i="92"/>
  <c r="I55" i="92"/>
  <c r="J55" i="92"/>
  <c r="K55" i="92"/>
  <c r="L55" i="92"/>
  <c r="M55" i="92"/>
  <c r="N55" i="92"/>
  <c r="O55" i="92"/>
  <c r="P55" i="92"/>
  <c r="Q55" i="92"/>
  <c r="R55" i="92"/>
  <c r="S55" i="92"/>
  <c r="T55" i="92"/>
  <c r="U55" i="92"/>
  <c r="V55" i="92"/>
  <c r="W55" i="92"/>
  <c r="X55" i="92"/>
  <c r="Y55" i="92"/>
  <c r="Z55" i="92"/>
  <c r="AA55" i="92"/>
  <c r="AB55" i="92"/>
  <c r="AC55" i="92"/>
  <c r="AD55" i="92"/>
  <c r="E56" i="92"/>
  <c r="F56" i="92"/>
  <c r="G56" i="92"/>
  <c r="H56" i="92"/>
  <c r="I56" i="92"/>
  <c r="J56" i="92"/>
  <c r="K56" i="92"/>
  <c r="L56" i="92"/>
  <c r="M56" i="92"/>
  <c r="N56" i="92"/>
  <c r="O56" i="92"/>
  <c r="P56" i="92"/>
  <c r="Q56" i="92"/>
  <c r="R56" i="92"/>
  <c r="S56" i="92"/>
  <c r="T56" i="92"/>
  <c r="U56" i="92"/>
  <c r="V56" i="92"/>
  <c r="W56" i="92"/>
  <c r="X56" i="92"/>
  <c r="Y56" i="92"/>
  <c r="Z56" i="92"/>
  <c r="AA56" i="92"/>
  <c r="AB56" i="92"/>
  <c r="AC56" i="92"/>
  <c r="AD56" i="92"/>
  <c r="E57" i="92"/>
  <c r="F57" i="92"/>
  <c r="G57" i="92"/>
  <c r="H57" i="92"/>
  <c r="I57" i="92"/>
  <c r="J57" i="92"/>
  <c r="K57" i="92"/>
  <c r="L57" i="92"/>
  <c r="M57" i="92"/>
  <c r="N57" i="92"/>
  <c r="O57" i="92"/>
  <c r="P57" i="92"/>
  <c r="Q57" i="92"/>
  <c r="R57" i="92"/>
  <c r="S57" i="92"/>
  <c r="T57" i="92"/>
  <c r="U57" i="92"/>
  <c r="V57" i="92"/>
  <c r="W57" i="92"/>
  <c r="X57" i="92"/>
  <c r="Y57" i="92"/>
  <c r="Z57" i="92"/>
  <c r="AA57" i="92"/>
  <c r="AB57" i="92"/>
  <c r="AC57" i="92"/>
  <c r="AD57" i="92"/>
  <c r="E58" i="92"/>
  <c r="F58" i="92"/>
  <c r="G58" i="92"/>
  <c r="H58" i="92"/>
  <c r="I58" i="92"/>
  <c r="J58" i="92"/>
  <c r="K58" i="92"/>
  <c r="L58" i="92"/>
  <c r="M58" i="92"/>
  <c r="N58" i="92"/>
  <c r="O58" i="92"/>
  <c r="P58" i="92"/>
  <c r="Q58" i="92"/>
  <c r="R58" i="92"/>
  <c r="S58" i="92"/>
  <c r="T58" i="92"/>
  <c r="U58" i="92"/>
  <c r="V58" i="92"/>
  <c r="W58" i="92"/>
  <c r="X58" i="92"/>
  <c r="Y58" i="92"/>
  <c r="Z58" i="92"/>
  <c r="AA58" i="92"/>
  <c r="AB58" i="92"/>
  <c r="AC58" i="92"/>
  <c r="AD58" i="92"/>
  <c r="E59" i="92"/>
  <c r="F59" i="92"/>
  <c r="G59" i="92"/>
  <c r="H59" i="92"/>
  <c r="I59" i="92"/>
  <c r="J59" i="92"/>
  <c r="K59" i="92"/>
  <c r="L59" i="92"/>
  <c r="M59" i="92"/>
  <c r="N59" i="92"/>
  <c r="O59" i="92"/>
  <c r="P59" i="92"/>
  <c r="Q59" i="92"/>
  <c r="R59" i="92"/>
  <c r="S59" i="92"/>
  <c r="T59" i="92"/>
  <c r="U59" i="92"/>
  <c r="V59" i="92"/>
  <c r="W59" i="92"/>
  <c r="X59" i="92"/>
  <c r="Y59" i="92"/>
  <c r="Z59" i="92"/>
  <c r="AA59" i="92"/>
  <c r="AB59" i="92"/>
  <c r="AC59" i="92"/>
  <c r="AD59" i="92"/>
  <c r="E60" i="92"/>
  <c r="F60" i="92"/>
  <c r="G60" i="92"/>
  <c r="H60" i="92"/>
  <c r="I60" i="92"/>
  <c r="J60" i="92"/>
  <c r="K60" i="92"/>
  <c r="L60" i="92"/>
  <c r="M60" i="92"/>
  <c r="N60" i="92"/>
  <c r="O60" i="92"/>
  <c r="P60" i="92"/>
  <c r="Q60" i="92"/>
  <c r="R60" i="92"/>
  <c r="S60" i="92"/>
  <c r="T60" i="92"/>
  <c r="U60" i="92"/>
  <c r="V60" i="92"/>
  <c r="W60" i="92"/>
  <c r="X60" i="92"/>
  <c r="Y60" i="92"/>
  <c r="Z60" i="92"/>
  <c r="AA60" i="92"/>
  <c r="AB60" i="92"/>
  <c r="AC60" i="92"/>
  <c r="AD60" i="92"/>
  <c r="E61" i="92"/>
  <c r="F61" i="92"/>
  <c r="G61" i="92"/>
  <c r="H61" i="92"/>
  <c r="I61" i="92"/>
  <c r="J61" i="92"/>
  <c r="K61" i="92"/>
  <c r="L61" i="92"/>
  <c r="M61" i="92"/>
  <c r="N61" i="92"/>
  <c r="O61" i="92"/>
  <c r="P61" i="92"/>
  <c r="Q61" i="92"/>
  <c r="R61" i="92"/>
  <c r="S61" i="92"/>
  <c r="T61" i="92"/>
  <c r="U61" i="92"/>
  <c r="V61" i="92"/>
  <c r="W61" i="92"/>
  <c r="X61" i="92"/>
  <c r="Y61" i="92"/>
  <c r="Z61" i="92"/>
  <c r="AA61" i="92"/>
  <c r="AB61" i="92"/>
  <c r="AC61" i="92"/>
  <c r="AD61" i="92"/>
  <c r="E62" i="92"/>
  <c r="F62" i="92"/>
  <c r="G62" i="92"/>
  <c r="H62" i="92"/>
  <c r="I62" i="92"/>
  <c r="J62" i="92"/>
  <c r="K62" i="92"/>
  <c r="L62" i="92"/>
  <c r="M62" i="92"/>
  <c r="N62" i="92"/>
  <c r="O62" i="92"/>
  <c r="P62" i="92"/>
  <c r="Q62" i="92"/>
  <c r="R62" i="92"/>
  <c r="S62" i="92"/>
  <c r="T62" i="92"/>
  <c r="U62" i="92"/>
  <c r="V62" i="92"/>
  <c r="W62" i="92"/>
  <c r="X62" i="92"/>
  <c r="Y62" i="92"/>
  <c r="Z62" i="92"/>
  <c r="AA62" i="92"/>
  <c r="AB62" i="92"/>
  <c r="AC62" i="92"/>
  <c r="AD62" i="92"/>
  <c r="E63" i="92"/>
  <c r="F63" i="92"/>
  <c r="G63" i="92"/>
  <c r="H63" i="92"/>
  <c r="I63" i="92"/>
  <c r="J63" i="92"/>
  <c r="K63" i="92"/>
  <c r="L63" i="92"/>
  <c r="M63" i="92"/>
  <c r="N63" i="92"/>
  <c r="O63" i="92"/>
  <c r="P63" i="92"/>
  <c r="Q63" i="92"/>
  <c r="R63" i="92"/>
  <c r="S63" i="92"/>
  <c r="T63" i="92"/>
  <c r="U63" i="92"/>
  <c r="V63" i="92"/>
  <c r="W63" i="92"/>
  <c r="X63" i="92"/>
  <c r="Y63" i="92"/>
  <c r="Z63" i="92"/>
  <c r="AA63" i="92"/>
  <c r="AB63" i="92"/>
  <c r="AC63" i="92"/>
  <c r="AD63" i="92"/>
  <c r="E64" i="92"/>
  <c r="F64" i="92"/>
  <c r="G64" i="92"/>
  <c r="H64" i="92"/>
  <c r="I64" i="92"/>
  <c r="J64" i="92"/>
  <c r="K64" i="92"/>
  <c r="L64" i="92"/>
  <c r="M64" i="92"/>
  <c r="N64" i="92"/>
  <c r="O64" i="92"/>
  <c r="P64" i="92"/>
  <c r="Q64" i="92"/>
  <c r="R64" i="92"/>
  <c r="S64" i="92"/>
  <c r="T64" i="92"/>
  <c r="U64" i="92"/>
  <c r="V64" i="92"/>
  <c r="W64" i="92"/>
  <c r="X64" i="92"/>
  <c r="Y64" i="92"/>
  <c r="Z64" i="92"/>
  <c r="AA64" i="92"/>
  <c r="AB64" i="92"/>
  <c r="AC64" i="92"/>
  <c r="AD64" i="92"/>
  <c r="E65" i="92"/>
  <c r="F65" i="92"/>
  <c r="G65" i="92"/>
  <c r="H65" i="92"/>
  <c r="I65" i="92"/>
  <c r="J65" i="92"/>
  <c r="K65" i="92"/>
  <c r="L65" i="92"/>
  <c r="M65" i="92"/>
  <c r="N65" i="92"/>
  <c r="O65" i="92"/>
  <c r="P65" i="92"/>
  <c r="Q65" i="92"/>
  <c r="R65" i="92"/>
  <c r="S65" i="92"/>
  <c r="T65" i="92"/>
  <c r="U65" i="92"/>
  <c r="V65" i="92"/>
  <c r="W65" i="92"/>
  <c r="X65" i="92"/>
  <c r="Y65" i="92"/>
  <c r="Z65" i="92"/>
  <c r="AA65" i="92"/>
  <c r="AB65" i="92"/>
  <c r="AC65" i="92"/>
  <c r="AD65" i="92"/>
  <c r="E66" i="92"/>
  <c r="F66" i="92"/>
  <c r="G66" i="92"/>
  <c r="H66" i="92"/>
  <c r="I66" i="92"/>
  <c r="J66" i="92"/>
  <c r="K66" i="92"/>
  <c r="L66" i="92"/>
  <c r="M66" i="92"/>
  <c r="N66" i="92"/>
  <c r="O66" i="92"/>
  <c r="P66" i="92"/>
  <c r="Q66" i="92"/>
  <c r="R66" i="92"/>
  <c r="S66" i="92"/>
  <c r="T66" i="92"/>
  <c r="U66" i="92"/>
  <c r="V66" i="92"/>
  <c r="W66" i="92"/>
  <c r="X66" i="92"/>
  <c r="Y66" i="92"/>
  <c r="Z66" i="92"/>
  <c r="AA66" i="92"/>
  <c r="AB66" i="92"/>
  <c r="AC66" i="92"/>
  <c r="AD66" i="92"/>
  <c r="E67" i="92"/>
  <c r="F67" i="92"/>
  <c r="G67" i="92"/>
  <c r="H67" i="92"/>
  <c r="I67" i="92"/>
  <c r="J67" i="92"/>
  <c r="K67" i="92"/>
  <c r="L67" i="92"/>
  <c r="M67" i="92"/>
  <c r="N67" i="92"/>
  <c r="O67" i="92"/>
  <c r="P67" i="92"/>
  <c r="Q67" i="92"/>
  <c r="R67" i="92"/>
  <c r="S67" i="92"/>
  <c r="T67" i="92"/>
  <c r="U67" i="92"/>
  <c r="V67" i="92"/>
  <c r="W67" i="92"/>
  <c r="X67" i="92"/>
  <c r="Y67" i="92"/>
  <c r="Z67" i="92"/>
  <c r="AA67" i="92"/>
  <c r="AB67" i="92"/>
  <c r="AC67" i="92"/>
  <c r="AD67" i="92"/>
  <c r="E68" i="92"/>
  <c r="F68" i="92"/>
  <c r="G68" i="92"/>
  <c r="H68" i="92"/>
  <c r="I68" i="92"/>
  <c r="J68" i="92"/>
  <c r="K68" i="92"/>
  <c r="L68" i="92"/>
  <c r="M68" i="92"/>
  <c r="N68" i="92"/>
  <c r="O68" i="92"/>
  <c r="P68" i="92"/>
  <c r="Q68" i="92"/>
  <c r="R68" i="92"/>
  <c r="S68" i="92"/>
  <c r="T68" i="92"/>
  <c r="U68" i="92"/>
  <c r="V68" i="92"/>
  <c r="W68" i="92"/>
  <c r="X68" i="92"/>
  <c r="Y68" i="92"/>
  <c r="Z68" i="92"/>
  <c r="AA68" i="92"/>
  <c r="AB68" i="92"/>
  <c r="AC68" i="92"/>
  <c r="AD68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30" i="92"/>
  <c r="E30" i="92"/>
  <c r="F30" i="92"/>
  <c r="G30" i="92"/>
  <c r="H30" i="92"/>
  <c r="I30" i="92"/>
  <c r="J30" i="92"/>
  <c r="K30" i="92"/>
  <c r="L30" i="92"/>
  <c r="M30" i="92"/>
  <c r="N30" i="92"/>
  <c r="O30" i="92"/>
  <c r="P30" i="92"/>
  <c r="Q30" i="92"/>
  <c r="R30" i="92"/>
  <c r="S30" i="92"/>
  <c r="T30" i="92"/>
  <c r="U30" i="92"/>
  <c r="V30" i="92"/>
  <c r="W30" i="92"/>
  <c r="X30" i="92"/>
  <c r="Y30" i="92"/>
  <c r="Z30" i="92"/>
  <c r="AA30" i="92"/>
  <c r="AB30" i="92"/>
  <c r="AC30" i="92"/>
  <c r="AD30" i="92"/>
  <c r="AE30" i="92"/>
  <c r="D31" i="92"/>
  <c r="E31" i="92"/>
  <c r="F31" i="92"/>
  <c r="G31" i="92"/>
  <c r="H31" i="92"/>
  <c r="I31" i="92"/>
  <c r="J31" i="92"/>
  <c r="K31" i="92"/>
  <c r="L31" i="92"/>
  <c r="M31" i="92"/>
  <c r="N31" i="92"/>
  <c r="O31" i="92"/>
  <c r="P31" i="92"/>
  <c r="Q31" i="92"/>
  <c r="R31" i="92"/>
  <c r="S31" i="92"/>
  <c r="T31" i="92"/>
  <c r="U31" i="92"/>
  <c r="V31" i="92"/>
  <c r="W31" i="92"/>
  <c r="X31" i="92"/>
  <c r="Y31" i="92"/>
  <c r="Z31" i="92"/>
  <c r="AA31" i="92"/>
  <c r="AB31" i="92"/>
  <c r="AC31" i="92"/>
  <c r="AD31" i="92"/>
  <c r="AE31" i="92"/>
  <c r="D32" i="92"/>
  <c r="E32" i="92"/>
  <c r="F32" i="92"/>
  <c r="G32" i="92"/>
  <c r="H32" i="92"/>
  <c r="I32" i="92"/>
  <c r="J32" i="92"/>
  <c r="K32" i="92"/>
  <c r="L32" i="92"/>
  <c r="M32" i="92"/>
  <c r="N32" i="92"/>
  <c r="O32" i="92"/>
  <c r="P32" i="92"/>
  <c r="Q32" i="92"/>
  <c r="R32" i="92"/>
  <c r="S32" i="92"/>
  <c r="T32" i="92"/>
  <c r="U32" i="92"/>
  <c r="V32" i="92"/>
  <c r="W32" i="92"/>
  <c r="X32" i="92"/>
  <c r="Y32" i="92"/>
  <c r="Z32" i="92"/>
  <c r="AA32" i="92"/>
  <c r="AB32" i="92"/>
  <c r="AC32" i="92"/>
  <c r="AD32" i="92"/>
  <c r="AE32" i="92"/>
  <c r="D33" i="92"/>
  <c r="E33" i="92"/>
  <c r="F33" i="92"/>
  <c r="G33" i="92"/>
  <c r="H33" i="92"/>
  <c r="I33" i="92"/>
  <c r="J33" i="92"/>
  <c r="K33" i="92"/>
  <c r="L33" i="92"/>
  <c r="M33" i="92"/>
  <c r="N33" i="92"/>
  <c r="O33" i="92"/>
  <c r="P33" i="92"/>
  <c r="Q33" i="92"/>
  <c r="R33" i="92"/>
  <c r="S33" i="92"/>
  <c r="T33" i="92"/>
  <c r="U33" i="92"/>
  <c r="V33" i="92"/>
  <c r="W33" i="92"/>
  <c r="X33" i="92"/>
  <c r="Y33" i="92"/>
  <c r="Z33" i="92"/>
  <c r="AA33" i="92"/>
  <c r="AB33" i="92"/>
  <c r="AC33" i="92"/>
  <c r="AD33" i="92"/>
  <c r="AE33" i="92"/>
  <c r="D34" i="92"/>
  <c r="E34" i="92"/>
  <c r="F34" i="92"/>
  <c r="G34" i="92"/>
  <c r="H34" i="92"/>
  <c r="I34" i="92"/>
  <c r="J34" i="92"/>
  <c r="K34" i="92"/>
  <c r="L34" i="92"/>
  <c r="M34" i="92"/>
  <c r="N34" i="92"/>
  <c r="O34" i="92"/>
  <c r="P34" i="92"/>
  <c r="Q34" i="92"/>
  <c r="R34" i="92"/>
  <c r="S34" i="92"/>
  <c r="T34" i="92"/>
  <c r="U34" i="92"/>
  <c r="V34" i="92"/>
  <c r="W34" i="92"/>
  <c r="X34" i="92"/>
  <c r="Y34" i="92"/>
  <c r="Z34" i="92"/>
  <c r="AA34" i="92"/>
  <c r="AB34" i="92"/>
  <c r="AC34" i="92"/>
  <c r="AD34" i="92"/>
  <c r="AE34" i="92"/>
  <c r="D35" i="92"/>
  <c r="E35" i="92"/>
  <c r="F35" i="92"/>
  <c r="G35" i="92"/>
  <c r="H35" i="92"/>
  <c r="I35" i="92"/>
  <c r="J35" i="92"/>
  <c r="K35" i="92"/>
  <c r="L35" i="92"/>
  <c r="M35" i="92"/>
  <c r="N35" i="92"/>
  <c r="O35" i="92"/>
  <c r="P35" i="92"/>
  <c r="Q35" i="92"/>
  <c r="R35" i="92"/>
  <c r="S35" i="92"/>
  <c r="T35" i="92"/>
  <c r="U35" i="92"/>
  <c r="V35" i="92"/>
  <c r="W35" i="92"/>
  <c r="X35" i="92"/>
  <c r="Y35" i="92"/>
  <c r="Z35" i="92"/>
  <c r="AA35" i="92"/>
  <c r="AB35" i="92"/>
  <c r="AC35" i="92"/>
  <c r="AD35" i="92"/>
  <c r="AE35" i="92"/>
  <c r="D36" i="92"/>
  <c r="E36" i="92"/>
  <c r="F36" i="92"/>
  <c r="G36" i="92"/>
  <c r="H36" i="92"/>
  <c r="I36" i="92"/>
  <c r="J36" i="92"/>
  <c r="K36" i="92"/>
  <c r="L36" i="92"/>
  <c r="M36" i="92"/>
  <c r="N36" i="92"/>
  <c r="O36" i="92"/>
  <c r="P36" i="92"/>
  <c r="Q36" i="92"/>
  <c r="R36" i="92"/>
  <c r="S36" i="92"/>
  <c r="T36" i="92"/>
  <c r="U36" i="92"/>
  <c r="V36" i="92"/>
  <c r="W36" i="92"/>
  <c r="X36" i="92"/>
  <c r="Y36" i="92"/>
  <c r="Z36" i="92"/>
  <c r="AA36" i="92"/>
  <c r="AB36" i="92"/>
  <c r="AC36" i="92"/>
  <c r="AD36" i="92"/>
  <c r="AE36" i="92"/>
  <c r="D37" i="92"/>
  <c r="E37" i="92"/>
  <c r="F37" i="92"/>
  <c r="G37" i="92"/>
  <c r="H37" i="92"/>
  <c r="I37" i="92"/>
  <c r="J37" i="92"/>
  <c r="K37" i="92"/>
  <c r="L37" i="92"/>
  <c r="M37" i="92"/>
  <c r="N37" i="92"/>
  <c r="O37" i="92"/>
  <c r="P37" i="92"/>
  <c r="Q37" i="92"/>
  <c r="R37" i="92"/>
  <c r="S37" i="92"/>
  <c r="T37" i="92"/>
  <c r="U37" i="92"/>
  <c r="V37" i="92"/>
  <c r="W37" i="92"/>
  <c r="X37" i="92"/>
  <c r="Y37" i="92"/>
  <c r="Z37" i="92"/>
  <c r="AA37" i="92"/>
  <c r="AB37" i="92"/>
  <c r="AC37" i="92"/>
  <c r="AD37" i="92"/>
  <c r="AE37" i="92"/>
  <c r="D38" i="92"/>
  <c r="E38" i="92"/>
  <c r="F38" i="92"/>
  <c r="G38" i="92"/>
  <c r="H38" i="92"/>
  <c r="I38" i="92"/>
  <c r="J38" i="92"/>
  <c r="K38" i="92"/>
  <c r="L38" i="92"/>
  <c r="M38" i="92"/>
  <c r="N38" i="92"/>
  <c r="O38" i="92"/>
  <c r="P38" i="92"/>
  <c r="Q38" i="92"/>
  <c r="R38" i="92"/>
  <c r="S38" i="92"/>
  <c r="T38" i="92"/>
  <c r="U38" i="92"/>
  <c r="V38" i="92"/>
  <c r="W38" i="92"/>
  <c r="X38" i="92"/>
  <c r="Y38" i="92"/>
  <c r="Z38" i="92"/>
  <c r="AA38" i="92"/>
  <c r="AB38" i="92"/>
  <c r="AC38" i="92"/>
  <c r="AD38" i="92"/>
  <c r="AE38" i="92"/>
  <c r="D39" i="92"/>
  <c r="E39" i="92"/>
  <c r="F39" i="92"/>
  <c r="G39" i="92"/>
  <c r="H39" i="92"/>
  <c r="I39" i="92"/>
  <c r="J39" i="92"/>
  <c r="K39" i="92"/>
  <c r="L39" i="92"/>
  <c r="M39" i="92"/>
  <c r="N39" i="92"/>
  <c r="O39" i="92"/>
  <c r="P39" i="92"/>
  <c r="Q39" i="92"/>
  <c r="R39" i="92"/>
  <c r="S39" i="92"/>
  <c r="T39" i="92"/>
  <c r="U39" i="92"/>
  <c r="V39" i="92"/>
  <c r="W39" i="92"/>
  <c r="X39" i="92"/>
  <c r="Y39" i="92"/>
  <c r="Z39" i="92"/>
  <c r="AA39" i="92"/>
  <c r="AB39" i="92"/>
  <c r="AC39" i="92"/>
  <c r="AD39" i="92"/>
  <c r="AE39" i="92"/>
  <c r="D40" i="92"/>
  <c r="E40" i="92"/>
  <c r="F40" i="92"/>
  <c r="G40" i="92"/>
  <c r="H40" i="92"/>
  <c r="I40" i="92"/>
  <c r="J40" i="92"/>
  <c r="K40" i="92"/>
  <c r="L40" i="92"/>
  <c r="M40" i="92"/>
  <c r="N40" i="92"/>
  <c r="O40" i="92"/>
  <c r="P40" i="92"/>
  <c r="Q40" i="92"/>
  <c r="R40" i="92"/>
  <c r="S40" i="92"/>
  <c r="T40" i="92"/>
  <c r="U40" i="92"/>
  <c r="V40" i="92"/>
  <c r="W40" i="92"/>
  <c r="X40" i="92"/>
  <c r="Y40" i="92"/>
  <c r="Z40" i="92"/>
  <c r="AA40" i="92"/>
  <c r="AB40" i="92"/>
  <c r="AC40" i="92"/>
  <c r="AD40" i="92"/>
  <c r="AE40" i="92"/>
  <c r="D41" i="92"/>
  <c r="E41" i="92"/>
  <c r="F41" i="92"/>
  <c r="G41" i="92"/>
  <c r="H41" i="92"/>
  <c r="I41" i="92"/>
  <c r="J41" i="92"/>
  <c r="K41" i="92"/>
  <c r="L41" i="92"/>
  <c r="M41" i="92"/>
  <c r="N41" i="92"/>
  <c r="O41" i="92"/>
  <c r="P41" i="92"/>
  <c r="Q41" i="92"/>
  <c r="R41" i="92"/>
  <c r="S41" i="92"/>
  <c r="T41" i="92"/>
  <c r="U41" i="92"/>
  <c r="V41" i="92"/>
  <c r="W41" i="92"/>
  <c r="X41" i="92"/>
  <c r="Y41" i="92"/>
  <c r="Z41" i="92"/>
  <c r="AA41" i="92"/>
  <c r="AB41" i="92"/>
  <c r="AC41" i="92"/>
  <c r="AD41" i="92"/>
  <c r="AE41" i="92"/>
  <c r="D42" i="92"/>
  <c r="E42" i="92"/>
  <c r="F42" i="92"/>
  <c r="G42" i="92"/>
  <c r="H42" i="92"/>
  <c r="I42" i="92"/>
  <c r="J42" i="92"/>
  <c r="K42" i="92"/>
  <c r="L42" i="92"/>
  <c r="M42" i="92"/>
  <c r="N42" i="92"/>
  <c r="O42" i="92"/>
  <c r="P42" i="92"/>
  <c r="Q42" i="92"/>
  <c r="R42" i="92"/>
  <c r="S42" i="92"/>
  <c r="T42" i="92"/>
  <c r="U42" i="92"/>
  <c r="V42" i="92"/>
  <c r="W42" i="92"/>
  <c r="X42" i="92"/>
  <c r="Y42" i="92"/>
  <c r="Z42" i="92"/>
  <c r="AA42" i="92"/>
  <c r="AB42" i="92"/>
  <c r="AC42" i="92"/>
  <c r="AD42" i="92"/>
  <c r="AE42" i="92"/>
  <c r="D43" i="92"/>
  <c r="E43" i="92"/>
  <c r="F43" i="92"/>
  <c r="G43" i="92"/>
  <c r="H43" i="92"/>
  <c r="I43" i="92"/>
  <c r="J43" i="92"/>
  <c r="K43" i="92"/>
  <c r="L43" i="92"/>
  <c r="M43" i="92"/>
  <c r="N43" i="92"/>
  <c r="O43" i="92"/>
  <c r="P43" i="92"/>
  <c r="Q43" i="92"/>
  <c r="R43" i="92"/>
  <c r="S43" i="92"/>
  <c r="T43" i="92"/>
  <c r="U43" i="92"/>
  <c r="V43" i="92"/>
  <c r="W43" i="92"/>
  <c r="X43" i="92"/>
  <c r="Y43" i="92"/>
  <c r="Z43" i="92"/>
  <c r="AA43" i="92"/>
  <c r="AB43" i="92"/>
  <c r="AC43" i="92"/>
  <c r="AD43" i="92"/>
  <c r="AE43" i="92"/>
  <c r="D44" i="92"/>
  <c r="E44" i="92"/>
  <c r="F44" i="92"/>
  <c r="G44" i="92"/>
  <c r="H44" i="92"/>
  <c r="I44" i="92"/>
  <c r="J44" i="92"/>
  <c r="K44" i="92"/>
  <c r="L44" i="92"/>
  <c r="M44" i="92"/>
  <c r="N44" i="92"/>
  <c r="O44" i="92"/>
  <c r="P44" i="92"/>
  <c r="Q44" i="92"/>
  <c r="R44" i="92"/>
  <c r="S44" i="92"/>
  <c r="T44" i="92"/>
  <c r="U44" i="92"/>
  <c r="V44" i="92"/>
  <c r="W44" i="92"/>
  <c r="X44" i="92"/>
  <c r="Y44" i="92"/>
  <c r="Z44" i="92"/>
  <c r="AA44" i="92"/>
  <c r="AB44" i="92"/>
  <c r="AC44" i="92"/>
  <c r="AD44" i="92"/>
  <c r="AE44" i="92"/>
  <c r="D45" i="92"/>
  <c r="E45" i="92"/>
  <c r="F45" i="92"/>
  <c r="G45" i="92"/>
  <c r="H45" i="92"/>
  <c r="I45" i="92"/>
  <c r="J45" i="92"/>
  <c r="K45" i="92"/>
  <c r="L45" i="92"/>
  <c r="M45" i="92"/>
  <c r="N45" i="92"/>
  <c r="O45" i="92"/>
  <c r="P45" i="92"/>
  <c r="Q45" i="92"/>
  <c r="R45" i="92"/>
  <c r="S45" i="92"/>
  <c r="T45" i="92"/>
  <c r="U45" i="92"/>
  <c r="V45" i="92"/>
  <c r="W45" i="92"/>
  <c r="X45" i="92"/>
  <c r="Y45" i="92"/>
  <c r="Z45" i="92"/>
  <c r="AA45" i="92"/>
  <c r="AB45" i="92"/>
  <c r="AC45" i="92"/>
  <c r="AD45" i="92"/>
  <c r="AE45" i="92"/>
  <c r="D46" i="92"/>
  <c r="E46" i="92"/>
  <c r="F46" i="92"/>
  <c r="G46" i="92"/>
  <c r="H46" i="92"/>
  <c r="I46" i="92"/>
  <c r="J46" i="92"/>
  <c r="K46" i="92"/>
  <c r="L46" i="92"/>
  <c r="M46" i="92"/>
  <c r="N46" i="92"/>
  <c r="O46" i="92"/>
  <c r="P46" i="92"/>
  <c r="Q46" i="92"/>
  <c r="R46" i="92"/>
  <c r="S46" i="92"/>
  <c r="T46" i="92"/>
  <c r="U46" i="92"/>
  <c r="V46" i="92"/>
  <c r="W46" i="92"/>
  <c r="X46" i="92"/>
  <c r="Y46" i="92"/>
  <c r="Z46" i="92"/>
  <c r="AA46" i="92"/>
  <c r="AB46" i="92"/>
  <c r="AC46" i="92"/>
  <c r="AD46" i="92"/>
  <c r="AE46" i="92"/>
  <c r="D47" i="92"/>
  <c r="E47" i="92"/>
  <c r="F47" i="92"/>
  <c r="G47" i="92"/>
  <c r="H47" i="92"/>
  <c r="I47" i="92"/>
  <c r="J47" i="92"/>
  <c r="K47" i="92"/>
  <c r="L47" i="92"/>
  <c r="M47" i="92"/>
  <c r="N47" i="92"/>
  <c r="O47" i="92"/>
  <c r="P47" i="92"/>
  <c r="Q47" i="92"/>
  <c r="R47" i="92"/>
  <c r="S47" i="92"/>
  <c r="T47" i="92"/>
  <c r="U47" i="92"/>
  <c r="V47" i="92"/>
  <c r="W47" i="92"/>
  <c r="X47" i="92"/>
  <c r="Y47" i="92"/>
  <c r="Z47" i="92"/>
  <c r="AA47" i="92"/>
  <c r="AB47" i="92"/>
  <c r="AC47" i="92"/>
  <c r="AD47" i="92"/>
  <c r="AE47" i="92"/>
  <c r="C31" i="92"/>
  <c r="C32" i="92"/>
  <c r="C33" i="92"/>
  <c r="C34" i="92"/>
  <c r="C35" i="92"/>
  <c r="C36" i="92"/>
  <c r="C37" i="92"/>
  <c r="C38" i="92"/>
  <c r="C39" i="92"/>
  <c r="C40" i="92"/>
  <c r="C41" i="92"/>
  <c r="C42" i="92"/>
  <c r="C43" i="92"/>
  <c r="C44" i="92"/>
  <c r="C45" i="92"/>
  <c r="C46" i="92"/>
  <c r="C47" i="92"/>
  <c r="AE10" i="92"/>
  <c r="AE11" i="92"/>
  <c r="AE12" i="92"/>
  <c r="AE13" i="92"/>
  <c r="AE14" i="92"/>
  <c r="AE15" i="92"/>
  <c r="AE16" i="92"/>
  <c r="AE17" i="92"/>
  <c r="AE18" i="92"/>
  <c r="AE19" i="92"/>
  <c r="AE20" i="92"/>
  <c r="AE21" i="92"/>
  <c r="AE22" i="92"/>
  <c r="AE23" i="92"/>
  <c r="AE24" i="92"/>
  <c r="AE25" i="92"/>
  <c r="AE26" i="92"/>
  <c r="D24" i="92"/>
  <c r="E24" i="92"/>
  <c r="F24" i="92"/>
  <c r="G24" i="92"/>
  <c r="H24" i="92"/>
  <c r="H25" i="92" s="1"/>
  <c r="I24" i="92"/>
  <c r="I25" i="92" s="1"/>
  <c r="J24" i="92"/>
  <c r="J25" i="92" s="1"/>
  <c r="K24" i="92"/>
  <c r="L24" i="92"/>
  <c r="M24" i="92"/>
  <c r="N24" i="92"/>
  <c r="O24" i="92"/>
  <c r="P24" i="92"/>
  <c r="P25" i="92" s="1"/>
  <c r="Q24" i="92"/>
  <c r="R24" i="92"/>
  <c r="R25" i="92" s="1"/>
  <c r="S24" i="92"/>
  <c r="T24" i="92"/>
  <c r="U24" i="92"/>
  <c r="V24" i="92"/>
  <c r="W24" i="92"/>
  <c r="X24" i="92"/>
  <c r="X25" i="92" s="1"/>
  <c r="Y24" i="92"/>
  <c r="Z24" i="92"/>
  <c r="Z25" i="92" s="1"/>
  <c r="AA24" i="92"/>
  <c r="AB24" i="92"/>
  <c r="AC24" i="92"/>
  <c r="AD24" i="92"/>
  <c r="D25" i="92"/>
  <c r="E25" i="92"/>
  <c r="F25" i="92"/>
  <c r="G25" i="92"/>
  <c r="K25" i="92"/>
  <c r="L25" i="92"/>
  <c r="M25" i="92"/>
  <c r="N25" i="92"/>
  <c r="O25" i="92"/>
  <c r="Q25" i="92"/>
  <c r="S25" i="92"/>
  <c r="T25" i="92"/>
  <c r="U25" i="92"/>
  <c r="V25" i="92"/>
  <c r="W25" i="92"/>
  <c r="Y25" i="92"/>
  <c r="AA25" i="92"/>
  <c r="AB25" i="92"/>
  <c r="AC25" i="92"/>
  <c r="AD25" i="92"/>
  <c r="C25" i="92"/>
  <c r="C24" i="92"/>
  <c r="D17" i="92"/>
  <c r="E17" i="92"/>
  <c r="F17" i="92"/>
  <c r="G17" i="92"/>
  <c r="H17" i="92"/>
  <c r="I17" i="92"/>
  <c r="J17" i="92"/>
  <c r="K17" i="92"/>
  <c r="L17" i="92"/>
  <c r="M17" i="92"/>
  <c r="N17" i="92"/>
  <c r="O17" i="92"/>
  <c r="P17" i="92"/>
  <c r="Q17" i="92"/>
  <c r="R17" i="92"/>
  <c r="S17" i="92"/>
  <c r="T17" i="92"/>
  <c r="U17" i="92"/>
  <c r="V17" i="92"/>
  <c r="W17" i="92"/>
  <c r="X17" i="92"/>
  <c r="Y17" i="92"/>
  <c r="Z17" i="92"/>
  <c r="AA17" i="92"/>
  <c r="AB17" i="92"/>
  <c r="AC17" i="92"/>
  <c r="AD17" i="92"/>
  <c r="C17" i="92"/>
  <c r="AE52" i="91"/>
  <c r="AE53" i="91"/>
  <c r="AE54" i="91"/>
  <c r="AE55" i="91"/>
  <c r="AE56" i="91"/>
  <c r="AE57" i="91"/>
  <c r="AE58" i="91"/>
  <c r="AE59" i="91"/>
  <c r="AE60" i="91"/>
  <c r="AE61" i="91"/>
  <c r="AE62" i="91"/>
  <c r="AE63" i="91"/>
  <c r="AE64" i="91"/>
  <c r="AE65" i="91"/>
  <c r="AE66" i="91"/>
  <c r="AE67" i="91"/>
  <c r="AE68" i="91"/>
  <c r="E51" i="91"/>
  <c r="F51" i="91"/>
  <c r="G51" i="91"/>
  <c r="H51" i="91"/>
  <c r="I51" i="91"/>
  <c r="J51" i="91"/>
  <c r="K51" i="91"/>
  <c r="L51" i="91"/>
  <c r="M51" i="91"/>
  <c r="N51" i="91"/>
  <c r="O51" i="91"/>
  <c r="P51" i="91"/>
  <c r="Q51" i="91"/>
  <c r="R51" i="91"/>
  <c r="S51" i="91"/>
  <c r="T51" i="91"/>
  <c r="U51" i="91"/>
  <c r="V51" i="91"/>
  <c r="W51" i="91"/>
  <c r="X51" i="91"/>
  <c r="Y51" i="91"/>
  <c r="Z51" i="91"/>
  <c r="AA51" i="91"/>
  <c r="AB51" i="91"/>
  <c r="AC51" i="91"/>
  <c r="AD51" i="91"/>
  <c r="E52" i="91"/>
  <c r="F52" i="91"/>
  <c r="G52" i="91"/>
  <c r="H52" i="91"/>
  <c r="I52" i="91"/>
  <c r="J52" i="91"/>
  <c r="K52" i="91"/>
  <c r="L52" i="91"/>
  <c r="M52" i="91"/>
  <c r="N52" i="91"/>
  <c r="O52" i="91"/>
  <c r="P52" i="91"/>
  <c r="Q52" i="91"/>
  <c r="R52" i="91"/>
  <c r="S52" i="91"/>
  <c r="T52" i="91"/>
  <c r="U52" i="91"/>
  <c r="V52" i="91"/>
  <c r="W52" i="91"/>
  <c r="X52" i="91"/>
  <c r="Y52" i="91"/>
  <c r="Z52" i="91"/>
  <c r="AA52" i="91"/>
  <c r="AB52" i="91"/>
  <c r="AC52" i="91"/>
  <c r="AD52" i="91"/>
  <c r="E53" i="91"/>
  <c r="F53" i="91"/>
  <c r="G53" i="91"/>
  <c r="H53" i="91"/>
  <c r="I53" i="91"/>
  <c r="J53" i="91"/>
  <c r="K53" i="91"/>
  <c r="L53" i="91"/>
  <c r="M53" i="91"/>
  <c r="N53" i="91"/>
  <c r="O53" i="91"/>
  <c r="P53" i="91"/>
  <c r="Q53" i="91"/>
  <c r="R53" i="91"/>
  <c r="S53" i="91"/>
  <c r="T53" i="91"/>
  <c r="U53" i="91"/>
  <c r="V53" i="91"/>
  <c r="W53" i="91"/>
  <c r="X53" i="91"/>
  <c r="Y53" i="91"/>
  <c r="Z53" i="91"/>
  <c r="AA53" i="91"/>
  <c r="AB53" i="91"/>
  <c r="AC53" i="91"/>
  <c r="AD53" i="91"/>
  <c r="E54" i="91"/>
  <c r="F54" i="91"/>
  <c r="G54" i="91"/>
  <c r="H54" i="91"/>
  <c r="I54" i="91"/>
  <c r="J54" i="91"/>
  <c r="K54" i="91"/>
  <c r="L54" i="91"/>
  <c r="M54" i="91"/>
  <c r="N54" i="91"/>
  <c r="O54" i="91"/>
  <c r="P54" i="91"/>
  <c r="Q54" i="91"/>
  <c r="R54" i="91"/>
  <c r="S54" i="91"/>
  <c r="T54" i="91"/>
  <c r="U54" i="91"/>
  <c r="V54" i="91"/>
  <c r="W54" i="91"/>
  <c r="X54" i="91"/>
  <c r="Y54" i="91"/>
  <c r="Z54" i="91"/>
  <c r="AA54" i="91"/>
  <c r="AB54" i="91"/>
  <c r="AC54" i="91"/>
  <c r="AD54" i="91"/>
  <c r="E55" i="91"/>
  <c r="F55" i="91"/>
  <c r="G55" i="91"/>
  <c r="H55" i="91"/>
  <c r="I55" i="91"/>
  <c r="J55" i="91"/>
  <c r="K55" i="91"/>
  <c r="L55" i="91"/>
  <c r="M55" i="91"/>
  <c r="N55" i="91"/>
  <c r="O55" i="91"/>
  <c r="P55" i="91"/>
  <c r="Q55" i="91"/>
  <c r="R55" i="91"/>
  <c r="S55" i="91"/>
  <c r="T55" i="91"/>
  <c r="U55" i="91"/>
  <c r="V55" i="91"/>
  <c r="W55" i="91"/>
  <c r="X55" i="91"/>
  <c r="Y55" i="91"/>
  <c r="Z55" i="91"/>
  <c r="AA55" i="91"/>
  <c r="AB55" i="91"/>
  <c r="AC55" i="91"/>
  <c r="AD55" i="91"/>
  <c r="E56" i="91"/>
  <c r="F56" i="91"/>
  <c r="G56" i="91"/>
  <c r="H56" i="91"/>
  <c r="I56" i="91"/>
  <c r="J56" i="91"/>
  <c r="K56" i="91"/>
  <c r="L56" i="91"/>
  <c r="M56" i="91"/>
  <c r="N56" i="91"/>
  <c r="O56" i="91"/>
  <c r="P56" i="91"/>
  <c r="Q56" i="91"/>
  <c r="R56" i="91"/>
  <c r="S56" i="91"/>
  <c r="T56" i="91"/>
  <c r="U56" i="91"/>
  <c r="V56" i="91"/>
  <c r="W56" i="91"/>
  <c r="X56" i="91"/>
  <c r="Y56" i="91"/>
  <c r="Z56" i="91"/>
  <c r="AA56" i="91"/>
  <c r="AB56" i="91"/>
  <c r="AC56" i="91"/>
  <c r="AD56" i="91"/>
  <c r="E57" i="91"/>
  <c r="F57" i="91"/>
  <c r="G57" i="91"/>
  <c r="H57" i="91"/>
  <c r="I57" i="91"/>
  <c r="J57" i="91"/>
  <c r="K57" i="91"/>
  <c r="L57" i="91"/>
  <c r="M57" i="91"/>
  <c r="N57" i="91"/>
  <c r="O57" i="91"/>
  <c r="P57" i="91"/>
  <c r="Q57" i="91"/>
  <c r="R57" i="91"/>
  <c r="S57" i="91"/>
  <c r="T57" i="91"/>
  <c r="U57" i="91"/>
  <c r="V57" i="91"/>
  <c r="W57" i="91"/>
  <c r="X57" i="91"/>
  <c r="Y57" i="91"/>
  <c r="Z57" i="91"/>
  <c r="AA57" i="91"/>
  <c r="AB57" i="91"/>
  <c r="AC57" i="91"/>
  <c r="AD57" i="91"/>
  <c r="E58" i="91"/>
  <c r="F58" i="91"/>
  <c r="G58" i="91"/>
  <c r="H58" i="91"/>
  <c r="I58" i="91"/>
  <c r="J58" i="91"/>
  <c r="K58" i="91"/>
  <c r="L58" i="91"/>
  <c r="M58" i="91"/>
  <c r="N58" i="91"/>
  <c r="O58" i="91"/>
  <c r="P58" i="91"/>
  <c r="Q58" i="91"/>
  <c r="R58" i="91"/>
  <c r="S58" i="91"/>
  <c r="T58" i="91"/>
  <c r="U58" i="91"/>
  <c r="V58" i="91"/>
  <c r="W58" i="91"/>
  <c r="X58" i="91"/>
  <c r="Y58" i="91"/>
  <c r="Z58" i="91"/>
  <c r="AA58" i="91"/>
  <c r="AB58" i="91"/>
  <c r="AC58" i="91"/>
  <c r="AD58" i="91"/>
  <c r="E59" i="91"/>
  <c r="F59" i="91"/>
  <c r="G59" i="91"/>
  <c r="H59" i="91"/>
  <c r="I59" i="91"/>
  <c r="J59" i="91"/>
  <c r="K59" i="91"/>
  <c r="L59" i="91"/>
  <c r="M59" i="91"/>
  <c r="N59" i="91"/>
  <c r="O59" i="91"/>
  <c r="P59" i="91"/>
  <c r="Q59" i="91"/>
  <c r="R59" i="91"/>
  <c r="S59" i="91"/>
  <c r="T59" i="91"/>
  <c r="U59" i="91"/>
  <c r="V59" i="91"/>
  <c r="W59" i="91"/>
  <c r="X59" i="91"/>
  <c r="Y59" i="91"/>
  <c r="Z59" i="91"/>
  <c r="AA59" i="91"/>
  <c r="AB59" i="91"/>
  <c r="AC59" i="91"/>
  <c r="AD59" i="91"/>
  <c r="E60" i="91"/>
  <c r="F60" i="91"/>
  <c r="G60" i="91"/>
  <c r="H60" i="91"/>
  <c r="I60" i="91"/>
  <c r="J60" i="91"/>
  <c r="K60" i="91"/>
  <c r="L60" i="91"/>
  <c r="M60" i="91"/>
  <c r="N60" i="91"/>
  <c r="O60" i="91"/>
  <c r="P60" i="91"/>
  <c r="Q60" i="91"/>
  <c r="R60" i="91"/>
  <c r="S60" i="91"/>
  <c r="T60" i="91"/>
  <c r="U60" i="91"/>
  <c r="V60" i="91"/>
  <c r="W60" i="91"/>
  <c r="X60" i="91"/>
  <c r="Y60" i="91"/>
  <c r="Z60" i="91"/>
  <c r="AA60" i="91"/>
  <c r="AB60" i="91"/>
  <c r="AC60" i="91"/>
  <c r="AD60" i="91"/>
  <c r="E61" i="91"/>
  <c r="F61" i="91"/>
  <c r="G61" i="91"/>
  <c r="H61" i="91"/>
  <c r="I61" i="91"/>
  <c r="J61" i="91"/>
  <c r="K61" i="91"/>
  <c r="L61" i="91"/>
  <c r="M61" i="91"/>
  <c r="N61" i="91"/>
  <c r="O61" i="91"/>
  <c r="P61" i="91"/>
  <c r="Q61" i="91"/>
  <c r="R61" i="91"/>
  <c r="S61" i="91"/>
  <c r="T61" i="91"/>
  <c r="U61" i="91"/>
  <c r="V61" i="91"/>
  <c r="W61" i="91"/>
  <c r="X61" i="91"/>
  <c r="Y61" i="91"/>
  <c r="Z61" i="91"/>
  <c r="AA61" i="91"/>
  <c r="AB61" i="91"/>
  <c r="AC61" i="91"/>
  <c r="AD61" i="91"/>
  <c r="E62" i="91"/>
  <c r="F62" i="91"/>
  <c r="G62" i="91"/>
  <c r="H62" i="91"/>
  <c r="I62" i="91"/>
  <c r="J62" i="91"/>
  <c r="K62" i="91"/>
  <c r="L62" i="91"/>
  <c r="M62" i="91"/>
  <c r="N62" i="91"/>
  <c r="O62" i="91"/>
  <c r="P62" i="91"/>
  <c r="Q62" i="91"/>
  <c r="R62" i="91"/>
  <c r="S62" i="91"/>
  <c r="T62" i="91"/>
  <c r="U62" i="91"/>
  <c r="V62" i="91"/>
  <c r="W62" i="91"/>
  <c r="X62" i="91"/>
  <c r="Y62" i="91"/>
  <c r="Z62" i="91"/>
  <c r="AA62" i="91"/>
  <c r="AB62" i="91"/>
  <c r="AC62" i="91"/>
  <c r="AD62" i="91"/>
  <c r="E63" i="91"/>
  <c r="F63" i="91"/>
  <c r="G63" i="91"/>
  <c r="H63" i="91"/>
  <c r="I63" i="91"/>
  <c r="J63" i="91"/>
  <c r="K63" i="91"/>
  <c r="L63" i="91"/>
  <c r="M63" i="91"/>
  <c r="N63" i="91"/>
  <c r="O63" i="91"/>
  <c r="P63" i="91"/>
  <c r="Q63" i="91"/>
  <c r="R63" i="91"/>
  <c r="S63" i="91"/>
  <c r="T63" i="91"/>
  <c r="U63" i="91"/>
  <c r="V63" i="91"/>
  <c r="W63" i="91"/>
  <c r="X63" i="91"/>
  <c r="Y63" i="91"/>
  <c r="Z63" i="91"/>
  <c r="AA63" i="91"/>
  <c r="AB63" i="91"/>
  <c r="AC63" i="91"/>
  <c r="AD63" i="91"/>
  <c r="E64" i="91"/>
  <c r="F64" i="91"/>
  <c r="G64" i="91"/>
  <c r="H64" i="91"/>
  <c r="I64" i="91"/>
  <c r="J64" i="91"/>
  <c r="K64" i="91"/>
  <c r="L64" i="91"/>
  <c r="M64" i="91"/>
  <c r="N64" i="91"/>
  <c r="O64" i="91"/>
  <c r="P64" i="91"/>
  <c r="Q64" i="91"/>
  <c r="R64" i="91"/>
  <c r="S64" i="91"/>
  <c r="T64" i="91"/>
  <c r="U64" i="91"/>
  <c r="V64" i="91"/>
  <c r="W64" i="91"/>
  <c r="X64" i="91"/>
  <c r="Y64" i="91"/>
  <c r="Z64" i="91"/>
  <c r="AA64" i="91"/>
  <c r="AB64" i="91"/>
  <c r="AC64" i="91"/>
  <c r="AD64" i="91"/>
  <c r="E65" i="91"/>
  <c r="F65" i="91"/>
  <c r="G65" i="91"/>
  <c r="H65" i="91"/>
  <c r="I65" i="91"/>
  <c r="J65" i="91"/>
  <c r="K65" i="91"/>
  <c r="L65" i="91"/>
  <c r="M65" i="91"/>
  <c r="N65" i="91"/>
  <c r="O65" i="91"/>
  <c r="P65" i="91"/>
  <c r="Q65" i="91"/>
  <c r="R65" i="91"/>
  <c r="S65" i="91"/>
  <c r="T65" i="91"/>
  <c r="U65" i="91"/>
  <c r="V65" i="91"/>
  <c r="W65" i="91"/>
  <c r="X65" i="91"/>
  <c r="Y65" i="91"/>
  <c r="Z65" i="91"/>
  <c r="AA65" i="91"/>
  <c r="AB65" i="91"/>
  <c r="AC65" i="91"/>
  <c r="AD65" i="91"/>
  <c r="E66" i="91"/>
  <c r="F66" i="91"/>
  <c r="G66" i="91"/>
  <c r="H66" i="91"/>
  <c r="I66" i="91"/>
  <c r="J66" i="91"/>
  <c r="K66" i="91"/>
  <c r="L66" i="91"/>
  <c r="M66" i="91"/>
  <c r="N66" i="91"/>
  <c r="O66" i="91"/>
  <c r="P66" i="91"/>
  <c r="Q66" i="91"/>
  <c r="R66" i="91"/>
  <c r="S66" i="91"/>
  <c r="T66" i="91"/>
  <c r="U66" i="91"/>
  <c r="V66" i="91"/>
  <c r="W66" i="91"/>
  <c r="X66" i="91"/>
  <c r="Y66" i="91"/>
  <c r="Z66" i="91"/>
  <c r="AA66" i="91"/>
  <c r="AB66" i="91"/>
  <c r="AC66" i="91"/>
  <c r="AD66" i="91"/>
  <c r="E67" i="91"/>
  <c r="F67" i="91"/>
  <c r="G67" i="91"/>
  <c r="H67" i="91"/>
  <c r="I67" i="91"/>
  <c r="J67" i="91"/>
  <c r="K67" i="91"/>
  <c r="L67" i="91"/>
  <c r="M67" i="91"/>
  <c r="N67" i="91"/>
  <c r="O67" i="91"/>
  <c r="P67" i="91"/>
  <c r="Q67" i="91"/>
  <c r="R67" i="91"/>
  <c r="S67" i="91"/>
  <c r="T67" i="91"/>
  <c r="U67" i="91"/>
  <c r="V67" i="91"/>
  <c r="W67" i="91"/>
  <c r="X67" i="91"/>
  <c r="Y67" i="91"/>
  <c r="Z67" i="91"/>
  <c r="AA67" i="91"/>
  <c r="AB67" i="91"/>
  <c r="AC67" i="91"/>
  <c r="AD67" i="91"/>
  <c r="E68" i="91"/>
  <c r="F68" i="91"/>
  <c r="G68" i="91"/>
  <c r="H68" i="91"/>
  <c r="I68" i="91"/>
  <c r="J68" i="91"/>
  <c r="K68" i="91"/>
  <c r="L68" i="91"/>
  <c r="M68" i="91"/>
  <c r="N68" i="91"/>
  <c r="O68" i="91"/>
  <c r="P68" i="91"/>
  <c r="Q68" i="91"/>
  <c r="R68" i="91"/>
  <c r="S68" i="91"/>
  <c r="T68" i="91"/>
  <c r="U68" i="91"/>
  <c r="V68" i="91"/>
  <c r="W68" i="91"/>
  <c r="X68" i="91"/>
  <c r="Y68" i="91"/>
  <c r="Z68" i="91"/>
  <c r="AA68" i="91"/>
  <c r="AB68" i="91"/>
  <c r="AC68" i="91"/>
  <c r="AD68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30" i="91"/>
  <c r="E30" i="91"/>
  <c r="F30" i="91"/>
  <c r="G30" i="91"/>
  <c r="H30" i="91"/>
  <c r="I30" i="91"/>
  <c r="J30" i="91"/>
  <c r="K30" i="91"/>
  <c r="L30" i="91"/>
  <c r="M30" i="91"/>
  <c r="N30" i="91"/>
  <c r="O30" i="91"/>
  <c r="P30" i="91"/>
  <c r="Q30" i="91"/>
  <c r="R30" i="91"/>
  <c r="S30" i="91"/>
  <c r="T30" i="91"/>
  <c r="U30" i="91"/>
  <c r="V30" i="91"/>
  <c r="W30" i="91"/>
  <c r="X30" i="91"/>
  <c r="Y30" i="91"/>
  <c r="Z30" i="91"/>
  <c r="AA30" i="91"/>
  <c r="AB30" i="91"/>
  <c r="AC30" i="91"/>
  <c r="AD30" i="91"/>
  <c r="AE30" i="91"/>
  <c r="D31" i="91"/>
  <c r="E31" i="91"/>
  <c r="F31" i="91"/>
  <c r="G31" i="91"/>
  <c r="H31" i="91"/>
  <c r="I31" i="91"/>
  <c r="J31" i="91"/>
  <c r="K31" i="91"/>
  <c r="L31" i="91"/>
  <c r="M31" i="91"/>
  <c r="N31" i="91"/>
  <c r="O31" i="91"/>
  <c r="P31" i="91"/>
  <c r="Q31" i="91"/>
  <c r="R31" i="91"/>
  <c r="S31" i="91"/>
  <c r="T31" i="91"/>
  <c r="U31" i="91"/>
  <c r="V31" i="91"/>
  <c r="W31" i="91"/>
  <c r="X31" i="91"/>
  <c r="Y31" i="91"/>
  <c r="Z31" i="91"/>
  <c r="AA31" i="91"/>
  <c r="AB31" i="91"/>
  <c r="AC31" i="91"/>
  <c r="AD31" i="91"/>
  <c r="AE31" i="91"/>
  <c r="D32" i="91"/>
  <c r="E32" i="91"/>
  <c r="F32" i="91"/>
  <c r="G32" i="91"/>
  <c r="H32" i="91"/>
  <c r="I32" i="91"/>
  <c r="J32" i="91"/>
  <c r="K32" i="91"/>
  <c r="L32" i="91"/>
  <c r="M32" i="91"/>
  <c r="N32" i="91"/>
  <c r="O32" i="91"/>
  <c r="P32" i="91"/>
  <c r="Q32" i="91"/>
  <c r="R32" i="91"/>
  <c r="S32" i="91"/>
  <c r="T32" i="91"/>
  <c r="U32" i="91"/>
  <c r="V32" i="91"/>
  <c r="W32" i="91"/>
  <c r="X32" i="91"/>
  <c r="Y32" i="91"/>
  <c r="Z32" i="91"/>
  <c r="AA32" i="91"/>
  <c r="AB32" i="91"/>
  <c r="AC32" i="91"/>
  <c r="AD32" i="91"/>
  <c r="AE32" i="91"/>
  <c r="D33" i="91"/>
  <c r="E33" i="91"/>
  <c r="F33" i="91"/>
  <c r="G33" i="91"/>
  <c r="H33" i="91"/>
  <c r="I33" i="91"/>
  <c r="J33" i="91"/>
  <c r="K33" i="91"/>
  <c r="L33" i="91"/>
  <c r="M33" i="91"/>
  <c r="N33" i="91"/>
  <c r="O33" i="91"/>
  <c r="P33" i="91"/>
  <c r="Q33" i="91"/>
  <c r="R33" i="91"/>
  <c r="S33" i="91"/>
  <c r="T33" i="91"/>
  <c r="U33" i="91"/>
  <c r="V33" i="91"/>
  <c r="W33" i="91"/>
  <c r="X33" i="91"/>
  <c r="Y33" i="91"/>
  <c r="Z33" i="91"/>
  <c r="AA33" i="91"/>
  <c r="AB33" i="91"/>
  <c r="AC33" i="91"/>
  <c r="AD33" i="91"/>
  <c r="AE33" i="91"/>
  <c r="D34" i="91"/>
  <c r="E34" i="91"/>
  <c r="F34" i="91"/>
  <c r="G34" i="91"/>
  <c r="H34" i="91"/>
  <c r="I34" i="91"/>
  <c r="J34" i="91"/>
  <c r="K34" i="91"/>
  <c r="L34" i="91"/>
  <c r="M34" i="91"/>
  <c r="N34" i="91"/>
  <c r="O34" i="91"/>
  <c r="P34" i="91"/>
  <c r="Q34" i="91"/>
  <c r="R34" i="91"/>
  <c r="S34" i="91"/>
  <c r="T34" i="91"/>
  <c r="U34" i="91"/>
  <c r="V34" i="91"/>
  <c r="W34" i="91"/>
  <c r="X34" i="91"/>
  <c r="Y34" i="91"/>
  <c r="Z34" i="91"/>
  <c r="AA34" i="91"/>
  <c r="AB34" i="91"/>
  <c r="AC34" i="91"/>
  <c r="AD34" i="91"/>
  <c r="AE34" i="91"/>
  <c r="D35" i="91"/>
  <c r="E35" i="91"/>
  <c r="F35" i="91"/>
  <c r="G35" i="91"/>
  <c r="H35" i="91"/>
  <c r="I35" i="91"/>
  <c r="J35" i="91"/>
  <c r="K35" i="91"/>
  <c r="L35" i="91"/>
  <c r="M35" i="91"/>
  <c r="N35" i="91"/>
  <c r="O35" i="91"/>
  <c r="P35" i="91"/>
  <c r="Q35" i="91"/>
  <c r="R35" i="91"/>
  <c r="S35" i="91"/>
  <c r="T35" i="91"/>
  <c r="U35" i="91"/>
  <c r="V35" i="91"/>
  <c r="W35" i="91"/>
  <c r="X35" i="91"/>
  <c r="Y35" i="91"/>
  <c r="Z35" i="91"/>
  <c r="AA35" i="91"/>
  <c r="AB35" i="91"/>
  <c r="AC35" i="91"/>
  <c r="AD35" i="91"/>
  <c r="AE35" i="91"/>
  <c r="D36" i="91"/>
  <c r="E36" i="91"/>
  <c r="F36" i="91"/>
  <c r="G36" i="91"/>
  <c r="H36" i="91"/>
  <c r="I36" i="91"/>
  <c r="J36" i="91"/>
  <c r="K36" i="91"/>
  <c r="L36" i="91"/>
  <c r="M36" i="91"/>
  <c r="N36" i="91"/>
  <c r="O36" i="91"/>
  <c r="P36" i="91"/>
  <c r="Q36" i="91"/>
  <c r="R36" i="91"/>
  <c r="S36" i="91"/>
  <c r="T36" i="91"/>
  <c r="U36" i="91"/>
  <c r="V36" i="91"/>
  <c r="W36" i="91"/>
  <c r="X36" i="91"/>
  <c r="Y36" i="91"/>
  <c r="Z36" i="91"/>
  <c r="AA36" i="91"/>
  <c r="AB36" i="91"/>
  <c r="AC36" i="91"/>
  <c r="AD36" i="91"/>
  <c r="AE36" i="91"/>
  <c r="D37" i="91"/>
  <c r="E37" i="91"/>
  <c r="F37" i="91"/>
  <c r="G37" i="91"/>
  <c r="H37" i="91"/>
  <c r="I37" i="91"/>
  <c r="J37" i="91"/>
  <c r="K37" i="91"/>
  <c r="L37" i="91"/>
  <c r="M37" i="91"/>
  <c r="N37" i="91"/>
  <c r="O37" i="91"/>
  <c r="P37" i="91"/>
  <c r="Q37" i="91"/>
  <c r="R37" i="91"/>
  <c r="S37" i="91"/>
  <c r="T37" i="91"/>
  <c r="U37" i="91"/>
  <c r="V37" i="91"/>
  <c r="W37" i="91"/>
  <c r="X37" i="91"/>
  <c r="Y37" i="91"/>
  <c r="Z37" i="91"/>
  <c r="AA37" i="91"/>
  <c r="AB37" i="91"/>
  <c r="AC37" i="91"/>
  <c r="AD37" i="91"/>
  <c r="AE37" i="91"/>
  <c r="D38" i="91"/>
  <c r="E38" i="91"/>
  <c r="F38" i="91"/>
  <c r="G38" i="91"/>
  <c r="H38" i="91"/>
  <c r="I38" i="91"/>
  <c r="J38" i="91"/>
  <c r="K38" i="91"/>
  <c r="L38" i="91"/>
  <c r="M38" i="91"/>
  <c r="N38" i="91"/>
  <c r="O38" i="91"/>
  <c r="P38" i="91"/>
  <c r="Q38" i="91"/>
  <c r="R38" i="91"/>
  <c r="S38" i="91"/>
  <c r="T38" i="91"/>
  <c r="U38" i="91"/>
  <c r="V38" i="91"/>
  <c r="W38" i="91"/>
  <c r="X38" i="91"/>
  <c r="Y38" i="91"/>
  <c r="Z38" i="91"/>
  <c r="AA38" i="91"/>
  <c r="AB38" i="91"/>
  <c r="AC38" i="91"/>
  <c r="AD38" i="91"/>
  <c r="AE38" i="91"/>
  <c r="D39" i="91"/>
  <c r="E39" i="91"/>
  <c r="F39" i="91"/>
  <c r="G39" i="91"/>
  <c r="H39" i="91"/>
  <c r="I39" i="91"/>
  <c r="J39" i="91"/>
  <c r="K39" i="91"/>
  <c r="L39" i="91"/>
  <c r="M39" i="91"/>
  <c r="N39" i="91"/>
  <c r="O39" i="91"/>
  <c r="P39" i="91"/>
  <c r="Q39" i="91"/>
  <c r="R39" i="91"/>
  <c r="S39" i="91"/>
  <c r="T39" i="91"/>
  <c r="U39" i="91"/>
  <c r="V39" i="91"/>
  <c r="W39" i="91"/>
  <c r="X39" i="91"/>
  <c r="Y39" i="91"/>
  <c r="Z39" i="91"/>
  <c r="AA39" i="91"/>
  <c r="AB39" i="91"/>
  <c r="AC39" i="91"/>
  <c r="AD39" i="91"/>
  <c r="AE39" i="91"/>
  <c r="D40" i="91"/>
  <c r="E40" i="91"/>
  <c r="F40" i="91"/>
  <c r="G40" i="91"/>
  <c r="H40" i="91"/>
  <c r="I40" i="91"/>
  <c r="J40" i="91"/>
  <c r="K40" i="91"/>
  <c r="L40" i="91"/>
  <c r="M40" i="91"/>
  <c r="N40" i="91"/>
  <c r="O40" i="91"/>
  <c r="P40" i="91"/>
  <c r="Q40" i="91"/>
  <c r="R40" i="91"/>
  <c r="S40" i="91"/>
  <c r="T40" i="91"/>
  <c r="U40" i="91"/>
  <c r="V40" i="91"/>
  <c r="W40" i="91"/>
  <c r="X40" i="91"/>
  <c r="Y40" i="91"/>
  <c r="Z40" i="91"/>
  <c r="AA40" i="91"/>
  <c r="AB40" i="91"/>
  <c r="AC40" i="91"/>
  <c r="AD40" i="91"/>
  <c r="AE40" i="91"/>
  <c r="D41" i="91"/>
  <c r="E41" i="91"/>
  <c r="F41" i="91"/>
  <c r="G41" i="91"/>
  <c r="H41" i="91"/>
  <c r="I41" i="91"/>
  <c r="J41" i="91"/>
  <c r="K41" i="91"/>
  <c r="L41" i="91"/>
  <c r="M41" i="91"/>
  <c r="N41" i="91"/>
  <c r="O41" i="91"/>
  <c r="P41" i="91"/>
  <c r="Q41" i="91"/>
  <c r="R41" i="91"/>
  <c r="S41" i="91"/>
  <c r="T41" i="91"/>
  <c r="U41" i="91"/>
  <c r="V41" i="91"/>
  <c r="W41" i="91"/>
  <c r="X41" i="91"/>
  <c r="Y41" i="91"/>
  <c r="Z41" i="91"/>
  <c r="AA41" i="91"/>
  <c r="AB41" i="91"/>
  <c r="AC41" i="91"/>
  <c r="AD41" i="91"/>
  <c r="AE41" i="91"/>
  <c r="D42" i="91"/>
  <c r="E42" i="91"/>
  <c r="F42" i="91"/>
  <c r="G42" i="91"/>
  <c r="H42" i="91"/>
  <c r="I42" i="91"/>
  <c r="J42" i="91"/>
  <c r="K42" i="91"/>
  <c r="L42" i="91"/>
  <c r="M42" i="91"/>
  <c r="N42" i="91"/>
  <c r="O42" i="91"/>
  <c r="P42" i="91"/>
  <c r="Q42" i="91"/>
  <c r="R42" i="91"/>
  <c r="S42" i="91"/>
  <c r="T42" i="91"/>
  <c r="U42" i="91"/>
  <c r="V42" i="91"/>
  <c r="W42" i="91"/>
  <c r="X42" i="91"/>
  <c r="Y42" i="91"/>
  <c r="Z42" i="91"/>
  <c r="AA42" i="91"/>
  <c r="AB42" i="91"/>
  <c r="AC42" i="91"/>
  <c r="AD42" i="91"/>
  <c r="AE42" i="91"/>
  <c r="D43" i="91"/>
  <c r="E43" i="91"/>
  <c r="F43" i="91"/>
  <c r="G43" i="91"/>
  <c r="H43" i="91"/>
  <c r="I43" i="91"/>
  <c r="J43" i="91"/>
  <c r="K43" i="91"/>
  <c r="L43" i="91"/>
  <c r="M43" i="91"/>
  <c r="N43" i="91"/>
  <c r="O43" i="91"/>
  <c r="P43" i="91"/>
  <c r="Q43" i="91"/>
  <c r="R43" i="91"/>
  <c r="S43" i="91"/>
  <c r="T43" i="91"/>
  <c r="U43" i="91"/>
  <c r="V43" i="91"/>
  <c r="W43" i="91"/>
  <c r="X43" i="91"/>
  <c r="Y43" i="91"/>
  <c r="Z43" i="91"/>
  <c r="AA43" i="91"/>
  <c r="AB43" i="91"/>
  <c r="AC43" i="91"/>
  <c r="AD43" i="91"/>
  <c r="AE43" i="91"/>
  <c r="D44" i="91"/>
  <c r="E44" i="91"/>
  <c r="F44" i="91"/>
  <c r="G44" i="91"/>
  <c r="H44" i="91"/>
  <c r="I44" i="91"/>
  <c r="J44" i="91"/>
  <c r="K44" i="91"/>
  <c r="L44" i="91"/>
  <c r="M44" i="91"/>
  <c r="N44" i="91"/>
  <c r="O44" i="91"/>
  <c r="P44" i="91"/>
  <c r="Q44" i="91"/>
  <c r="R44" i="91"/>
  <c r="S44" i="91"/>
  <c r="T44" i="91"/>
  <c r="U44" i="91"/>
  <c r="V44" i="91"/>
  <c r="W44" i="91"/>
  <c r="X44" i="91"/>
  <c r="Y44" i="91"/>
  <c r="Z44" i="91"/>
  <c r="AA44" i="91"/>
  <c r="AB44" i="91"/>
  <c r="AC44" i="91"/>
  <c r="AD44" i="91"/>
  <c r="AE44" i="91"/>
  <c r="D45" i="91"/>
  <c r="E45" i="91"/>
  <c r="F45" i="91"/>
  <c r="G45" i="91"/>
  <c r="H45" i="91"/>
  <c r="I45" i="91"/>
  <c r="J45" i="91"/>
  <c r="K45" i="91"/>
  <c r="L45" i="91"/>
  <c r="M45" i="91"/>
  <c r="N45" i="91"/>
  <c r="O45" i="91"/>
  <c r="P45" i="91"/>
  <c r="Q45" i="91"/>
  <c r="R45" i="91"/>
  <c r="S45" i="91"/>
  <c r="T45" i="91"/>
  <c r="U45" i="91"/>
  <c r="V45" i="91"/>
  <c r="W45" i="91"/>
  <c r="X45" i="91"/>
  <c r="Y45" i="91"/>
  <c r="Z45" i="91"/>
  <c r="AA45" i="91"/>
  <c r="AB45" i="91"/>
  <c r="AC45" i="91"/>
  <c r="AD45" i="91"/>
  <c r="AE45" i="91"/>
  <c r="D46" i="91"/>
  <c r="E46" i="91"/>
  <c r="F46" i="91"/>
  <c r="G46" i="91"/>
  <c r="H46" i="91"/>
  <c r="I46" i="91"/>
  <c r="J46" i="91"/>
  <c r="K46" i="91"/>
  <c r="L46" i="91"/>
  <c r="M46" i="91"/>
  <c r="N46" i="91"/>
  <c r="O46" i="91"/>
  <c r="P46" i="91"/>
  <c r="Q46" i="91"/>
  <c r="R46" i="91"/>
  <c r="S46" i="91"/>
  <c r="T46" i="91"/>
  <c r="U46" i="91"/>
  <c r="V46" i="91"/>
  <c r="W46" i="91"/>
  <c r="X46" i="91"/>
  <c r="Y46" i="91"/>
  <c r="Z46" i="91"/>
  <c r="AA46" i="91"/>
  <c r="AB46" i="91"/>
  <c r="AC46" i="91"/>
  <c r="AD46" i="91"/>
  <c r="AE46" i="91"/>
  <c r="D47" i="91"/>
  <c r="E47" i="91"/>
  <c r="F47" i="91"/>
  <c r="G47" i="91"/>
  <c r="H47" i="91"/>
  <c r="I47" i="91"/>
  <c r="J47" i="91"/>
  <c r="K47" i="91"/>
  <c r="L47" i="91"/>
  <c r="M47" i="91"/>
  <c r="N47" i="91"/>
  <c r="O47" i="91"/>
  <c r="P47" i="91"/>
  <c r="Q47" i="91"/>
  <c r="R47" i="91"/>
  <c r="S47" i="91"/>
  <c r="T47" i="91"/>
  <c r="U47" i="91"/>
  <c r="V47" i="91"/>
  <c r="W47" i="91"/>
  <c r="X47" i="91"/>
  <c r="Y47" i="91"/>
  <c r="Z47" i="91"/>
  <c r="AA47" i="91"/>
  <c r="AB47" i="91"/>
  <c r="AC47" i="91"/>
  <c r="AD47" i="91"/>
  <c r="AE47" i="91"/>
  <c r="C31" i="91"/>
  <c r="C32" i="91"/>
  <c r="C33" i="91"/>
  <c r="C34" i="91"/>
  <c r="C35" i="91"/>
  <c r="C36" i="91"/>
  <c r="C37" i="91"/>
  <c r="C38" i="91"/>
  <c r="C39" i="91"/>
  <c r="C40" i="91"/>
  <c r="C41" i="91"/>
  <c r="C42" i="91"/>
  <c r="C43" i="91"/>
  <c r="C44" i="91"/>
  <c r="C45" i="91"/>
  <c r="C46" i="91"/>
  <c r="C47" i="91"/>
  <c r="AE10" i="91"/>
  <c r="AE11" i="91"/>
  <c r="AE12" i="91"/>
  <c r="AE13" i="91"/>
  <c r="AE14" i="91"/>
  <c r="AE15" i="91"/>
  <c r="AE16" i="91"/>
  <c r="AE17" i="91"/>
  <c r="AE18" i="91"/>
  <c r="AE19" i="91"/>
  <c r="AE20" i="91"/>
  <c r="AE21" i="91"/>
  <c r="AE22" i="91"/>
  <c r="AE23" i="91"/>
  <c r="AE24" i="91"/>
  <c r="AE25" i="91"/>
  <c r="AE26" i="91"/>
  <c r="AE9" i="91"/>
  <c r="D24" i="91"/>
  <c r="E24" i="91"/>
  <c r="F24" i="91"/>
  <c r="G24" i="91"/>
  <c r="G25" i="91" s="1"/>
  <c r="H24" i="91"/>
  <c r="I24" i="91"/>
  <c r="I25" i="91" s="1"/>
  <c r="J24" i="91"/>
  <c r="J25" i="91" s="1"/>
  <c r="K24" i="91"/>
  <c r="K25" i="91" s="1"/>
  <c r="L24" i="91"/>
  <c r="M24" i="91"/>
  <c r="N24" i="91"/>
  <c r="O24" i="91"/>
  <c r="O25" i="91" s="1"/>
  <c r="P24" i="91"/>
  <c r="Q24" i="91"/>
  <c r="Q25" i="91" s="1"/>
  <c r="R24" i="91"/>
  <c r="R25" i="91" s="1"/>
  <c r="S24" i="91"/>
  <c r="S25" i="91" s="1"/>
  <c r="T24" i="91"/>
  <c r="U24" i="91"/>
  <c r="V24" i="91"/>
  <c r="W24" i="91"/>
  <c r="W25" i="91" s="1"/>
  <c r="X24" i="91"/>
  <c r="Y24" i="91"/>
  <c r="Y25" i="91" s="1"/>
  <c r="Z24" i="91"/>
  <c r="Z25" i="91" s="1"/>
  <c r="AA24" i="91"/>
  <c r="AA25" i="91" s="1"/>
  <c r="AB24" i="91"/>
  <c r="AC24" i="91"/>
  <c r="AD24" i="91"/>
  <c r="D25" i="91"/>
  <c r="E25" i="91"/>
  <c r="F25" i="91"/>
  <c r="H25" i="91"/>
  <c r="L25" i="91"/>
  <c r="M25" i="91"/>
  <c r="N25" i="91"/>
  <c r="P25" i="91"/>
  <c r="T25" i="91"/>
  <c r="U25" i="91"/>
  <c r="V25" i="91"/>
  <c r="X25" i="91"/>
  <c r="AB25" i="91"/>
  <c r="AC25" i="91"/>
  <c r="AD25" i="91"/>
  <c r="C25" i="91"/>
  <c r="C24" i="91"/>
  <c r="D17" i="91"/>
  <c r="E17" i="91"/>
  <c r="F17" i="91"/>
  <c r="G17" i="91"/>
  <c r="H17" i="91"/>
  <c r="I17" i="91"/>
  <c r="J17" i="91"/>
  <c r="K17" i="91"/>
  <c r="L17" i="91"/>
  <c r="M17" i="91"/>
  <c r="N17" i="91"/>
  <c r="O17" i="91"/>
  <c r="P17" i="91"/>
  <c r="Q17" i="91"/>
  <c r="R17" i="91"/>
  <c r="S17" i="91"/>
  <c r="T17" i="91"/>
  <c r="U17" i="91"/>
  <c r="V17" i="91"/>
  <c r="W17" i="91"/>
  <c r="X17" i="91"/>
  <c r="Y17" i="91"/>
  <c r="Z17" i="91"/>
  <c r="AA17" i="91"/>
  <c r="AB17" i="91"/>
  <c r="AC17" i="91"/>
  <c r="AD17" i="91"/>
  <c r="C17" i="91"/>
  <c r="AE10" i="110"/>
  <c r="AE11" i="110"/>
  <c r="AE12" i="110"/>
  <c r="AE13" i="110"/>
  <c r="AE14" i="110"/>
  <c r="AE15" i="110"/>
  <c r="AE16" i="110"/>
  <c r="AE17" i="110"/>
  <c r="AE18" i="110"/>
  <c r="AE19" i="110"/>
  <c r="AE20" i="110"/>
  <c r="AE21" i="110"/>
  <c r="AE22" i="110"/>
  <c r="AE23" i="110"/>
  <c r="AE24" i="110"/>
  <c r="AE25" i="110"/>
  <c r="AE26" i="110"/>
  <c r="D17" i="110"/>
  <c r="E17" i="110"/>
  <c r="F17" i="110"/>
  <c r="G17" i="110"/>
  <c r="H17" i="110"/>
  <c r="I17" i="110"/>
  <c r="J17" i="110"/>
  <c r="K17" i="110"/>
  <c r="L17" i="110"/>
  <c r="M17" i="110"/>
  <c r="N17" i="110"/>
  <c r="O17" i="110"/>
  <c r="P17" i="110"/>
  <c r="Q17" i="110"/>
  <c r="R17" i="110"/>
  <c r="S17" i="110"/>
  <c r="T17" i="110"/>
  <c r="U17" i="110"/>
  <c r="V17" i="110"/>
  <c r="W17" i="110"/>
  <c r="X17" i="110"/>
  <c r="Y17" i="110"/>
  <c r="Z17" i="110"/>
  <c r="AA17" i="110"/>
  <c r="AB17" i="110"/>
  <c r="AC17" i="110"/>
  <c r="AD17" i="110"/>
  <c r="C17" i="110"/>
  <c r="D24" i="110"/>
  <c r="E24" i="110"/>
  <c r="F24" i="110"/>
  <c r="G24" i="110"/>
  <c r="H24" i="110"/>
  <c r="H25" i="110" s="1"/>
  <c r="I24" i="110"/>
  <c r="I25" i="110" s="1"/>
  <c r="J24" i="110"/>
  <c r="J25" i="110" s="1"/>
  <c r="K24" i="110"/>
  <c r="K25" i="110" s="1"/>
  <c r="L24" i="110"/>
  <c r="M24" i="110"/>
  <c r="N24" i="110"/>
  <c r="O24" i="110"/>
  <c r="P24" i="110"/>
  <c r="P25" i="110" s="1"/>
  <c r="Q24" i="110"/>
  <c r="Q25" i="110" s="1"/>
  <c r="R24" i="110"/>
  <c r="R25" i="110" s="1"/>
  <c r="S24" i="110"/>
  <c r="S25" i="110" s="1"/>
  <c r="T24" i="110"/>
  <c r="U24" i="110"/>
  <c r="V24" i="110"/>
  <c r="W24" i="110"/>
  <c r="X24" i="110"/>
  <c r="X25" i="110" s="1"/>
  <c r="Y24" i="110"/>
  <c r="Y25" i="110" s="1"/>
  <c r="Z24" i="110"/>
  <c r="Z25" i="110" s="1"/>
  <c r="AA24" i="110"/>
  <c r="AA25" i="110" s="1"/>
  <c r="AB24" i="110"/>
  <c r="AC24" i="110"/>
  <c r="AD24" i="110"/>
  <c r="D25" i="110"/>
  <c r="E25" i="110"/>
  <c r="F25" i="110"/>
  <c r="G25" i="110"/>
  <c r="L25" i="110"/>
  <c r="M25" i="110"/>
  <c r="N25" i="110"/>
  <c r="O25" i="110"/>
  <c r="T25" i="110"/>
  <c r="U25" i="110"/>
  <c r="V25" i="110"/>
  <c r="W25" i="110"/>
  <c r="AB25" i="110"/>
  <c r="AC25" i="110"/>
  <c r="AD25" i="110"/>
  <c r="C25" i="110"/>
  <c r="C24" i="110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AE52" i="78"/>
  <c r="AE53" i="78"/>
  <c r="AE54" i="78"/>
  <c r="AE55" i="78"/>
  <c r="AE56" i="78"/>
  <c r="AE57" i="78"/>
  <c r="AE58" i="78"/>
  <c r="AE59" i="78"/>
  <c r="AE60" i="78"/>
  <c r="AE61" i="78"/>
  <c r="AE62" i="78"/>
  <c r="AE63" i="78"/>
  <c r="AE64" i="78"/>
  <c r="AE65" i="78"/>
  <c r="AE66" i="78"/>
  <c r="AE67" i="78"/>
  <c r="AE68" i="78"/>
  <c r="E51" i="78"/>
  <c r="F51" i="78"/>
  <c r="G51" i="78"/>
  <c r="H51" i="78"/>
  <c r="I51" i="78"/>
  <c r="J51" i="78"/>
  <c r="K51" i="78"/>
  <c r="L51" i="78"/>
  <c r="M51" i="78"/>
  <c r="N51" i="78"/>
  <c r="O51" i="78"/>
  <c r="P51" i="78"/>
  <c r="Q51" i="78"/>
  <c r="R51" i="78"/>
  <c r="S51" i="78"/>
  <c r="T51" i="78"/>
  <c r="U51" i="78"/>
  <c r="V51" i="78"/>
  <c r="W51" i="78"/>
  <c r="X51" i="78"/>
  <c r="Y51" i="78"/>
  <c r="Z51" i="78"/>
  <c r="AA51" i="78"/>
  <c r="AB51" i="78"/>
  <c r="AC51" i="78"/>
  <c r="AD51" i="78"/>
  <c r="E52" i="78"/>
  <c r="F52" i="78"/>
  <c r="G52" i="78"/>
  <c r="H52" i="78"/>
  <c r="I52" i="78"/>
  <c r="J52" i="78"/>
  <c r="K52" i="78"/>
  <c r="L52" i="78"/>
  <c r="M52" i="78"/>
  <c r="N52" i="78"/>
  <c r="O52" i="78"/>
  <c r="P52" i="78"/>
  <c r="Q52" i="78"/>
  <c r="R52" i="78"/>
  <c r="S52" i="78"/>
  <c r="T52" i="78"/>
  <c r="U52" i="78"/>
  <c r="V52" i="78"/>
  <c r="W52" i="78"/>
  <c r="X52" i="78"/>
  <c r="Y52" i="78"/>
  <c r="Z52" i="78"/>
  <c r="AA52" i="78"/>
  <c r="AB52" i="78"/>
  <c r="AC52" i="78"/>
  <c r="AD52" i="78"/>
  <c r="E53" i="78"/>
  <c r="F53" i="78"/>
  <c r="G53" i="78"/>
  <c r="H53" i="78"/>
  <c r="I53" i="78"/>
  <c r="J53" i="78"/>
  <c r="K53" i="78"/>
  <c r="L53" i="78"/>
  <c r="M53" i="78"/>
  <c r="N53" i="78"/>
  <c r="O53" i="78"/>
  <c r="P53" i="78"/>
  <c r="Q53" i="78"/>
  <c r="R53" i="78"/>
  <c r="S53" i="78"/>
  <c r="T53" i="78"/>
  <c r="U53" i="78"/>
  <c r="V53" i="78"/>
  <c r="W53" i="78"/>
  <c r="X53" i="78"/>
  <c r="Y53" i="78"/>
  <c r="Z53" i="78"/>
  <c r="AA53" i="78"/>
  <c r="AB53" i="78"/>
  <c r="AC53" i="78"/>
  <c r="AD53" i="78"/>
  <c r="E54" i="78"/>
  <c r="F54" i="78"/>
  <c r="G54" i="78"/>
  <c r="H54" i="78"/>
  <c r="I54" i="78"/>
  <c r="J54" i="78"/>
  <c r="K54" i="78"/>
  <c r="L54" i="78"/>
  <c r="M54" i="78"/>
  <c r="N54" i="78"/>
  <c r="O54" i="78"/>
  <c r="P54" i="78"/>
  <c r="Q54" i="78"/>
  <c r="R54" i="78"/>
  <c r="S54" i="78"/>
  <c r="T54" i="78"/>
  <c r="U54" i="78"/>
  <c r="V54" i="78"/>
  <c r="W54" i="78"/>
  <c r="X54" i="78"/>
  <c r="Y54" i="78"/>
  <c r="Z54" i="78"/>
  <c r="AA54" i="78"/>
  <c r="AB54" i="78"/>
  <c r="AC54" i="78"/>
  <c r="AD54" i="78"/>
  <c r="E55" i="78"/>
  <c r="F55" i="78"/>
  <c r="G55" i="78"/>
  <c r="H55" i="78"/>
  <c r="I55" i="78"/>
  <c r="J55" i="78"/>
  <c r="K55" i="78"/>
  <c r="L55" i="78"/>
  <c r="M55" i="78"/>
  <c r="N55" i="78"/>
  <c r="O55" i="78"/>
  <c r="P55" i="78"/>
  <c r="Q55" i="78"/>
  <c r="R55" i="78"/>
  <c r="S55" i="78"/>
  <c r="T55" i="78"/>
  <c r="U55" i="78"/>
  <c r="V55" i="78"/>
  <c r="W55" i="78"/>
  <c r="X55" i="78"/>
  <c r="Y55" i="78"/>
  <c r="Z55" i="78"/>
  <c r="AA55" i="78"/>
  <c r="AB55" i="78"/>
  <c r="AC55" i="78"/>
  <c r="AD55" i="78"/>
  <c r="E56" i="78"/>
  <c r="F56" i="78"/>
  <c r="G56" i="78"/>
  <c r="H56" i="78"/>
  <c r="I56" i="78"/>
  <c r="J56" i="78"/>
  <c r="K56" i="78"/>
  <c r="L56" i="78"/>
  <c r="M56" i="78"/>
  <c r="N56" i="78"/>
  <c r="O56" i="78"/>
  <c r="P56" i="78"/>
  <c r="Q56" i="78"/>
  <c r="R56" i="78"/>
  <c r="S56" i="78"/>
  <c r="T56" i="78"/>
  <c r="U56" i="78"/>
  <c r="V56" i="78"/>
  <c r="W56" i="78"/>
  <c r="X56" i="78"/>
  <c r="Y56" i="78"/>
  <c r="Z56" i="78"/>
  <c r="AA56" i="78"/>
  <c r="AB56" i="78"/>
  <c r="AC56" i="78"/>
  <c r="AD56" i="78"/>
  <c r="E57" i="78"/>
  <c r="F57" i="78"/>
  <c r="G57" i="78"/>
  <c r="H57" i="78"/>
  <c r="I57" i="78"/>
  <c r="J57" i="78"/>
  <c r="K57" i="78"/>
  <c r="L57" i="78"/>
  <c r="M57" i="78"/>
  <c r="N57" i="78"/>
  <c r="O57" i="78"/>
  <c r="P57" i="78"/>
  <c r="Q57" i="78"/>
  <c r="R57" i="78"/>
  <c r="S57" i="78"/>
  <c r="T57" i="78"/>
  <c r="U57" i="78"/>
  <c r="V57" i="78"/>
  <c r="W57" i="78"/>
  <c r="X57" i="78"/>
  <c r="Y57" i="78"/>
  <c r="Z57" i="78"/>
  <c r="AA57" i="78"/>
  <c r="AB57" i="78"/>
  <c r="AC57" i="78"/>
  <c r="AD57" i="78"/>
  <c r="E58" i="78"/>
  <c r="F58" i="78"/>
  <c r="G58" i="78"/>
  <c r="H58" i="78"/>
  <c r="I58" i="78"/>
  <c r="J58" i="78"/>
  <c r="K58" i="78"/>
  <c r="L58" i="78"/>
  <c r="M58" i="78"/>
  <c r="N58" i="78"/>
  <c r="O58" i="78"/>
  <c r="P58" i="78"/>
  <c r="Q58" i="78"/>
  <c r="R58" i="78"/>
  <c r="S58" i="78"/>
  <c r="T58" i="78"/>
  <c r="U58" i="78"/>
  <c r="V58" i="78"/>
  <c r="W58" i="78"/>
  <c r="X58" i="78"/>
  <c r="Y58" i="78"/>
  <c r="Z58" i="78"/>
  <c r="AA58" i="78"/>
  <c r="AB58" i="78"/>
  <c r="AC58" i="78"/>
  <c r="AD58" i="78"/>
  <c r="E59" i="78"/>
  <c r="F59" i="78"/>
  <c r="G59" i="78"/>
  <c r="H59" i="78"/>
  <c r="I59" i="78"/>
  <c r="J59" i="78"/>
  <c r="K59" i="78"/>
  <c r="L59" i="78"/>
  <c r="M59" i="78"/>
  <c r="N59" i="78"/>
  <c r="O59" i="78"/>
  <c r="P59" i="78"/>
  <c r="Q59" i="78"/>
  <c r="R59" i="78"/>
  <c r="S59" i="78"/>
  <c r="T59" i="78"/>
  <c r="U59" i="78"/>
  <c r="V59" i="78"/>
  <c r="W59" i="78"/>
  <c r="X59" i="78"/>
  <c r="Y59" i="78"/>
  <c r="Z59" i="78"/>
  <c r="AA59" i="78"/>
  <c r="AB59" i="78"/>
  <c r="AC59" i="78"/>
  <c r="AD59" i="78"/>
  <c r="E60" i="78"/>
  <c r="F60" i="78"/>
  <c r="G60" i="78"/>
  <c r="H60" i="78"/>
  <c r="I60" i="78"/>
  <c r="J60" i="78"/>
  <c r="K60" i="78"/>
  <c r="L60" i="78"/>
  <c r="M60" i="78"/>
  <c r="N60" i="78"/>
  <c r="O60" i="78"/>
  <c r="P60" i="78"/>
  <c r="Q60" i="78"/>
  <c r="R60" i="78"/>
  <c r="S60" i="78"/>
  <c r="T60" i="78"/>
  <c r="U60" i="78"/>
  <c r="V60" i="78"/>
  <c r="W60" i="78"/>
  <c r="X60" i="78"/>
  <c r="Y60" i="78"/>
  <c r="Z60" i="78"/>
  <c r="AA60" i="78"/>
  <c r="AB60" i="78"/>
  <c r="AC60" i="78"/>
  <c r="AD60" i="78"/>
  <c r="E61" i="78"/>
  <c r="F61" i="78"/>
  <c r="G61" i="78"/>
  <c r="H61" i="78"/>
  <c r="I61" i="78"/>
  <c r="J61" i="78"/>
  <c r="K61" i="78"/>
  <c r="L61" i="78"/>
  <c r="M61" i="78"/>
  <c r="N61" i="78"/>
  <c r="O61" i="78"/>
  <c r="P61" i="78"/>
  <c r="Q61" i="78"/>
  <c r="R61" i="78"/>
  <c r="S61" i="78"/>
  <c r="T61" i="78"/>
  <c r="U61" i="78"/>
  <c r="V61" i="78"/>
  <c r="W61" i="78"/>
  <c r="X61" i="78"/>
  <c r="Y61" i="78"/>
  <c r="Z61" i="78"/>
  <c r="AA61" i="78"/>
  <c r="AB61" i="78"/>
  <c r="AC61" i="78"/>
  <c r="AD61" i="78"/>
  <c r="E62" i="78"/>
  <c r="F62" i="78"/>
  <c r="G62" i="78"/>
  <c r="H62" i="78"/>
  <c r="I62" i="78"/>
  <c r="J62" i="78"/>
  <c r="K62" i="78"/>
  <c r="L62" i="78"/>
  <c r="M62" i="78"/>
  <c r="N62" i="78"/>
  <c r="O62" i="78"/>
  <c r="P62" i="78"/>
  <c r="Q62" i="78"/>
  <c r="R62" i="78"/>
  <c r="S62" i="78"/>
  <c r="T62" i="78"/>
  <c r="U62" i="78"/>
  <c r="V62" i="78"/>
  <c r="W62" i="78"/>
  <c r="X62" i="78"/>
  <c r="Y62" i="78"/>
  <c r="Z62" i="78"/>
  <c r="AA62" i="78"/>
  <c r="AB62" i="78"/>
  <c r="AC62" i="78"/>
  <c r="AD62" i="78"/>
  <c r="E63" i="78"/>
  <c r="F63" i="78"/>
  <c r="G63" i="78"/>
  <c r="H63" i="78"/>
  <c r="I63" i="78"/>
  <c r="J63" i="78"/>
  <c r="K63" i="78"/>
  <c r="L63" i="78"/>
  <c r="M63" i="78"/>
  <c r="N63" i="78"/>
  <c r="O63" i="78"/>
  <c r="P63" i="78"/>
  <c r="Q63" i="78"/>
  <c r="R63" i="78"/>
  <c r="S63" i="78"/>
  <c r="T63" i="78"/>
  <c r="U63" i="78"/>
  <c r="V63" i="78"/>
  <c r="W63" i="78"/>
  <c r="X63" i="78"/>
  <c r="Y63" i="78"/>
  <c r="Z63" i="78"/>
  <c r="AA63" i="78"/>
  <c r="AB63" i="78"/>
  <c r="AC63" i="78"/>
  <c r="AD63" i="78"/>
  <c r="E64" i="78"/>
  <c r="F64" i="78"/>
  <c r="G64" i="78"/>
  <c r="H64" i="78"/>
  <c r="I64" i="78"/>
  <c r="J64" i="78"/>
  <c r="K64" i="78"/>
  <c r="L64" i="78"/>
  <c r="M64" i="78"/>
  <c r="N64" i="78"/>
  <c r="O64" i="78"/>
  <c r="P64" i="78"/>
  <c r="Q64" i="78"/>
  <c r="R64" i="78"/>
  <c r="S64" i="78"/>
  <c r="T64" i="78"/>
  <c r="U64" i="78"/>
  <c r="V64" i="78"/>
  <c r="W64" i="78"/>
  <c r="X64" i="78"/>
  <c r="Y64" i="78"/>
  <c r="Z64" i="78"/>
  <c r="AA64" i="78"/>
  <c r="AB64" i="78"/>
  <c r="AC64" i="78"/>
  <c r="AD64" i="78"/>
  <c r="E65" i="78"/>
  <c r="F65" i="78"/>
  <c r="G65" i="78"/>
  <c r="H65" i="78"/>
  <c r="I65" i="78"/>
  <c r="J65" i="78"/>
  <c r="K65" i="78"/>
  <c r="L65" i="78"/>
  <c r="M65" i="78"/>
  <c r="N65" i="78"/>
  <c r="O65" i="78"/>
  <c r="P65" i="78"/>
  <c r="Q65" i="78"/>
  <c r="R65" i="78"/>
  <c r="S65" i="78"/>
  <c r="T65" i="78"/>
  <c r="U65" i="78"/>
  <c r="V65" i="78"/>
  <c r="W65" i="78"/>
  <c r="X65" i="78"/>
  <c r="Y65" i="78"/>
  <c r="Z65" i="78"/>
  <c r="AA65" i="78"/>
  <c r="AB65" i="78"/>
  <c r="AC65" i="78"/>
  <c r="AD65" i="78"/>
  <c r="E66" i="78"/>
  <c r="F66" i="78"/>
  <c r="G66" i="78"/>
  <c r="H66" i="78"/>
  <c r="I66" i="78"/>
  <c r="J66" i="78"/>
  <c r="K66" i="78"/>
  <c r="L66" i="78"/>
  <c r="M66" i="78"/>
  <c r="N66" i="78"/>
  <c r="O66" i="78"/>
  <c r="P66" i="78"/>
  <c r="Q66" i="78"/>
  <c r="R66" i="78"/>
  <c r="S66" i="78"/>
  <c r="T66" i="78"/>
  <c r="U66" i="78"/>
  <c r="V66" i="78"/>
  <c r="W66" i="78"/>
  <c r="X66" i="78"/>
  <c r="Y66" i="78"/>
  <c r="Z66" i="78"/>
  <c r="AA66" i="78"/>
  <c r="AB66" i="78"/>
  <c r="AC66" i="78"/>
  <c r="AD66" i="78"/>
  <c r="E67" i="78"/>
  <c r="F67" i="78"/>
  <c r="G67" i="78"/>
  <c r="H67" i="78"/>
  <c r="I67" i="78"/>
  <c r="J67" i="78"/>
  <c r="K67" i="78"/>
  <c r="L67" i="78"/>
  <c r="M67" i="78"/>
  <c r="N67" i="78"/>
  <c r="O67" i="78"/>
  <c r="P67" i="78"/>
  <c r="Q67" i="78"/>
  <c r="R67" i="78"/>
  <c r="S67" i="78"/>
  <c r="T67" i="78"/>
  <c r="U67" i="78"/>
  <c r="V67" i="78"/>
  <c r="W67" i="78"/>
  <c r="X67" i="78"/>
  <c r="Y67" i="78"/>
  <c r="Z67" i="78"/>
  <c r="AA67" i="78"/>
  <c r="AB67" i="78"/>
  <c r="AC67" i="78"/>
  <c r="AD67" i="78"/>
  <c r="E68" i="78"/>
  <c r="F68" i="78"/>
  <c r="G68" i="78"/>
  <c r="H68" i="78"/>
  <c r="I68" i="78"/>
  <c r="J68" i="78"/>
  <c r="K68" i="78"/>
  <c r="L68" i="78"/>
  <c r="M68" i="78"/>
  <c r="N68" i="78"/>
  <c r="O68" i="78"/>
  <c r="P68" i="78"/>
  <c r="Q68" i="78"/>
  <c r="R68" i="78"/>
  <c r="S68" i="78"/>
  <c r="T68" i="78"/>
  <c r="U68" i="78"/>
  <c r="V68" i="78"/>
  <c r="W68" i="78"/>
  <c r="X68" i="78"/>
  <c r="Y68" i="78"/>
  <c r="Z68" i="78"/>
  <c r="AA68" i="78"/>
  <c r="AB68" i="78"/>
  <c r="AC68" i="78"/>
  <c r="AD68" i="78"/>
  <c r="D52" i="78"/>
  <c r="D53" i="78"/>
  <c r="D54" i="78"/>
  <c r="D55" i="78"/>
  <c r="D56" i="78"/>
  <c r="D57" i="78"/>
  <c r="D58" i="78"/>
  <c r="D59" i="78"/>
  <c r="D60" i="78"/>
  <c r="D61" i="78"/>
  <c r="D62" i="78"/>
  <c r="D63" i="78"/>
  <c r="D64" i="78"/>
  <c r="D65" i="78"/>
  <c r="D66" i="78"/>
  <c r="D67" i="78"/>
  <c r="D68" i="78"/>
  <c r="D30" i="78"/>
  <c r="E30" i="78"/>
  <c r="F30" i="78"/>
  <c r="G30" i="78"/>
  <c r="H30" i="78"/>
  <c r="I30" i="78"/>
  <c r="J30" i="78"/>
  <c r="K30" i="78"/>
  <c r="L30" i="78"/>
  <c r="M30" i="78"/>
  <c r="N30" i="78"/>
  <c r="O30" i="78"/>
  <c r="P30" i="78"/>
  <c r="Q30" i="78"/>
  <c r="R30" i="78"/>
  <c r="S30" i="78"/>
  <c r="T30" i="78"/>
  <c r="U30" i="78"/>
  <c r="V30" i="78"/>
  <c r="W30" i="78"/>
  <c r="X30" i="78"/>
  <c r="Y30" i="78"/>
  <c r="Z30" i="78"/>
  <c r="AA30" i="78"/>
  <c r="AB30" i="78"/>
  <c r="AC30" i="78"/>
  <c r="AD30" i="78"/>
  <c r="AE30" i="78"/>
  <c r="D31" i="78"/>
  <c r="E31" i="78"/>
  <c r="F31" i="78"/>
  <c r="G31" i="78"/>
  <c r="H31" i="78"/>
  <c r="I31" i="78"/>
  <c r="J31" i="78"/>
  <c r="K31" i="78"/>
  <c r="L31" i="78"/>
  <c r="M31" i="78"/>
  <c r="N31" i="78"/>
  <c r="O31" i="78"/>
  <c r="P31" i="78"/>
  <c r="Q31" i="78"/>
  <c r="R31" i="78"/>
  <c r="S31" i="78"/>
  <c r="T31" i="78"/>
  <c r="U31" i="78"/>
  <c r="V31" i="78"/>
  <c r="W31" i="78"/>
  <c r="X31" i="78"/>
  <c r="Y31" i="78"/>
  <c r="Z31" i="78"/>
  <c r="AA31" i="78"/>
  <c r="AB31" i="78"/>
  <c r="AC31" i="78"/>
  <c r="AD31" i="78"/>
  <c r="AE31" i="78"/>
  <c r="D32" i="78"/>
  <c r="E32" i="78"/>
  <c r="F32" i="78"/>
  <c r="G32" i="78"/>
  <c r="H32" i="78"/>
  <c r="I32" i="78"/>
  <c r="J32" i="78"/>
  <c r="K32" i="78"/>
  <c r="L32" i="78"/>
  <c r="M32" i="78"/>
  <c r="N32" i="78"/>
  <c r="O32" i="78"/>
  <c r="P32" i="78"/>
  <c r="Q32" i="78"/>
  <c r="R32" i="78"/>
  <c r="S32" i="78"/>
  <c r="T32" i="78"/>
  <c r="U32" i="78"/>
  <c r="V32" i="78"/>
  <c r="W32" i="78"/>
  <c r="X32" i="78"/>
  <c r="Y32" i="78"/>
  <c r="Z32" i="78"/>
  <c r="AA32" i="78"/>
  <c r="AB32" i="78"/>
  <c r="AC32" i="78"/>
  <c r="AD32" i="78"/>
  <c r="AE32" i="78"/>
  <c r="D33" i="78"/>
  <c r="E33" i="78"/>
  <c r="F33" i="78"/>
  <c r="G33" i="78"/>
  <c r="H33" i="78"/>
  <c r="I33" i="78"/>
  <c r="J33" i="78"/>
  <c r="K33" i="78"/>
  <c r="L33" i="78"/>
  <c r="M33" i="78"/>
  <c r="N33" i="78"/>
  <c r="O33" i="78"/>
  <c r="P33" i="78"/>
  <c r="Q33" i="78"/>
  <c r="R33" i="78"/>
  <c r="S33" i="78"/>
  <c r="T33" i="78"/>
  <c r="U33" i="78"/>
  <c r="V33" i="78"/>
  <c r="W33" i="78"/>
  <c r="X33" i="78"/>
  <c r="Y33" i="78"/>
  <c r="Z33" i="78"/>
  <c r="AA33" i="78"/>
  <c r="AB33" i="78"/>
  <c r="AC33" i="78"/>
  <c r="AD33" i="78"/>
  <c r="AE33" i="78"/>
  <c r="D34" i="78"/>
  <c r="E34" i="78"/>
  <c r="F34" i="78"/>
  <c r="G34" i="78"/>
  <c r="H34" i="78"/>
  <c r="I34" i="78"/>
  <c r="J34" i="78"/>
  <c r="K34" i="78"/>
  <c r="L34" i="78"/>
  <c r="M34" i="78"/>
  <c r="N34" i="78"/>
  <c r="O34" i="78"/>
  <c r="P34" i="78"/>
  <c r="Q34" i="78"/>
  <c r="R34" i="78"/>
  <c r="S34" i="78"/>
  <c r="T34" i="78"/>
  <c r="U34" i="78"/>
  <c r="V34" i="78"/>
  <c r="W34" i="78"/>
  <c r="X34" i="78"/>
  <c r="Y34" i="78"/>
  <c r="Z34" i="78"/>
  <c r="AA34" i="78"/>
  <c r="AB34" i="78"/>
  <c r="AC34" i="78"/>
  <c r="AD34" i="78"/>
  <c r="AE34" i="78"/>
  <c r="D35" i="78"/>
  <c r="E35" i="78"/>
  <c r="F35" i="78"/>
  <c r="G35" i="78"/>
  <c r="H35" i="78"/>
  <c r="I35" i="78"/>
  <c r="J35" i="78"/>
  <c r="K35" i="78"/>
  <c r="L35" i="78"/>
  <c r="M35" i="78"/>
  <c r="N35" i="78"/>
  <c r="O35" i="78"/>
  <c r="P35" i="78"/>
  <c r="Q35" i="78"/>
  <c r="R35" i="78"/>
  <c r="S35" i="78"/>
  <c r="T35" i="78"/>
  <c r="U35" i="78"/>
  <c r="V35" i="78"/>
  <c r="W35" i="78"/>
  <c r="X35" i="78"/>
  <c r="Y35" i="78"/>
  <c r="Z35" i="78"/>
  <c r="AA35" i="78"/>
  <c r="AB35" i="78"/>
  <c r="AC35" i="78"/>
  <c r="AD35" i="78"/>
  <c r="AE35" i="78"/>
  <c r="D36" i="78"/>
  <c r="E36" i="78"/>
  <c r="F36" i="78"/>
  <c r="G36" i="78"/>
  <c r="H36" i="78"/>
  <c r="I36" i="78"/>
  <c r="J36" i="78"/>
  <c r="K36" i="78"/>
  <c r="L36" i="78"/>
  <c r="M36" i="78"/>
  <c r="N36" i="78"/>
  <c r="O36" i="78"/>
  <c r="P36" i="78"/>
  <c r="Q36" i="78"/>
  <c r="R36" i="78"/>
  <c r="S36" i="78"/>
  <c r="T36" i="78"/>
  <c r="U36" i="78"/>
  <c r="V36" i="78"/>
  <c r="W36" i="78"/>
  <c r="X36" i="78"/>
  <c r="Y36" i="78"/>
  <c r="Z36" i="78"/>
  <c r="AA36" i="78"/>
  <c r="AB36" i="78"/>
  <c r="AC36" i="78"/>
  <c r="AD36" i="78"/>
  <c r="AE36" i="78"/>
  <c r="D37" i="78"/>
  <c r="E37" i="78"/>
  <c r="F37" i="78"/>
  <c r="G37" i="78"/>
  <c r="H37" i="78"/>
  <c r="I37" i="78"/>
  <c r="J37" i="78"/>
  <c r="K37" i="78"/>
  <c r="L37" i="78"/>
  <c r="M37" i="78"/>
  <c r="N37" i="78"/>
  <c r="O37" i="78"/>
  <c r="P37" i="78"/>
  <c r="Q37" i="78"/>
  <c r="R37" i="78"/>
  <c r="S37" i="78"/>
  <c r="T37" i="78"/>
  <c r="U37" i="78"/>
  <c r="V37" i="78"/>
  <c r="W37" i="78"/>
  <c r="X37" i="78"/>
  <c r="Y37" i="78"/>
  <c r="Z37" i="78"/>
  <c r="AA37" i="78"/>
  <c r="AB37" i="78"/>
  <c r="AC37" i="78"/>
  <c r="AD37" i="78"/>
  <c r="AE37" i="78"/>
  <c r="D38" i="78"/>
  <c r="E38" i="78"/>
  <c r="F38" i="78"/>
  <c r="G38" i="78"/>
  <c r="H38" i="78"/>
  <c r="I38" i="78"/>
  <c r="J38" i="78"/>
  <c r="K38" i="78"/>
  <c r="L38" i="78"/>
  <c r="M38" i="78"/>
  <c r="N38" i="78"/>
  <c r="O38" i="78"/>
  <c r="P38" i="78"/>
  <c r="Q38" i="78"/>
  <c r="R38" i="78"/>
  <c r="S38" i="78"/>
  <c r="T38" i="78"/>
  <c r="U38" i="78"/>
  <c r="V38" i="78"/>
  <c r="W38" i="78"/>
  <c r="X38" i="78"/>
  <c r="Y38" i="78"/>
  <c r="Z38" i="78"/>
  <c r="AA38" i="78"/>
  <c r="AB38" i="78"/>
  <c r="AC38" i="78"/>
  <c r="AD38" i="78"/>
  <c r="AE38" i="78"/>
  <c r="D39" i="78"/>
  <c r="E39" i="78"/>
  <c r="F39" i="78"/>
  <c r="G39" i="78"/>
  <c r="H39" i="78"/>
  <c r="I39" i="78"/>
  <c r="J39" i="78"/>
  <c r="K39" i="78"/>
  <c r="L39" i="78"/>
  <c r="M39" i="78"/>
  <c r="N39" i="78"/>
  <c r="O39" i="78"/>
  <c r="P39" i="78"/>
  <c r="Q39" i="78"/>
  <c r="R39" i="78"/>
  <c r="S39" i="78"/>
  <c r="T39" i="78"/>
  <c r="U39" i="78"/>
  <c r="V39" i="78"/>
  <c r="W39" i="78"/>
  <c r="X39" i="78"/>
  <c r="Y39" i="78"/>
  <c r="Z39" i="78"/>
  <c r="AA39" i="78"/>
  <c r="AB39" i="78"/>
  <c r="AC39" i="78"/>
  <c r="AD39" i="78"/>
  <c r="AE39" i="78"/>
  <c r="D40" i="78"/>
  <c r="E40" i="78"/>
  <c r="F40" i="78"/>
  <c r="G40" i="78"/>
  <c r="H40" i="78"/>
  <c r="I40" i="78"/>
  <c r="J40" i="78"/>
  <c r="K40" i="78"/>
  <c r="L40" i="78"/>
  <c r="M40" i="78"/>
  <c r="N40" i="78"/>
  <c r="O40" i="78"/>
  <c r="P40" i="78"/>
  <c r="Q40" i="78"/>
  <c r="R40" i="78"/>
  <c r="S40" i="78"/>
  <c r="T40" i="78"/>
  <c r="U40" i="78"/>
  <c r="V40" i="78"/>
  <c r="W40" i="78"/>
  <c r="X40" i="78"/>
  <c r="Y40" i="78"/>
  <c r="Z40" i="78"/>
  <c r="AA40" i="78"/>
  <c r="AB40" i="78"/>
  <c r="AC40" i="78"/>
  <c r="AD40" i="78"/>
  <c r="AE40" i="78"/>
  <c r="D41" i="78"/>
  <c r="E41" i="78"/>
  <c r="F41" i="78"/>
  <c r="G41" i="78"/>
  <c r="H41" i="78"/>
  <c r="I41" i="78"/>
  <c r="J41" i="78"/>
  <c r="K41" i="78"/>
  <c r="L41" i="78"/>
  <c r="M41" i="78"/>
  <c r="N41" i="78"/>
  <c r="O41" i="78"/>
  <c r="P41" i="78"/>
  <c r="Q41" i="78"/>
  <c r="R41" i="78"/>
  <c r="S41" i="78"/>
  <c r="T41" i="78"/>
  <c r="U41" i="78"/>
  <c r="V41" i="78"/>
  <c r="W41" i="78"/>
  <c r="X41" i="78"/>
  <c r="Y41" i="78"/>
  <c r="Z41" i="78"/>
  <c r="AA41" i="78"/>
  <c r="AB41" i="78"/>
  <c r="AC41" i="78"/>
  <c r="AD41" i="78"/>
  <c r="AE41" i="78"/>
  <c r="D42" i="78"/>
  <c r="E42" i="78"/>
  <c r="F42" i="78"/>
  <c r="G42" i="78"/>
  <c r="H42" i="78"/>
  <c r="I42" i="78"/>
  <c r="J42" i="78"/>
  <c r="K42" i="78"/>
  <c r="L42" i="78"/>
  <c r="M42" i="78"/>
  <c r="N42" i="78"/>
  <c r="O42" i="78"/>
  <c r="P42" i="78"/>
  <c r="Q42" i="78"/>
  <c r="R42" i="78"/>
  <c r="S42" i="78"/>
  <c r="T42" i="78"/>
  <c r="U42" i="78"/>
  <c r="V42" i="78"/>
  <c r="W42" i="78"/>
  <c r="X42" i="78"/>
  <c r="Y42" i="78"/>
  <c r="Z42" i="78"/>
  <c r="AA42" i="78"/>
  <c r="AB42" i="78"/>
  <c r="AC42" i="78"/>
  <c r="AD42" i="78"/>
  <c r="AE42" i="78"/>
  <c r="D43" i="78"/>
  <c r="E43" i="78"/>
  <c r="F43" i="78"/>
  <c r="G43" i="78"/>
  <c r="H43" i="78"/>
  <c r="I43" i="78"/>
  <c r="J43" i="78"/>
  <c r="K43" i="78"/>
  <c r="L43" i="78"/>
  <c r="M43" i="78"/>
  <c r="N43" i="78"/>
  <c r="O43" i="78"/>
  <c r="P43" i="78"/>
  <c r="Q43" i="78"/>
  <c r="R43" i="78"/>
  <c r="S43" i="78"/>
  <c r="T43" i="78"/>
  <c r="U43" i="78"/>
  <c r="V43" i="78"/>
  <c r="W43" i="78"/>
  <c r="X43" i="78"/>
  <c r="Y43" i="78"/>
  <c r="Z43" i="78"/>
  <c r="AA43" i="78"/>
  <c r="AB43" i="78"/>
  <c r="AC43" i="78"/>
  <c r="AD43" i="78"/>
  <c r="AE43" i="78"/>
  <c r="D44" i="78"/>
  <c r="E44" i="78"/>
  <c r="F44" i="78"/>
  <c r="G44" i="78"/>
  <c r="H44" i="78"/>
  <c r="I44" i="78"/>
  <c r="J44" i="78"/>
  <c r="K44" i="78"/>
  <c r="L44" i="78"/>
  <c r="M44" i="78"/>
  <c r="N44" i="78"/>
  <c r="O44" i="78"/>
  <c r="P44" i="78"/>
  <c r="Q44" i="78"/>
  <c r="R44" i="78"/>
  <c r="S44" i="78"/>
  <c r="T44" i="78"/>
  <c r="U44" i="78"/>
  <c r="V44" i="78"/>
  <c r="W44" i="78"/>
  <c r="X44" i="78"/>
  <c r="Y44" i="78"/>
  <c r="Z44" i="78"/>
  <c r="AA44" i="78"/>
  <c r="AB44" i="78"/>
  <c r="AC44" i="78"/>
  <c r="AD44" i="78"/>
  <c r="AE44" i="78"/>
  <c r="D45" i="78"/>
  <c r="E45" i="78"/>
  <c r="F45" i="78"/>
  <c r="G45" i="78"/>
  <c r="H45" i="78"/>
  <c r="I45" i="78"/>
  <c r="J45" i="78"/>
  <c r="K45" i="78"/>
  <c r="L45" i="78"/>
  <c r="M45" i="78"/>
  <c r="N45" i="78"/>
  <c r="O45" i="78"/>
  <c r="P45" i="78"/>
  <c r="Q45" i="78"/>
  <c r="R45" i="78"/>
  <c r="S45" i="78"/>
  <c r="T45" i="78"/>
  <c r="U45" i="78"/>
  <c r="V45" i="78"/>
  <c r="W45" i="78"/>
  <c r="X45" i="78"/>
  <c r="Y45" i="78"/>
  <c r="Z45" i="78"/>
  <c r="AA45" i="78"/>
  <c r="AB45" i="78"/>
  <c r="AC45" i="78"/>
  <c r="AD45" i="78"/>
  <c r="AE45" i="78"/>
  <c r="D46" i="78"/>
  <c r="E46" i="78"/>
  <c r="F46" i="78"/>
  <c r="G46" i="78"/>
  <c r="H46" i="78"/>
  <c r="I46" i="78"/>
  <c r="J46" i="78"/>
  <c r="K46" i="78"/>
  <c r="L46" i="78"/>
  <c r="M46" i="78"/>
  <c r="N46" i="78"/>
  <c r="O46" i="78"/>
  <c r="P46" i="78"/>
  <c r="Q46" i="78"/>
  <c r="R46" i="78"/>
  <c r="S46" i="78"/>
  <c r="T46" i="78"/>
  <c r="U46" i="78"/>
  <c r="V46" i="78"/>
  <c r="W46" i="78"/>
  <c r="X46" i="78"/>
  <c r="Y46" i="78"/>
  <c r="Z46" i="78"/>
  <c r="AA46" i="78"/>
  <c r="AB46" i="78"/>
  <c r="AC46" i="78"/>
  <c r="AD46" i="78"/>
  <c r="AE46" i="78"/>
  <c r="D47" i="78"/>
  <c r="E47" i="78"/>
  <c r="F47" i="78"/>
  <c r="G47" i="78"/>
  <c r="H47" i="78"/>
  <c r="I47" i="78"/>
  <c r="J47" i="78"/>
  <c r="K47" i="78"/>
  <c r="L47" i="78"/>
  <c r="M47" i="78"/>
  <c r="N47" i="78"/>
  <c r="O47" i="78"/>
  <c r="P47" i="78"/>
  <c r="Q47" i="78"/>
  <c r="R47" i="78"/>
  <c r="S47" i="78"/>
  <c r="T47" i="78"/>
  <c r="U47" i="78"/>
  <c r="V47" i="78"/>
  <c r="W47" i="78"/>
  <c r="X47" i="78"/>
  <c r="Y47" i="78"/>
  <c r="Z47" i="78"/>
  <c r="AA47" i="78"/>
  <c r="AB47" i="78"/>
  <c r="AC47" i="78"/>
  <c r="AD47" i="78"/>
  <c r="AE47" i="78"/>
  <c r="C31" i="78"/>
  <c r="C32" i="78"/>
  <c r="C33" i="78"/>
  <c r="C34" i="78"/>
  <c r="C35" i="78"/>
  <c r="C36" i="78"/>
  <c r="C37" i="78"/>
  <c r="C38" i="78"/>
  <c r="C39" i="78"/>
  <c r="C40" i="78"/>
  <c r="C41" i="78"/>
  <c r="C42" i="78"/>
  <c r="C43" i="78"/>
  <c r="C44" i="78"/>
  <c r="C45" i="78"/>
  <c r="C46" i="78"/>
  <c r="C47" i="78"/>
  <c r="AE10" i="78"/>
  <c r="AE11" i="78"/>
  <c r="AE12" i="78"/>
  <c r="AE13" i="78"/>
  <c r="AE14" i="78"/>
  <c r="AE15" i="78"/>
  <c r="AE16" i="78"/>
  <c r="AE17" i="78"/>
  <c r="AE18" i="78"/>
  <c r="AE19" i="78"/>
  <c r="AE20" i="78"/>
  <c r="AE21" i="78"/>
  <c r="AE22" i="78"/>
  <c r="AE23" i="78"/>
  <c r="AE24" i="78"/>
  <c r="AE25" i="78"/>
  <c r="AE26" i="78"/>
  <c r="D24" i="78"/>
  <c r="E24" i="78"/>
  <c r="F24" i="78"/>
  <c r="G24" i="78"/>
  <c r="G25" i="78" s="1"/>
  <c r="H24" i="78"/>
  <c r="I24" i="78"/>
  <c r="I25" i="78" s="1"/>
  <c r="J24" i="78"/>
  <c r="J25" i="78" s="1"/>
  <c r="K24" i="78"/>
  <c r="K25" i="78" s="1"/>
  <c r="L24" i="78"/>
  <c r="M24" i="78"/>
  <c r="N24" i="78"/>
  <c r="O24" i="78"/>
  <c r="O25" i="78" s="1"/>
  <c r="P24" i="78"/>
  <c r="Q24" i="78"/>
  <c r="Q25" i="78" s="1"/>
  <c r="R24" i="78"/>
  <c r="R25" i="78" s="1"/>
  <c r="S24" i="78"/>
  <c r="S25" i="78" s="1"/>
  <c r="T24" i="78"/>
  <c r="U24" i="78"/>
  <c r="V24" i="78"/>
  <c r="W24" i="78"/>
  <c r="W25" i="78" s="1"/>
  <c r="X24" i="78"/>
  <c r="Y24" i="78"/>
  <c r="Y25" i="78" s="1"/>
  <c r="Z24" i="78"/>
  <c r="Z25" i="78" s="1"/>
  <c r="AA24" i="78"/>
  <c r="AA25" i="78" s="1"/>
  <c r="AB24" i="78"/>
  <c r="AC24" i="78"/>
  <c r="AD24" i="78"/>
  <c r="D25" i="78"/>
  <c r="E25" i="78"/>
  <c r="F25" i="78"/>
  <c r="H25" i="78"/>
  <c r="L25" i="78"/>
  <c r="M25" i="78"/>
  <c r="N25" i="78"/>
  <c r="P25" i="78"/>
  <c r="T25" i="78"/>
  <c r="U25" i="78"/>
  <c r="V25" i="78"/>
  <c r="X25" i="78"/>
  <c r="AB25" i="78"/>
  <c r="AC25" i="78"/>
  <c r="AD25" i="78"/>
  <c r="C25" i="78"/>
  <c r="C24" i="78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AB17" i="78"/>
  <c r="AC17" i="78"/>
  <c r="AD17" i="78"/>
  <c r="C17" i="78"/>
  <c r="AE52" i="14"/>
  <c r="AE53" i="14"/>
  <c r="AE54" i="14"/>
  <c r="AE55" i="14"/>
  <c r="AE56" i="14"/>
  <c r="AE57" i="14"/>
  <c r="AE58" i="14"/>
  <c r="AE59" i="14"/>
  <c r="AE60" i="14"/>
  <c r="AE61" i="14"/>
  <c r="AE62" i="14"/>
  <c r="AE63" i="14"/>
  <c r="AE64" i="14"/>
  <c r="AE65" i="14"/>
  <c r="AE66" i="14"/>
  <c r="AE67" i="14"/>
  <c r="AE68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51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9" i="14"/>
  <c r="D24" i="14"/>
  <c r="E24" i="14"/>
  <c r="F24" i="14"/>
  <c r="G24" i="14"/>
  <c r="H24" i="14"/>
  <c r="I24" i="14"/>
  <c r="I25" i="14" s="1"/>
  <c r="J24" i="14"/>
  <c r="J25" i="14" s="1"/>
  <c r="K24" i="14"/>
  <c r="K25" i="14" s="1"/>
  <c r="L24" i="14"/>
  <c r="M24" i="14"/>
  <c r="N24" i="14"/>
  <c r="O24" i="14"/>
  <c r="P24" i="14"/>
  <c r="Q24" i="14"/>
  <c r="Q25" i="14" s="1"/>
  <c r="R24" i="14"/>
  <c r="R25" i="14" s="1"/>
  <c r="S24" i="14"/>
  <c r="S25" i="14" s="1"/>
  <c r="T24" i="14"/>
  <c r="U24" i="14"/>
  <c r="V24" i="14"/>
  <c r="W24" i="14"/>
  <c r="X24" i="14"/>
  <c r="Y24" i="14"/>
  <c r="Y25" i="14" s="1"/>
  <c r="Z24" i="14"/>
  <c r="Z25" i="14" s="1"/>
  <c r="AA24" i="14"/>
  <c r="AA25" i="14" s="1"/>
  <c r="AB24" i="14"/>
  <c r="AC24" i="14"/>
  <c r="AD24" i="14"/>
  <c r="D25" i="14"/>
  <c r="E25" i="14"/>
  <c r="F25" i="14"/>
  <c r="G25" i="14"/>
  <c r="H25" i="14"/>
  <c r="L25" i="14"/>
  <c r="M25" i="14"/>
  <c r="N25" i="14"/>
  <c r="O25" i="14"/>
  <c r="P25" i="14"/>
  <c r="T25" i="14"/>
  <c r="U25" i="14"/>
  <c r="V25" i="14"/>
  <c r="W25" i="14"/>
  <c r="X25" i="14"/>
  <c r="AB25" i="14"/>
  <c r="AC25" i="14"/>
  <c r="AD25" i="14"/>
  <c r="C25" i="14"/>
  <c r="C24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C17" i="14"/>
  <c r="AE10" i="109"/>
  <c r="AE11" i="109"/>
  <c r="AE12" i="109"/>
  <c r="AE13" i="109"/>
  <c r="AE14" i="109"/>
  <c r="AE15" i="109"/>
  <c r="AE16" i="109"/>
  <c r="AE17" i="109"/>
  <c r="AE18" i="109"/>
  <c r="AE19" i="109"/>
  <c r="AE20" i="109"/>
  <c r="AE21" i="109"/>
  <c r="AE22" i="109"/>
  <c r="AE23" i="109"/>
  <c r="AE24" i="109"/>
  <c r="AE25" i="109"/>
  <c r="AE26" i="109"/>
  <c r="D24" i="109"/>
  <c r="E24" i="109"/>
  <c r="F24" i="109"/>
  <c r="G24" i="109"/>
  <c r="G25" i="109" s="1"/>
  <c r="H24" i="109"/>
  <c r="H25" i="109" s="1"/>
  <c r="I24" i="109"/>
  <c r="I25" i="109" s="1"/>
  <c r="J24" i="109"/>
  <c r="J25" i="109" s="1"/>
  <c r="K24" i="109"/>
  <c r="K25" i="109" s="1"/>
  <c r="L24" i="109"/>
  <c r="M24" i="109"/>
  <c r="N24" i="109"/>
  <c r="O24" i="109"/>
  <c r="O25" i="109" s="1"/>
  <c r="P24" i="109"/>
  <c r="P25" i="109" s="1"/>
  <c r="Q24" i="109"/>
  <c r="Q25" i="109" s="1"/>
  <c r="R24" i="109"/>
  <c r="R25" i="109" s="1"/>
  <c r="S24" i="109"/>
  <c r="S25" i="109" s="1"/>
  <c r="T24" i="109"/>
  <c r="U24" i="109"/>
  <c r="V24" i="109"/>
  <c r="W24" i="109"/>
  <c r="W25" i="109" s="1"/>
  <c r="X24" i="109"/>
  <c r="X25" i="109" s="1"/>
  <c r="Y24" i="109"/>
  <c r="Y25" i="109" s="1"/>
  <c r="Z24" i="109"/>
  <c r="Z25" i="109" s="1"/>
  <c r="AA24" i="109"/>
  <c r="AA25" i="109" s="1"/>
  <c r="AB24" i="109"/>
  <c r="AC24" i="109"/>
  <c r="AD24" i="109"/>
  <c r="D25" i="109"/>
  <c r="E25" i="109"/>
  <c r="F25" i="109"/>
  <c r="L25" i="109"/>
  <c r="M25" i="109"/>
  <c r="N25" i="109"/>
  <c r="T25" i="109"/>
  <c r="U25" i="109"/>
  <c r="V25" i="109"/>
  <c r="AB25" i="109"/>
  <c r="AC25" i="109"/>
  <c r="AD25" i="109"/>
  <c r="C25" i="109"/>
  <c r="C24" i="109"/>
  <c r="D17" i="109"/>
  <c r="E17" i="109"/>
  <c r="F17" i="109"/>
  <c r="G17" i="109"/>
  <c r="H17" i="109"/>
  <c r="I17" i="109"/>
  <c r="J17" i="109"/>
  <c r="K17" i="109"/>
  <c r="L17" i="109"/>
  <c r="M17" i="109"/>
  <c r="N17" i="109"/>
  <c r="O17" i="109"/>
  <c r="P17" i="109"/>
  <c r="Q17" i="109"/>
  <c r="R17" i="109"/>
  <c r="S17" i="109"/>
  <c r="T17" i="109"/>
  <c r="U17" i="109"/>
  <c r="V17" i="109"/>
  <c r="W17" i="109"/>
  <c r="X17" i="109"/>
  <c r="Y17" i="109"/>
  <c r="Z17" i="109"/>
  <c r="AA17" i="109"/>
  <c r="AB17" i="109"/>
  <c r="AC17" i="109"/>
  <c r="AD17" i="109"/>
  <c r="C17" i="109"/>
  <c r="D9" i="98"/>
  <c r="E9" i="98"/>
  <c r="F9" i="98"/>
  <c r="G9" i="98"/>
  <c r="H9" i="98"/>
  <c r="I9" i="98"/>
  <c r="J9" i="98"/>
  <c r="K9" i="98"/>
  <c r="L9" i="98"/>
  <c r="M9" i="98"/>
  <c r="N9" i="98"/>
  <c r="O9" i="98"/>
  <c r="P9" i="98"/>
  <c r="Q9" i="98"/>
  <c r="R9" i="98"/>
  <c r="S9" i="98"/>
  <c r="T9" i="98"/>
  <c r="U9" i="98"/>
  <c r="V9" i="98"/>
  <c r="W9" i="98"/>
  <c r="X9" i="98"/>
  <c r="Y9" i="98"/>
  <c r="Z9" i="98"/>
  <c r="AA9" i="98"/>
  <c r="AB9" i="98"/>
  <c r="AC9" i="98"/>
  <c r="AD9" i="98"/>
  <c r="AE9" i="98"/>
  <c r="D10" i="98"/>
  <c r="E10" i="98"/>
  <c r="F10" i="98"/>
  <c r="G10" i="98"/>
  <c r="H10" i="98"/>
  <c r="I10" i="98"/>
  <c r="J10" i="98"/>
  <c r="K10" i="98"/>
  <c r="L10" i="98"/>
  <c r="M10" i="98"/>
  <c r="N10" i="98"/>
  <c r="O10" i="98"/>
  <c r="P10" i="98"/>
  <c r="Q10" i="98"/>
  <c r="R10" i="98"/>
  <c r="S10" i="98"/>
  <c r="T10" i="98"/>
  <c r="U10" i="98"/>
  <c r="V10" i="98"/>
  <c r="W10" i="98"/>
  <c r="X10" i="98"/>
  <c r="Y10" i="98"/>
  <c r="Z10" i="98"/>
  <c r="AA10" i="98"/>
  <c r="AB10" i="98"/>
  <c r="AC10" i="98"/>
  <c r="AD10" i="98"/>
  <c r="AE10" i="98"/>
  <c r="D11" i="98"/>
  <c r="E11" i="98"/>
  <c r="F11" i="98"/>
  <c r="G11" i="98"/>
  <c r="H11" i="98"/>
  <c r="I11" i="98"/>
  <c r="J11" i="98"/>
  <c r="K11" i="98"/>
  <c r="L11" i="98"/>
  <c r="M11" i="98"/>
  <c r="N11" i="98"/>
  <c r="O11" i="98"/>
  <c r="P11" i="98"/>
  <c r="Q11" i="98"/>
  <c r="R11" i="98"/>
  <c r="S11" i="98"/>
  <c r="T11" i="98"/>
  <c r="U11" i="98"/>
  <c r="V11" i="98"/>
  <c r="W11" i="98"/>
  <c r="X11" i="98"/>
  <c r="Y11" i="98"/>
  <c r="Z11" i="98"/>
  <c r="AA11" i="98"/>
  <c r="AB11" i="98"/>
  <c r="AC11" i="98"/>
  <c r="AD11" i="98"/>
  <c r="AE11" i="98"/>
  <c r="D12" i="98"/>
  <c r="E12" i="98"/>
  <c r="F12" i="98"/>
  <c r="G12" i="98"/>
  <c r="H12" i="98"/>
  <c r="I12" i="98"/>
  <c r="J12" i="98"/>
  <c r="K12" i="98"/>
  <c r="L12" i="98"/>
  <c r="M12" i="98"/>
  <c r="N12" i="98"/>
  <c r="O12" i="98"/>
  <c r="P12" i="98"/>
  <c r="Q12" i="98"/>
  <c r="R12" i="98"/>
  <c r="S12" i="98"/>
  <c r="T12" i="98"/>
  <c r="U12" i="98"/>
  <c r="V12" i="98"/>
  <c r="W12" i="98"/>
  <c r="X12" i="98"/>
  <c r="Y12" i="98"/>
  <c r="Z12" i="98"/>
  <c r="AA12" i="98"/>
  <c r="AB12" i="98"/>
  <c r="AC12" i="98"/>
  <c r="AD12" i="98"/>
  <c r="AE12" i="98"/>
  <c r="D13" i="98"/>
  <c r="E13" i="98"/>
  <c r="F13" i="98"/>
  <c r="G13" i="98"/>
  <c r="H13" i="98"/>
  <c r="I13" i="98"/>
  <c r="J13" i="98"/>
  <c r="K13" i="98"/>
  <c r="L13" i="98"/>
  <c r="M13" i="98"/>
  <c r="N13" i="98"/>
  <c r="O13" i="98"/>
  <c r="P13" i="98"/>
  <c r="Q13" i="98"/>
  <c r="R13" i="98"/>
  <c r="S13" i="98"/>
  <c r="T13" i="98"/>
  <c r="U13" i="98"/>
  <c r="V13" i="98"/>
  <c r="W13" i="98"/>
  <c r="X13" i="98"/>
  <c r="Y13" i="98"/>
  <c r="Z13" i="98"/>
  <c r="AA13" i="98"/>
  <c r="AB13" i="98"/>
  <c r="AC13" i="98"/>
  <c r="AD13" i="98"/>
  <c r="AE13" i="98"/>
  <c r="D14" i="98"/>
  <c r="E14" i="98"/>
  <c r="F14" i="98"/>
  <c r="G14" i="98"/>
  <c r="H14" i="98"/>
  <c r="I14" i="98"/>
  <c r="J14" i="98"/>
  <c r="K14" i="98"/>
  <c r="L14" i="98"/>
  <c r="M14" i="98"/>
  <c r="N14" i="98"/>
  <c r="O14" i="98"/>
  <c r="P14" i="98"/>
  <c r="Q14" i="98"/>
  <c r="R14" i="98"/>
  <c r="S14" i="98"/>
  <c r="T14" i="98"/>
  <c r="U14" i="98"/>
  <c r="V14" i="98"/>
  <c r="W14" i="98"/>
  <c r="X14" i="98"/>
  <c r="Y14" i="98"/>
  <c r="Z14" i="98"/>
  <c r="AA14" i="98"/>
  <c r="AB14" i="98"/>
  <c r="AC14" i="98"/>
  <c r="AD14" i="98"/>
  <c r="AE14" i="98"/>
  <c r="D15" i="98"/>
  <c r="E15" i="98"/>
  <c r="F15" i="98"/>
  <c r="G15" i="98"/>
  <c r="H15" i="98"/>
  <c r="I15" i="98"/>
  <c r="J15" i="98"/>
  <c r="K15" i="98"/>
  <c r="L15" i="98"/>
  <c r="M15" i="98"/>
  <c r="N15" i="98"/>
  <c r="O15" i="98"/>
  <c r="P15" i="98"/>
  <c r="Q15" i="98"/>
  <c r="R15" i="98"/>
  <c r="S15" i="98"/>
  <c r="T15" i="98"/>
  <c r="U15" i="98"/>
  <c r="V15" i="98"/>
  <c r="W15" i="98"/>
  <c r="X15" i="98"/>
  <c r="Y15" i="98"/>
  <c r="Z15" i="98"/>
  <c r="AA15" i="98"/>
  <c r="AB15" i="98"/>
  <c r="AC15" i="98"/>
  <c r="AD15" i="98"/>
  <c r="AE15" i="98"/>
  <c r="D16" i="98"/>
  <c r="E16" i="98"/>
  <c r="F16" i="98"/>
  <c r="G16" i="98"/>
  <c r="H16" i="98"/>
  <c r="I16" i="98"/>
  <c r="J16" i="98"/>
  <c r="K16" i="98"/>
  <c r="L16" i="98"/>
  <c r="M16" i="98"/>
  <c r="N16" i="98"/>
  <c r="O16" i="98"/>
  <c r="P16" i="98"/>
  <c r="Q16" i="98"/>
  <c r="R16" i="98"/>
  <c r="S16" i="98"/>
  <c r="T16" i="98"/>
  <c r="U16" i="98"/>
  <c r="V16" i="98"/>
  <c r="W16" i="98"/>
  <c r="X16" i="98"/>
  <c r="Y16" i="98"/>
  <c r="Z16" i="98"/>
  <c r="AA16" i="98"/>
  <c r="AB16" i="98"/>
  <c r="AC16" i="98"/>
  <c r="AD16" i="98"/>
  <c r="AE16" i="98"/>
  <c r="D17" i="98"/>
  <c r="E17" i="98"/>
  <c r="F17" i="98"/>
  <c r="G17" i="98"/>
  <c r="H17" i="98"/>
  <c r="I17" i="98"/>
  <c r="J17" i="98"/>
  <c r="K17" i="98"/>
  <c r="L17" i="98"/>
  <c r="M17" i="98"/>
  <c r="N17" i="98"/>
  <c r="O17" i="98"/>
  <c r="P17" i="98"/>
  <c r="Q17" i="98"/>
  <c r="R17" i="98"/>
  <c r="S17" i="98"/>
  <c r="T17" i="98"/>
  <c r="U17" i="98"/>
  <c r="V17" i="98"/>
  <c r="W17" i="98"/>
  <c r="X17" i="98"/>
  <c r="Y17" i="98"/>
  <c r="Z17" i="98"/>
  <c r="AA17" i="98"/>
  <c r="AB17" i="98"/>
  <c r="AC17" i="98"/>
  <c r="AD17" i="98"/>
  <c r="AE17" i="98"/>
  <c r="D18" i="98"/>
  <c r="E18" i="98"/>
  <c r="F18" i="98"/>
  <c r="G18" i="98"/>
  <c r="H18" i="98"/>
  <c r="I18" i="98"/>
  <c r="J18" i="98"/>
  <c r="K18" i="98"/>
  <c r="L18" i="98"/>
  <c r="M18" i="98"/>
  <c r="N18" i="98"/>
  <c r="O18" i="98"/>
  <c r="P18" i="98"/>
  <c r="Q18" i="98"/>
  <c r="R18" i="98"/>
  <c r="S18" i="98"/>
  <c r="T18" i="98"/>
  <c r="U18" i="98"/>
  <c r="V18" i="98"/>
  <c r="W18" i="98"/>
  <c r="X18" i="98"/>
  <c r="Y18" i="98"/>
  <c r="Z18" i="98"/>
  <c r="AA18" i="98"/>
  <c r="AB18" i="98"/>
  <c r="AC18" i="98"/>
  <c r="AD18" i="98"/>
  <c r="AE18" i="98"/>
  <c r="D19" i="98"/>
  <c r="E19" i="98"/>
  <c r="F19" i="98"/>
  <c r="G19" i="98"/>
  <c r="H19" i="98"/>
  <c r="I19" i="98"/>
  <c r="J19" i="98"/>
  <c r="K19" i="98"/>
  <c r="L19" i="98"/>
  <c r="M19" i="98"/>
  <c r="N19" i="98"/>
  <c r="O19" i="98"/>
  <c r="P19" i="98"/>
  <c r="Q19" i="98"/>
  <c r="R19" i="98"/>
  <c r="S19" i="98"/>
  <c r="T19" i="98"/>
  <c r="U19" i="98"/>
  <c r="V19" i="98"/>
  <c r="W19" i="98"/>
  <c r="X19" i="98"/>
  <c r="Y19" i="98"/>
  <c r="Z19" i="98"/>
  <c r="AA19" i="98"/>
  <c r="AB19" i="98"/>
  <c r="AC19" i="98"/>
  <c r="AD19" i="98"/>
  <c r="AE19" i="98"/>
  <c r="D20" i="98"/>
  <c r="E20" i="98"/>
  <c r="F20" i="98"/>
  <c r="G20" i="98"/>
  <c r="H20" i="98"/>
  <c r="I20" i="98"/>
  <c r="J20" i="98"/>
  <c r="K20" i="98"/>
  <c r="L20" i="98"/>
  <c r="M20" i="98"/>
  <c r="N20" i="98"/>
  <c r="O20" i="98"/>
  <c r="P20" i="98"/>
  <c r="Q20" i="98"/>
  <c r="R20" i="98"/>
  <c r="S20" i="98"/>
  <c r="T20" i="98"/>
  <c r="U20" i="98"/>
  <c r="V20" i="98"/>
  <c r="W20" i="98"/>
  <c r="X20" i="98"/>
  <c r="Y20" i="98"/>
  <c r="Z20" i="98"/>
  <c r="AA20" i="98"/>
  <c r="AB20" i="98"/>
  <c r="AC20" i="98"/>
  <c r="AD20" i="98"/>
  <c r="AE20" i="98"/>
  <c r="D21" i="98"/>
  <c r="E21" i="98"/>
  <c r="F21" i="98"/>
  <c r="G21" i="98"/>
  <c r="H21" i="98"/>
  <c r="I21" i="98"/>
  <c r="J21" i="98"/>
  <c r="K21" i="98"/>
  <c r="L21" i="98"/>
  <c r="M21" i="98"/>
  <c r="N21" i="98"/>
  <c r="O21" i="98"/>
  <c r="P21" i="98"/>
  <c r="Q21" i="98"/>
  <c r="R21" i="98"/>
  <c r="S21" i="98"/>
  <c r="T21" i="98"/>
  <c r="U21" i="98"/>
  <c r="V21" i="98"/>
  <c r="W21" i="98"/>
  <c r="X21" i="98"/>
  <c r="Y21" i="98"/>
  <c r="Z21" i="98"/>
  <c r="AA21" i="98"/>
  <c r="AB21" i="98"/>
  <c r="AC21" i="98"/>
  <c r="AD21" i="98"/>
  <c r="AE21" i="98"/>
  <c r="D22" i="98"/>
  <c r="E22" i="98"/>
  <c r="F22" i="98"/>
  <c r="G22" i="98"/>
  <c r="H22" i="98"/>
  <c r="I22" i="98"/>
  <c r="J22" i="98"/>
  <c r="K22" i="98"/>
  <c r="L22" i="98"/>
  <c r="M22" i="98"/>
  <c r="N22" i="98"/>
  <c r="O22" i="98"/>
  <c r="P22" i="98"/>
  <c r="Q22" i="98"/>
  <c r="R22" i="98"/>
  <c r="S22" i="98"/>
  <c r="T22" i="98"/>
  <c r="U22" i="98"/>
  <c r="V22" i="98"/>
  <c r="W22" i="98"/>
  <c r="X22" i="98"/>
  <c r="Y22" i="98"/>
  <c r="Z22" i="98"/>
  <c r="AA22" i="98"/>
  <c r="AB22" i="98"/>
  <c r="AC22" i="98"/>
  <c r="AD22" i="98"/>
  <c r="AE22" i="98"/>
  <c r="D23" i="98"/>
  <c r="E23" i="98"/>
  <c r="F23" i="98"/>
  <c r="G23" i="98"/>
  <c r="H23" i="98"/>
  <c r="I23" i="98"/>
  <c r="J23" i="98"/>
  <c r="K23" i="98"/>
  <c r="L23" i="98"/>
  <c r="M23" i="98"/>
  <c r="N23" i="98"/>
  <c r="O23" i="98"/>
  <c r="P23" i="98"/>
  <c r="Q23" i="98"/>
  <c r="R23" i="98"/>
  <c r="S23" i="98"/>
  <c r="T23" i="98"/>
  <c r="U23" i="98"/>
  <c r="V23" i="98"/>
  <c r="W23" i="98"/>
  <c r="X23" i="98"/>
  <c r="Y23" i="98"/>
  <c r="Z23" i="98"/>
  <c r="AA23" i="98"/>
  <c r="AB23" i="98"/>
  <c r="AC23" i="98"/>
  <c r="AD23" i="98"/>
  <c r="AE23" i="98"/>
  <c r="D24" i="98"/>
  <c r="E24" i="98"/>
  <c r="F24" i="98"/>
  <c r="G24" i="98"/>
  <c r="H24" i="98"/>
  <c r="I24" i="98"/>
  <c r="J24" i="98"/>
  <c r="K24" i="98"/>
  <c r="L24" i="98"/>
  <c r="M24" i="98"/>
  <c r="N24" i="98"/>
  <c r="O24" i="98"/>
  <c r="P24" i="98"/>
  <c r="Q24" i="98"/>
  <c r="R24" i="98"/>
  <c r="S24" i="98"/>
  <c r="T24" i="98"/>
  <c r="U24" i="98"/>
  <c r="V24" i="98"/>
  <c r="W24" i="98"/>
  <c r="X24" i="98"/>
  <c r="Y24" i="98"/>
  <c r="Z24" i="98"/>
  <c r="AA24" i="98"/>
  <c r="AB24" i="98"/>
  <c r="AC24" i="98"/>
  <c r="AD24" i="98"/>
  <c r="AE24" i="98"/>
  <c r="D25" i="98"/>
  <c r="E25" i="98"/>
  <c r="F25" i="98"/>
  <c r="G25" i="98"/>
  <c r="H25" i="98"/>
  <c r="I25" i="98"/>
  <c r="J25" i="98"/>
  <c r="K25" i="98"/>
  <c r="L25" i="98"/>
  <c r="M25" i="98"/>
  <c r="N25" i="98"/>
  <c r="O25" i="98"/>
  <c r="P25" i="98"/>
  <c r="Q25" i="98"/>
  <c r="R25" i="98"/>
  <c r="S25" i="98"/>
  <c r="T25" i="98"/>
  <c r="U25" i="98"/>
  <c r="V25" i="98"/>
  <c r="W25" i="98"/>
  <c r="X25" i="98"/>
  <c r="Y25" i="98"/>
  <c r="Z25" i="98"/>
  <c r="AA25" i="98"/>
  <c r="AB25" i="98"/>
  <c r="AC25" i="98"/>
  <c r="AD25" i="98"/>
  <c r="AE25" i="98"/>
  <c r="D26" i="98"/>
  <c r="E26" i="98"/>
  <c r="F26" i="98"/>
  <c r="G26" i="98"/>
  <c r="H26" i="98"/>
  <c r="I26" i="98"/>
  <c r="J26" i="98"/>
  <c r="K26" i="98"/>
  <c r="L26" i="98"/>
  <c r="M26" i="98"/>
  <c r="N26" i="98"/>
  <c r="O26" i="98"/>
  <c r="P26" i="98"/>
  <c r="Q26" i="98"/>
  <c r="R26" i="98"/>
  <c r="S26" i="98"/>
  <c r="T26" i="98"/>
  <c r="U26" i="98"/>
  <c r="V26" i="98"/>
  <c r="W26" i="98"/>
  <c r="X26" i="98"/>
  <c r="Y26" i="98"/>
  <c r="Z26" i="98"/>
  <c r="AA26" i="98"/>
  <c r="AB26" i="98"/>
  <c r="AC26" i="98"/>
  <c r="AD26" i="98"/>
  <c r="AE26" i="98"/>
  <c r="C10" i="98"/>
  <c r="C11" i="98"/>
  <c r="C12" i="98"/>
  <c r="C13" i="98"/>
  <c r="C14" i="98"/>
  <c r="C15" i="98"/>
  <c r="C16" i="98"/>
  <c r="C17" i="98"/>
  <c r="C18" i="98"/>
  <c r="C19" i="98"/>
  <c r="C20" i="98"/>
  <c r="C21" i="98"/>
  <c r="C22" i="98"/>
  <c r="C23" i="98"/>
  <c r="C24" i="98"/>
  <c r="C25" i="98"/>
  <c r="C26" i="98"/>
  <c r="AE52" i="97"/>
  <c r="AE53" i="97"/>
  <c r="AE54" i="97"/>
  <c r="AE55" i="97"/>
  <c r="AE56" i="97"/>
  <c r="AE57" i="97"/>
  <c r="AE58" i="97"/>
  <c r="AE59" i="97"/>
  <c r="AE60" i="97"/>
  <c r="AE61" i="97"/>
  <c r="AE62" i="97"/>
  <c r="AE63" i="97"/>
  <c r="AE64" i="97"/>
  <c r="AE65" i="97"/>
  <c r="AE66" i="97"/>
  <c r="AE67" i="97"/>
  <c r="AE68" i="97"/>
  <c r="E51" i="97"/>
  <c r="F51" i="97"/>
  <c r="G51" i="97"/>
  <c r="H51" i="97"/>
  <c r="I51" i="97"/>
  <c r="J51" i="97"/>
  <c r="K51" i="97"/>
  <c r="L51" i="97"/>
  <c r="M51" i="97"/>
  <c r="N51" i="97"/>
  <c r="O51" i="97"/>
  <c r="P51" i="97"/>
  <c r="Q51" i="97"/>
  <c r="R51" i="97"/>
  <c r="S51" i="97"/>
  <c r="T51" i="97"/>
  <c r="U51" i="97"/>
  <c r="V51" i="97"/>
  <c r="W51" i="97"/>
  <c r="X51" i="97"/>
  <c r="Y51" i="97"/>
  <c r="Z51" i="97"/>
  <c r="AA51" i="97"/>
  <c r="AB51" i="97"/>
  <c r="AC51" i="97"/>
  <c r="AD51" i="97"/>
  <c r="E52" i="97"/>
  <c r="F52" i="97"/>
  <c r="G52" i="97"/>
  <c r="H52" i="97"/>
  <c r="I52" i="97"/>
  <c r="J52" i="97"/>
  <c r="K52" i="97"/>
  <c r="L52" i="97"/>
  <c r="M52" i="97"/>
  <c r="N52" i="97"/>
  <c r="O52" i="97"/>
  <c r="P52" i="97"/>
  <c r="Q52" i="97"/>
  <c r="R52" i="97"/>
  <c r="S52" i="97"/>
  <c r="T52" i="97"/>
  <c r="U52" i="97"/>
  <c r="V52" i="97"/>
  <c r="W52" i="97"/>
  <c r="X52" i="97"/>
  <c r="Y52" i="97"/>
  <c r="Z52" i="97"/>
  <c r="AA52" i="97"/>
  <c r="AB52" i="97"/>
  <c r="AC52" i="97"/>
  <c r="AD52" i="97"/>
  <c r="E53" i="97"/>
  <c r="F53" i="97"/>
  <c r="G53" i="97"/>
  <c r="H53" i="97"/>
  <c r="I53" i="97"/>
  <c r="J53" i="97"/>
  <c r="K53" i="97"/>
  <c r="L53" i="97"/>
  <c r="M53" i="97"/>
  <c r="N53" i="97"/>
  <c r="O53" i="97"/>
  <c r="P53" i="97"/>
  <c r="Q53" i="97"/>
  <c r="R53" i="97"/>
  <c r="S53" i="97"/>
  <c r="T53" i="97"/>
  <c r="U53" i="97"/>
  <c r="V53" i="97"/>
  <c r="W53" i="97"/>
  <c r="X53" i="97"/>
  <c r="Y53" i="97"/>
  <c r="Z53" i="97"/>
  <c r="AA53" i="97"/>
  <c r="AB53" i="97"/>
  <c r="AC53" i="97"/>
  <c r="AD53" i="97"/>
  <c r="E54" i="97"/>
  <c r="F54" i="97"/>
  <c r="G54" i="97"/>
  <c r="H54" i="97"/>
  <c r="I54" i="97"/>
  <c r="J54" i="97"/>
  <c r="K54" i="97"/>
  <c r="L54" i="97"/>
  <c r="M54" i="97"/>
  <c r="N54" i="97"/>
  <c r="O54" i="97"/>
  <c r="P54" i="97"/>
  <c r="Q54" i="97"/>
  <c r="R54" i="97"/>
  <c r="S54" i="97"/>
  <c r="T54" i="97"/>
  <c r="U54" i="97"/>
  <c r="V54" i="97"/>
  <c r="W54" i="97"/>
  <c r="X54" i="97"/>
  <c r="Y54" i="97"/>
  <c r="Z54" i="97"/>
  <c r="AA54" i="97"/>
  <c r="AB54" i="97"/>
  <c r="AC54" i="97"/>
  <c r="AD54" i="97"/>
  <c r="E55" i="97"/>
  <c r="F55" i="97"/>
  <c r="G55" i="97"/>
  <c r="H55" i="97"/>
  <c r="I55" i="97"/>
  <c r="J55" i="97"/>
  <c r="K55" i="97"/>
  <c r="L55" i="97"/>
  <c r="M55" i="97"/>
  <c r="N55" i="97"/>
  <c r="O55" i="97"/>
  <c r="P55" i="97"/>
  <c r="Q55" i="97"/>
  <c r="R55" i="97"/>
  <c r="S55" i="97"/>
  <c r="T55" i="97"/>
  <c r="U55" i="97"/>
  <c r="V55" i="97"/>
  <c r="W55" i="97"/>
  <c r="X55" i="97"/>
  <c r="Y55" i="97"/>
  <c r="Z55" i="97"/>
  <c r="AA55" i="97"/>
  <c r="AB55" i="97"/>
  <c r="AC55" i="97"/>
  <c r="AD55" i="97"/>
  <c r="E56" i="97"/>
  <c r="F56" i="97"/>
  <c r="G56" i="97"/>
  <c r="H56" i="97"/>
  <c r="I56" i="97"/>
  <c r="J56" i="97"/>
  <c r="K56" i="97"/>
  <c r="L56" i="97"/>
  <c r="M56" i="97"/>
  <c r="N56" i="97"/>
  <c r="O56" i="97"/>
  <c r="P56" i="97"/>
  <c r="Q56" i="97"/>
  <c r="R56" i="97"/>
  <c r="S56" i="97"/>
  <c r="T56" i="97"/>
  <c r="U56" i="97"/>
  <c r="V56" i="97"/>
  <c r="W56" i="97"/>
  <c r="X56" i="97"/>
  <c r="Y56" i="97"/>
  <c r="Z56" i="97"/>
  <c r="AA56" i="97"/>
  <c r="AB56" i="97"/>
  <c r="AC56" i="97"/>
  <c r="AD56" i="97"/>
  <c r="E57" i="97"/>
  <c r="F57" i="97"/>
  <c r="G57" i="97"/>
  <c r="H57" i="97"/>
  <c r="I57" i="97"/>
  <c r="J57" i="97"/>
  <c r="K57" i="97"/>
  <c r="L57" i="97"/>
  <c r="M57" i="97"/>
  <c r="N57" i="97"/>
  <c r="O57" i="97"/>
  <c r="P57" i="97"/>
  <c r="Q57" i="97"/>
  <c r="R57" i="97"/>
  <c r="S57" i="97"/>
  <c r="T57" i="97"/>
  <c r="U57" i="97"/>
  <c r="V57" i="97"/>
  <c r="W57" i="97"/>
  <c r="X57" i="97"/>
  <c r="Y57" i="97"/>
  <c r="Z57" i="97"/>
  <c r="AA57" i="97"/>
  <c r="AB57" i="97"/>
  <c r="AC57" i="97"/>
  <c r="AD57" i="97"/>
  <c r="E58" i="97"/>
  <c r="F58" i="97"/>
  <c r="G58" i="97"/>
  <c r="H58" i="97"/>
  <c r="I58" i="97"/>
  <c r="J58" i="97"/>
  <c r="K58" i="97"/>
  <c r="L58" i="97"/>
  <c r="M58" i="97"/>
  <c r="N58" i="97"/>
  <c r="O58" i="97"/>
  <c r="P58" i="97"/>
  <c r="Q58" i="97"/>
  <c r="R58" i="97"/>
  <c r="S58" i="97"/>
  <c r="T58" i="97"/>
  <c r="U58" i="97"/>
  <c r="V58" i="97"/>
  <c r="W58" i="97"/>
  <c r="X58" i="97"/>
  <c r="Y58" i="97"/>
  <c r="Z58" i="97"/>
  <c r="AA58" i="97"/>
  <c r="AB58" i="97"/>
  <c r="AC58" i="97"/>
  <c r="AD58" i="97"/>
  <c r="E59" i="97"/>
  <c r="F59" i="97"/>
  <c r="G59" i="97"/>
  <c r="H59" i="97"/>
  <c r="I59" i="97"/>
  <c r="J59" i="97"/>
  <c r="K59" i="97"/>
  <c r="L59" i="97"/>
  <c r="M59" i="97"/>
  <c r="N59" i="97"/>
  <c r="O59" i="97"/>
  <c r="P59" i="97"/>
  <c r="Q59" i="97"/>
  <c r="R59" i="97"/>
  <c r="S59" i="97"/>
  <c r="T59" i="97"/>
  <c r="U59" i="97"/>
  <c r="V59" i="97"/>
  <c r="W59" i="97"/>
  <c r="X59" i="97"/>
  <c r="Y59" i="97"/>
  <c r="Z59" i="97"/>
  <c r="AA59" i="97"/>
  <c r="AB59" i="97"/>
  <c r="AC59" i="97"/>
  <c r="AD59" i="97"/>
  <c r="E60" i="97"/>
  <c r="F60" i="97"/>
  <c r="G60" i="97"/>
  <c r="H60" i="97"/>
  <c r="I60" i="97"/>
  <c r="J60" i="97"/>
  <c r="K60" i="97"/>
  <c r="L60" i="97"/>
  <c r="M60" i="97"/>
  <c r="N60" i="97"/>
  <c r="O60" i="97"/>
  <c r="P60" i="97"/>
  <c r="Q60" i="97"/>
  <c r="R60" i="97"/>
  <c r="S60" i="97"/>
  <c r="T60" i="97"/>
  <c r="U60" i="97"/>
  <c r="V60" i="97"/>
  <c r="W60" i="97"/>
  <c r="X60" i="97"/>
  <c r="Y60" i="97"/>
  <c r="Z60" i="97"/>
  <c r="AA60" i="97"/>
  <c r="AB60" i="97"/>
  <c r="AC60" i="97"/>
  <c r="AD60" i="97"/>
  <c r="E61" i="97"/>
  <c r="F61" i="97"/>
  <c r="G61" i="97"/>
  <c r="H61" i="97"/>
  <c r="I61" i="97"/>
  <c r="J61" i="97"/>
  <c r="K61" i="97"/>
  <c r="L61" i="97"/>
  <c r="M61" i="97"/>
  <c r="N61" i="97"/>
  <c r="O61" i="97"/>
  <c r="P61" i="97"/>
  <c r="Q61" i="97"/>
  <c r="R61" i="97"/>
  <c r="S61" i="97"/>
  <c r="T61" i="97"/>
  <c r="U61" i="97"/>
  <c r="V61" i="97"/>
  <c r="W61" i="97"/>
  <c r="X61" i="97"/>
  <c r="Y61" i="97"/>
  <c r="Z61" i="97"/>
  <c r="AA61" i="97"/>
  <c r="AB61" i="97"/>
  <c r="AC61" i="97"/>
  <c r="AD61" i="97"/>
  <c r="E62" i="97"/>
  <c r="F62" i="97"/>
  <c r="G62" i="97"/>
  <c r="H62" i="97"/>
  <c r="I62" i="97"/>
  <c r="J62" i="97"/>
  <c r="K62" i="97"/>
  <c r="L62" i="97"/>
  <c r="M62" i="97"/>
  <c r="N62" i="97"/>
  <c r="O62" i="97"/>
  <c r="P62" i="97"/>
  <c r="Q62" i="97"/>
  <c r="R62" i="97"/>
  <c r="S62" i="97"/>
  <c r="T62" i="97"/>
  <c r="U62" i="97"/>
  <c r="V62" i="97"/>
  <c r="W62" i="97"/>
  <c r="X62" i="97"/>
  <c r="Y62" i="97"/>
  <c r="Z62" i="97"/>
  <c r="AA62" i="97"/>
  <c r="AB62" i="97"/>
  <c r="AC62" i="97"/>
  <c r="AD62" i="97"/>
  <c r="E63" i="97"/>
  <c r="F63" i="97"/>
  <c r="G63" i="97"/>
  <c r="H63" i="97"/>
  <c r="I63" i="97"/>
  <c r="J63" i="97"/>
  <c r="K63" i="97"/>
  <c r="L63" i="97"/>
  <c r="M63" i="97"/>
  <c r="N63" i="97"/>
  <c r="O63" i="97"/>
  <c r="P63" i="97"/>
  <c r="Q63" i="97"/>
  <c r="R63" i="97"/>
  <c r="S63" i="97"/>
  <c r="T63" i="97"/>
  <c r="U63" i="97"/>
  <c r="V63" i="97"/>
  <c r="W63" i="97"/>
  <c r="X63" i="97"/>
  <c r="Y63" i="97"/>
  <c r="Z63" i="97"/>
  <c r="AA63" i="97"/>
  <c r="AB63" i="97"/>
  <c r="AC63" i="97"/>
  <c r="AD63" i="97"/>
  <c r="E64" i="97"/>
  <c r="F64" i="97"/>
  <c r="G64" i="97"/>
  <c r="H64" i="97"/>
  <c r="I64" i="97"/>
  <c r="J64" i="97"/>
  <c r="K64" i="97"/>
  <c r="L64" i="97"/>
  <c r="M64" i="97"/>
  <c r="N64" i="97"/>
  <c r="O64" i="97"/>
  <c r="P64" i="97"/>
  <c r="Q64" i="97"/>
  <c r="R64" i="97"/>
  <c r="S64" i="97"/>
  <c r="T64" i="97"/>
  <c r="U64" i="97"/>
  <c r="V64" i="97"/>
  <c r="W64" i="97"/>
  <c r="X64" i="97"/>
  <c r="Y64" i="97"/>
  <c r="Z64" i="97"/>
  <c r="AA64" i="97"/>
  <c r="AB64" i="97"/>
  <c r="AC64" i="97"/>
  <c r="AD64" i="97"/>
  <c r="E65" i="97"/>
  <c r="F65" i="97"/>
  <c r="G65" i="97"/>
  <c r="H65" i="97"/>
  <c r="I65" i="97"/>
  <c r="J65" i="97"/>
  <c r="K65" i="97"/>
  <c r="L65" i="97"/>
  <c r="M65" i="97"/>
  <c r="N65" i="97"/>
  <c r="O65" i="97"/>
  <c r="P65" i="97"/>
  <c r="Q65" i="97"/>
  <c r="R65" i="97"/>
  <c r="S65" i="97"/>
  <c r="T65" i="97"/>
  <c r="U65" i="97"/>
  <c r="V65" i="97"/>
  <c r="W65" i="97"/>
  <c r="X65" i="97"/>
  <c r="Y65" i="97"/>
  <c r="Z65" i="97"/>
  <c r="AA65" i="97"/>
  <c r="AB65" i="97"/>
  <c r="AC65" i="97"/>
  <c r="AD65" i="97"/>
  <c r="E66" i="97"/>
  <c r="F66" i="97"/>
  <c r="G66" i="97"/>
  <c r="H66" i="97"/>
  <c r="I66" i="97"/>
  <c r="J66" i="97"/>
  <c r="K66" i="97"/>
  <c r="L66" i="97"/>
  <c r="M66" i="97"/>
  <c r="N66" i="97"/>
  <c r="O66" i="97"/>
  <c r="P66" i="97"/>
  <c r="Q66" i="97"/>
  <c r="R66" i="97"/>
  <c r="S66" i="97"/>
  <c r="T66" i="97"/>
  <c r="U66" i="97"/>
  <c r="V66" i="97"/>
  <c r="W66" i="97"/>
  <c r="X66" i="97"/>
  <c r="Y66" i="97"/>
  <c r="Z66" i="97"/>
  <c r="AA66" i="97"/>
  <c r="AB66" i="97"/>
  <c r="AC66" i="97"/>
  <c r="AD66" i="97"/>
  <c r="E67" i="97"/>
  <c r="F67" i="97"/>
  <c r="G67" i="97"/>
  <c r="H67" i="97"/>
  <c r="I67" i="97"/>
  <c r="J67" i="97"/>
  <c r="K67" i="97"/>
  <c r="L67" i="97"/>
  <c r="M67" i="97"/>
  <c r="N67" i="97"/>
  <c r="O67" i="97"/>
  <c r="P67" i="97"/>
  <c r="Q67" i="97"/>
  <c r="R67" i="97"/>
  <c r="S67" i="97"/>
  <c r="T67" i="97"/>
  <c r="U67" i="97"/>
  <c r="V67" i="97"/>
  <c r="W67" i="97"/>
  <c r="X67" i="97"/>
  <c r="Y67" i="97"/>
  <c r="Z67" i="97"/>
  <c r="AA67" i="97"/>
  <c r="AB67" i="97"/>
  <c r="AC67" i="97"/>
  <c r="AD67" i="97"/>
  <c r="E68" i="97"/>
  <c r="F68" i="97"/>
  <c r="G68" i="97"/>
  <c r="H68" i="97"/>
  <c r="I68" i="97"/>
  <c r="J68" i="97"/>
  <c r="K68" i="97"/>
  <c r="L68" i="97"/>
  <c r="M68" i="97"/>
  <c r="N68" i="97"/>
  <c r="O68" i="97"/>
  <c r="P68" i="97"/>
  <c r="Q68" i="97"/>
  <c r="R68" i="97"/>
  <c r="S68" i="97"/>
  <c r="T68" i="97"/>
  <c r="U68" i="97"/>
  <c r="V68" i="97"/>
  <c r="W68" i="97"/>
  <c r="X68" i="97"/>
  <c r="Y68" i="97"/>
  <c r="Z68" i="97"/>
  <c r="AA68" i="97"/>
  <c r="AB68" i="97"/>
  <c r="AC68" i="97"/>
  <c r="AD68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30" i="97"/>
  <c r="E30" i="97"/>
  <c r="F30" i="97"/>
  <c r="G30" i="97"/>
  <c r="H30" i="97"/>
  <c r="I30" i="97"/>
  <c r="J30" i="97"/>
  <c r="K30" i="97"/>
  <c r="L30" i="97"/>
  <c r="M30" i="97"/>
  <c r="N30" i="97"/>
  <c r="O30" i="97"/>
  <c r="P30" i="97"/>
  <c r="Q30" i="97"/>
  <c r="R30" i="97"/>
  <c r="S30" i="97"/>
  <c r="T30" i="97"/>
  <c r="U30" i="97"/>
  <c r="V30" i="97"/>
  <c r="W30" i="97"/>
  <c r="X30" i="97"/>
  <c r="Y30" i="97"/>
  <c r="Z30" i="97"/>
  <c r="AA30" i="97"/>
  <c r="AB30" i="97"/>
  <c r="AC30" i="97"/>
  <c r="AD30" i="97"/>
  <c r="AE30" i="97"/>
  <c r="D31" i="97"/>
  <c r="E31" i="97"/>
  <c r="F31" i="97"/>
  <c r="G31" i="97"/>
  <c r="H31" i="97"/>
  <c r="I31" i="97"/>
  <c r="J31" i="97"/>
  <c r="K31" i="97"/>
  <c r="L31" i="97"/>
  <c r="M31" i="97"/>
  <c r="N31" i="97"/>
  <c r="O31" i="97"/>
  <c r="P31" i="97"/>
  <c r="Q31" i="97"/>
  <c r="R31" i="97"/>
  <c r="S31" i="97"/>
  <c r="T31" i="97"/>
  <c r="U31" i="97"/>
  <c r="V31" i="97"/>
  <c r="W31" i="97"/>
  <c r="X31" i="97"/>
  <c r="Y31" i="97"/>
  <c r="Z31" i="97"/>
  <c r="AA31" i="97"/>
  <c r="AB31" i="97"/>
  <c r="AC31" i="97"/>
  <c r="AD31" i="97"/>
  <c r="AE31" i="97"/>
  <c r="D32" i="97"/>
  <c r="E32" i="97"/>
  <c r="F32" i="97"/>
  <c r="G32" i="97"/>
  <c r="H32" i="97"/>
  <c r="I32" i="97"/>
  <c r="J32" i="97"/>
  <c r="K32" i="97"/>
  <c r="L32" i="97"/>
  <c r="M32" i="97"/>
  <c r="N32" i="97"/>
  <c r="O32" i="97"/>
  <c r="P32" i="97"/>
  <c r="Q32" i="97"/>
  <c r="R32" i="97"/>
  <c r="S32" i="97"/>
  <c r="T32" i="97"/>
  <c r="U32" i="97"/>
  <c r="V32" i="97"/>
  <c r="W32" i="97"/>
  <c r="X32" i="97"/>
  <c r="Y32" i="97"/>
  <c r="Z32" i="97"/>
  <c r="AA32" i="97"/>
  <c r="AB32" i="97"/>
  <c r="AC32" i="97"/>
  <c r="AD32" i="97"/>
  <c r="AE32" i="97"/>
  <c r="D33" i="97"/>
  <c r="E33" i="97"/>
  <c r="F33" i="97"/>
  <c r="G33" i="97"/>
  <c r="H33" i="97"/>
  <c r="I33" i="97"/>
  <c r="J33" i="97"/>
  <c r="K33" i="97"/>
  <c r="L33" i="97"/>
  <c r="M33" i="97"/>
  <c r="N33" i="97"/>
  <c r="O33" i="97"/>
  <c r="P33" i="97"/>
  <c r="Q33" i="97"/>
  <c r="R33" i="97"/>
  <c r="S33" i="97"/>
  <c r="T33" i="97"/>
  <c r="U33" i="97"/>
  <c r="V33" i="97"/>
  <c r="W33" i="97"/>
  <c r="X33" i="97"/>
  <c r="Y33" i="97"/>
  <c r="Z33" i="97"/>
  <c r="AA33" i="97"/>
  <c r="AB33" i="97"/>
  <c r="AC33" i="97"/>
  <c r="AD33" i="97"/>
  <c r="AE33" i="97"/>
  <c r="D34" i="97"/>
  <c r="E34" i="97"/>
  <c r="F34" i="97"/>
  <c r="G34" i="97"/>
  <c r="H34" i="97"/>
  <c r="I34" i="97"/>
  <c r="J34" i="97"/>
  <c r="K34" i="97"/>
  <c r="L34" i="97"/>
  <c r="M34" i="97"/>
  <c r="N34" i="97"/>
  <c r="O34" i="97"/>
  <c r="P34" i="97"/>
  <c r="Q34" i="97"/>
  <c r="R34" i="97"/>
  <c r="S34" i="97"/>
  <c r="T34" i="97"/>
  <c r="U34" i="97"/>
  <c r="V34" i="97"/>
  <c r="W34" i="97"/>
  <c r="X34" i="97"/>
  <c r="Y34" i="97"/>
  <c r="Z34" i="97"/>
  <c r="AA34" i="97"/>
  <c r="AB34" i="97"/>
  <c r="AC34" i="97"/>
  <c r="AD34" i="97"/>
  <c r="AE34" i="97"/>
  <c r="D35" i="97"/>
  <c r="E35" i="97"/>
  <c r="F35" i="97"/>
  <c r="G35" i="97"/>
  <c r="H35" i="97"/>
  <c r="I35" i="97"/>
  <c r="J35" i="97"/>
  <c r="K35" i="97"/>
  <c r="L35" i="97"/>
  <c r="M35" i="97"/>
  <c r="N35" i="97"/>
  <c r="O35" i="97"/>
  <c r="P35" i="97"/>
  <c r="Q35" i="97"/>
  <c r="R35" i="97"/>
  <c r="S35" i="97"/>
  <c r="T35" i="97"/>
  <c r="U35" i="97"/>
  <c r="V35" i="97"/>
  <c r="W35" i="97"/>
  <c r="X35" i="97"/>
  <c r="Y35" i="97"/>
  <c r="Z35" i="97"/>
  <c r="AA35" i="97"/>
  <c r="AB35" i="97"/>
  <c r="AC35" i="97"/>
  <c r="AD35" i="97"/>
  <c r="AE35" i="97"/>
  <c r="D36" i="97"/>
  <c r="E36" i="97"/>
  <c r="F36" i="97"/>
  <c r="G36" i="97"/>
  <c r="H36" i="97"/>
  <c r="I36" i="97"/>
  <c r="J36" i="97"/>
  <c r="K36" i="97"/>
  <c r="L36" i="97"/>
  <c r="M36" i="97"/>
  <c r="N36" i="97"/>
  <c r="O36" i="97"/>
  <c r="P36" i="97"/>
  <c r="Q36" i="97"/>
  <c r="R36" i="97"/>
  <c r="S36" i="97"/>
  <c r="T36" i="97"/>
  <c r="U36" i="97"/>
  <c r="V36" i="97"/>
  <c r="W36" i="97"/>
  <c r="X36" i="97"/>
  <c r="Y36" i="97"/>
  <c r="Z36" i="97"/>
  <c r="AA36" i="97"/>
  <c r="AB36" i="97"/>
  <c r="AC36" i="97"/>
  <c r="AD36" i="97"/>
  <c r="AE36" i="97"/>
  <c r="D37" i="97"/>
  <c r="E37" i="97"/>
  <c r="F37" i="97"/>
  <c r="G37" i="97"/>
  <c r="H37" i="97"/>
  <c r="I37" i="97"/>
  <c r="J37" i="97"/>
  <c r="K37" i="97"/>
  <c r="L37" i="97"/>
  <c r="M37" i="97"/>
  <c r="N37" i="97"/>
  <c r="O37" i="97"/>
  <c r="P37" i="97"/>
  <c r="Q37" i="97"/>
  <c r="R37" i="97"/>
  <c r="S37" i="97"/>
  <c r="T37" i="97"/>
  <c r="U37" i="97"/>
  <c r="V37" i="97"/>
  <c r="W37" i="97"/>
  <c r="X37" i="97"/>
  <c r="Y37" i="97"/>
  <c r="Z37" i="97"/>
  <c r="AA37" i="97"/>
  <c r="AB37" i="97"/>
  <c r="AC37" i="97"/>
  <c r="AD37" i="97"/>
  <c r="AE37" i="97"/>
  <c r="D38" i="97"/>
  <c r="E38" i="97"/>
  <c r="F38" i="97"/>
  <c r="G38" i="97"/>
  <c r="H38" i="97"/>
  <c r="I38" i="97"/>
  <c r="J38" i="97"/>
  <c r="K38" i="97"/>
  <c r="L38" i="97"/>
  <c r="M38" i="97"/>
  <c r="N38" i="97"/>
  <c r="O38" i="97"/>
  <c r="P38" i="97"/>
  <c r="Q38" i="97"/>
  <c r="R38" i="97"/>
  <c r="S38" i="97"/>
  <c r="T38" i="97"/>
  <c r="U38" i="97"/>
  <c r="V38" i="97"/>
  <c r="W38" i="97"/>
  <c r="X38" i="97"/>
  <c r="Y38" i="97"/>
  <c r="Z38" i="97"/>
  <c r="AA38" i="97"/>
  <c r="AB38" i="97"/>
  <c r="AC38" i="97"/>
  <c r="AD38" i="97"/>
  <c r="AE38" i="97"/>
  <c r="D39" i="97"/>
  <c r="E39" i="97"/>
  <c r="F39" i="97"/>
  <c r="G39" i="97"/>
  <c r="H39" i="97"/>
  <c r="I39" i="97"/>
  <c r="J39" i="97"/>
  <c r="K39" i="97"/>
  <c r="L39" i="97"/>
  <c r="M39" i="97"/>
  <c r="N39" i="97"/>
  <c r="O39" i="97"/>
  <c r="P39" i="97"/>
  <c r="Q39" i="97"/>
  <c r="R39" i="97"/>
  <c r="S39" i="97"/>
  <c r="T39" i="97"/>
  <c r="U39" i="97"/>
  <c r="V39" i="97"/>
  <c r="W39" i="97"/>
  <c r="X39" i="97"/>
  <c r="Y39" i="97"/>
  <c r="Z39" i="97"/>
  <c r="AA39" i="97"/>
  <c r="AB39" i="97"/>
  <c r="AC39" i="97"/>
  <c r="AD39" i="97"/>
  <c r="AE39" i="97"/>
  <c r="D40" i="97"/>
  <c r="E40" i="97"/>
  <c r="F40" i="97"/>
  <c r="G40" i="97"/>
  <c r="H40" i="97"/>
  <c r="I40" i="97"/>
  <c r="J40" i="97"/>
  <c r="K40" i="97"/>
  <c r="L40" i="97"/>
  <c r="M40" i="97"/>
  <c r="N40" i="97"/>
  <c r="O40" i="97"/>
  <c r="P40" i="97"/>
  <c r="Q40" i="97"/>
  <c r="R40" i="97"/>
  <c r="S40" i="97"/>
  <c r="T40" i="97"/>
  <c r="U40" i="97"/>
  <c r="V40" i="97"/>
  <c r="W40" i="97"/>
  <c r="X40" i="97"/>
  <c r="Y40" i="97"/>
  <c r="Z40" i="97"/>
  <c r="AA40" i="97"/>
  <c r="AB40" i="97"/>
  <c r="AC40" i="97"/>
  <c r="AD40" i="97"/>
  <c r="AE40" i="97"/>
  <c r="D41" i="97"/>
  <c r="E41" i="97"/>
  <c r="F41" i="97"/>
  <c r="G41" i="97"/>
  <c r="H41" i="97"/>
  <c r="I41" i="97"/>
  <c r="J41" i="97"/>
  <c r="K41" i="97"/>
  <c r="L41" i="97"/>
  <c r="M41" i="97"/>
  <c r="N41" i="97"/>
  <c r="O41" i="97"/>
  <c r="P41" i="97"/>
  <c r="Q41" i="97"/>
  <c r="R41" i="97"/>
  <c r="S41" i="97"/>
  <c r="T41" i="97"/>
  <c r="U41" i="97"/>
  <c r="V41" i="97"/>
  <c r="W41" i="97"/>
  <c r="X41" i="97"/>
  <c r="Y41" i="97"/>
  <c r="Z41" i="97"/>
  <c r="AA41" i="97"/>
  <c r="AB41" i="97"/>
  <c r="AC41" i="97"/>
  <c r="AD41" i="97"/>
  <c r="AE41" i="97"/>
  <c r="D42" i="97"/>
  <c r="E42" i="97"/>
  <c r="F42" i="97"/>
  <c r="G42" i="97"/>
  <c r="H42" i="97"/>
  <c r="I42" i="97"/>
  <c r="J42" i="97"/>
  <c r="K42" i="97"/>
  <c r="L42" i="97"/>
  <c r="M42" i="97"/>
  <c r="N42" i="97"/>
  <c r="O42" i="97"/>
  <c r="P42" i="97"/>
  <c r="Q42" i="97"/>
  <c r="R42" i="97"/>
  <c r="S42" i="97"/>
  <c r="T42" i="97"/>
  <c r="U42" i="97"/>
  <c r="V42" i="97"/>
  <c r="W42" i="97"/>
  <c r="X42" i="97"/>
  <c r="Y42" i="97"/>
  <c r="Z42" i="97"/>
  <c r="AA42" i="97"/>
  <c r="AB42" i="97"/>
  <c r="AC42" i="97"/>
  <c r="AD42" i="97"/>
  <c r="AE42" i="97"/>
  <c r="D43" i="97"/>
  <c r="E43" i="97"/>
  <c r="F43" i="97"/>
  <c r="G43" i="97"/>
  <c r="H43" i="97"/>
  <c r="I43" i="97"/>
  <c r="J43" i="97"/>
  <c r="K43" i="97"/>
  <c r="L43" i="97"/>
  <c r="M43" i="97"/>
  <c r="N43" i="97"/>
  <c r="O43" i="97"/>
  <c r="P43" i="97"/>
  <c r="Q43" i="97"/>
  <c r="R43" i="97"/>
  <c r="S43" i="97"/>
  <c r="T43" i="97"/>
  <c r="U43" i="97"/>
  <c r="V43" i="97"/>
  <c r="W43" i="97"/>
  <c r="X43" i="97"/>
  <c r="Y43" i="97"/>
  <c r="Z43" i="97"/>
  <c r="AA43" i="97"/>
  <c r="AB43" i="97"/>
  <c r="AC43" i="97"/>
  <c r="AD43" i="97"/>
  <c r="AE43" i="97"/>
  <c r="D44" i="97"/>
  <c r="E44" i="97"/>
  <c r="F44" i="97"/>
  <c r="G44" i="97"/>
  <c r="H44" i="97"/>
  <c r="I44" i="97"/>
  <c r="J44" i="97"/>
  <c r="K44" i="97"/>
  <c r="L44" i="97"/>
  <c r="M44" i="97"/>
  <c r="N44" i="97"/>
  <c r="O44" i="97"/>
  <c r="P44" i="97"/>
  <c r="Q44" i="97"/>
  <c r="R44" i="97"/>
  <c r="S44" i="97"/>
  <c r="T44" i="97"/>
  <c r="U44" i="97"/>
  <c r="V44" i="97"/>
  <c r="W44" i="97"/>
  <c r="X44" i="97"/>
  <c r="Y44" i="97"/>
  <c r="Z44" i="97"/>
  <c r="AA44" i="97"/>
  <c r="AB44" i="97"/>
  <c r="AC44" i="97"/>
  <c r="AD44" i="97"/>
  <c r="AE44" i="97"/>
  <c r="D45" i="97"/>
  <c r="E45" i="97"/>
  <c r="F45" i="97"/>
  <c r="G45" i="97"/>
  <c r="H45" i="97"/>
  <c r="I45" i="97"/>
  <c r="J45" i="97"/>
  <c r="K45" i="97"/>
  <c r="L45" i="97"/>
  <c r="M45" i="97"/>
  <c r="N45" i="97"/>
  <c r="O45" i="97"/>
  <c r="P45" i="97"/>
  <c r="Q45" i="97"/>
  <c r="R45" i="97"/>
  <c r="S45" i="97"/>
  <c r="T45" i="97"/>
  <c r="U45" i="97"/>
  <c r="V45" i="97"/>
  <c r="W45" i="97"/>
  <c r="X45" i="97"/>
  <c r="Y45" i="97"/>
  <c r="Z45" i="97"/>
  <c r="AA45" i="97"/>
  <c r="AB45" i="97"/>
  <c r="AC45" i="97"/>
  <c r="AD45" i="97"/>
  <c r="AE45" i="97"/>
  <c r="D46" i="97"/>
  <c r="E46" i="97"/>
  <c r="F46" i="97"/>
  <c r="G46" i="97"/>
  <c r="H46" i="97"/>
  <c r="I46" i="97"/>
  <c r="J46" i="97"/>
  <c r="K46" i="97"/>
  <c r="L46" i="97"/>
  <c r="M46" i="97"/>
  <c r="N46" i="97"/>
  <c r="O46" i="97"/>
  <c r="P46" i="97"/>
  <c r="Q46" i="97"/>
  <c r="R46" i="97"/>
  <c r="S46" i="97"/>
  <c r="T46" i="97"/>
  <c r="U46" i="97"/>
  <c r="V46" i="97"/>
  <c r="W46" i="97"/>
  <c r="X46" i="97"/>
  <c r="Y46" i="97"/>
  <c r="Z46" i="97"/>
  <c r="AA46" i="97"/>
  <c r="AB46" i="97"/>
  <c r="AC46" i="97"/>
  <c r="AD46" i="97"/>
  <c r="AE46" i="97"/>
  <c r="D47" i="97"/>
  <c r="E47" i="97"/>
  <c r="F47" i="97"/>
  <c r="G47" i="97"/>
  <c r="H47" i="97"/>
  <c r="I47" i="97"/>
  <c r="J47" i="97"/>
  <c r="K47" i="97"/>
  <c r="L47" i="97"/>
  <c r="M47" i="97"/>
  <c r="N47" i="97"/>
  <c r="O47" i="97"/>
  <c r="P47" i="97"/>
  <c r="Q47" i="97"/>
  <c r="R47" i="97"/>
  <c r="S47" i="97"/>
  <c r="T47" i="97"/>
  <c r="U47" i="97"/>
  <c r="V47" i="97"/>
  <c r="W47" i="97"/>
  <c r="X47" i="97"/>
  <c r="Y47" i="97"/>
  <c r="Z47" i="97"/>
  <c r="AA47" i="97"/>
  <c r="AB47" i="97"/>
  <c r="AC47" i="97"/>
  <c r="AD47" i="97"/>
  <c r="AE47" i="97"/>
  <c r="C31" i="97"/>
  <c r="C32" i="97"/>
  <c r="C33" i="97"/>
  <c r="C34" i="97"/>
  <c r="C35" i="97"/>
  <c r="C36" i="97"/>
  <c r="C37" i="97"/>
  <c r="C38" i="97"/>
  <c r="C39" i="97"/>
  <c r="C40" i="97"/>
  <c r="C41" i="97"/>
  <c r="C42" i="97"/>
  <c r="C43" i="97"/>
  <c r="C44" i="97"/>
  <c r="C45" i="97"/>
  <c r="C46" i="97"/>
  <c r="C47" i="97"/>
  <c r="AE10" i="97"/>
  <c r="AE11" i="97"/>
  <c r="AE12" i="97"/>
  <c r="AE13" i="97"/>
  <c r="AE14" i="97"/>
  <c r="AE15" i="97"/>
  <c r="AE16" i="97"/>
  <c r="AE17" i="97"/>
  <c r="AE18" i="97"/>
  <c r="AE19" i="97"/>
  <c r="AE20" i="97"/>
  <c r="AE21" i="97"/>
  <c r="AE22" i="97"/>
  <c r="AE23" i="97"/>
  <c r="AE24" i="97"/>
  <c r="AE25" i="97"/>
  <c r="AE26" i="97"/>
  <c r="D24" i="97"/>
  <c r="E24" i="97"/>
  <c r="F24" i="97"/>
  <c r="G24" i="97"/>
  <c r="H24" i="97"/>
  <c r="I24" i="97"/>
  <c r="I25" i="97" s="1"/>
  <c r="J24" i="97"/>
  <c r="J25" i="97" s="1"/>
  <c r="K24" i="97"/>
  <c r="K25" i="97" s="1"/>
  <c r="L24" i="97"/>
  <c r="M24" i="97"/>
  <c r="N24" i="97"/>
  <c r="O24" i="97"/>
  <c r="P24" i="97"/>
  <c r="Q24" i="97"/>
  <c r="Q25" i="97" s="1"/>
  <c r="R24" i="97"/>
  <c r="R25" i="97" s="1"/>
  <c r="S24" i="97"/>
  <c r="S25" i="97" s="1"/>
  <c r="T24" i="97"/>
  <c r="U24" i="97"/>
  <c r="V24" i="97"/>
  <c r="W24" i="97"/>
  <c r="X24" i="97"/>
  <c r="Y24" i="97"/>
  <c r="Y25" i="97" s="1"/>
  <c r="Z24" i="97"/>
  <c r="Z25" i="97" s="1"/>
  <c r="AA24" i="97"/>
  <c r="AA25" i="97" s="1"/>
  <c r="AB24" i="97"/>
  <c r="AC24" i="97"/>
  <c r="AD24" i="97"/>
  <c r="D25" i="97"/>
  <c r="E25" i="97"/>
  <c r="F25" i="97"/>
  <c r="G25" i="97"/>
  <c r="H25" i="97"/>
  <c r="L25" i="97"/>
  <c r="M25" i="97"/>
  <c r="N25" i="97"/>
  <c r="O25" i="97"/>
  <c r="P25" i="97"/>
  <c r="T25" i="97"/>
  <c r="U25" i="97"/>
  <c r="V25" i="97"/>
  <c r="W25" i="97"/>
  <c r="X25" i="97"/>
  <c r="AB25" i="97"/>
  <c r="AC25" i="97"/>
  <c r="AD25" i="97"/>
  <c r="C25" i="97"/>
  <c r="C24" i="97"/>
  <c r="D17" i="97"/>
  <c r="E17" i="97"/>
  <c r="F17" i="97"/>
  <c r="G17" i="97"/>
  <c r="H17" i="97"/>
  <c r="I17" i="97"/>
  <c r="J17" i="97"/>
  <c r="K17" i="97"/>
  <c r="L17" i="97"/>
  <c r="M17" i="97"/>
  <c r="N17" i="97"/>
  <c r="O17" i="97"/>
  <c r="P17" i="97"/>
  <c r="Q17" i="97"/>
  <c r="R17" i="97"/>
  <c r="S17" i="97"/>
  <c r="T17" i="97"/>
  <c r="U17" i="97"/>
  <c r="V17" i="97"/>
  <c r="W17" i="97"/>
  <c r="X17" i="97"/>
  <c r="Y17" i="97"/>
  <c r="Z17" i="97"/>
  <c r="AA17" i="97"/>
  <c r="AB17" i="97"/>
  <c r="AC17" i="97"/>
  <c r="AD17" i="97"/>
  <c r="C17" i="97"/>
  <c r="AE52" i="96"/>
  <c r="AE53" i="96"/>
  <c r="AE54" i="96"/>
  <c r="AE55" i="96"/>
  <c r="AE56" i="96"/>
  <c r="AE57" i="96"/>
  <c r="AE58" i="96"/>
  <c r="AE59" i="96"/>
  <c r="AE60" i="96"/>
  <c r="AE61" i="96"/>
  <c r="AE62" i="96"/>
  <c r="AE63" i="96"/>
  <c r="AE64" i="96"/>
  <c r="AE65" i="96"/>
  <c r="AE66" i="96"/>
  <c r="AE67" i="96"/>
  <c r="AE68" i="96"/>
  <c r="E51" i="96"/>
  <c r="F51" i="96"/>
  <c r="G51" i="96"/>
  <c r="H51" i="96"/>
  <c r="I51" i="96"/>
  <c r="J51" i="96"/>
  <c r="K51" i="96"/>
  <c r="L51" i="96"/>
  <c r="M51" i="96"/>
  <c r="N51" i="96"/>
  <c r="O51" i="96"/>
  <c r="P51" i="96"/>
  <c r="Q51" i="96"/>
  <c r="R51" i="96"/>
  <c r="S51" i="96"/>
  <c r="T51" i="96"/>
  <c r="U51" i="96"/>
  <c r="V51" i="96"/>
  <c r="W51" i="96"/>
  <c r="X51" i="96"/>
  <c r="Y51" i="96"/>
  <c r="Z51" i="96"/>
  <c r="AA51" i="96"/>
  <c r="AB51" i="96"/>
  <c r="AC51" i="96"/>
  <c r="AD51" i="96"/>
  <c r="E52" i="96"/>
  <c r="F52" i="96"/>
  <c r="G52" i="96"/>
  <c r="H52" i="96"/>
  <c r="I52" i="96"/>
  <c r="J52" i="96"/>
  <c r="K52" i="96"/>
  <c r="L52" i="96"/>
  <c r="M52" i="96"/>
  <c r="N52" i="96"/>
  <c r="O52" i="96"/>
  <c r="P52" i="96"/>
  <c r="Q52" i="96"/>
  <c r="R52" i="96"/>
  <c r="S52" i="96"/>
  <c r="T52" i="96"/>
  <c r="U52" i="96"/>
  <c r="V52" i="96"/>
  <c r="W52" i="96"/>
  <c r="X52" i="96"/>
  <c r="Y52" i="96"/>
  <c r="Z52" i="96"/>
  <c r="AA52" i="96"/>
  <c r="AB52" i="96"/>
  <c r="AC52" i="96"/>
  <c r="AD52" i="96"/>
  <c r="E53" i="96"/>
  <c r="F53" i="96"/>
  <c r="G53" i="96"/>
  <c r="H53" i="96"/>
  <c r="I53" i="96"/>
  <c r="J53" i="96"/>
  <c r="K53" i="96"/>
  <c r="L53" i="96"/>
  <c r="M53" i="96"/>
  <c r="N53" i="96"/>
  <c r="O53" i="96"/>
  <c r="P53" i="96"/>
  <c r="Q53" i="96"/>
  <c r="R53" i="96"/>
  <c r="S53" i="96"/>
  <c r="T53" i="96"/>
  <c r="U53" i="96"/>
  <c r="V53" i="96"/>
  <c r="W53" i="96"/>
  <c r="X53" i="96"/>
  <c r="Y53" i="96"/>
  <c r="Z53" i="96"/>
  <c r="AA53" i="96"/>
  <c r="AB53" i="96"/>
  <c r="AC53" i="96"/>
  <c r="AD53" i="96"/>
  <c r="E54" i="96"/>
  <c r="F54" i="96"/>
  <c r="G54" i="96"/>
  <c r="H54" i="96"/>
  <c r="I54" i="96"/>
  <c r="J54" i="96"/>
  <c r="K54" i="96"/>
  <c r="L54" i="96"/>
  <c r="M54" i="96"/>
  <c r="N54" i="96"/>
  <c r="O54" i="96"/>
  <c r="P54" i="96"/>
  <c r="Q54" i="96"/>
  <c r="R54" i="96"/>
  <c r="S54" i="96"/>
  <c r="T54" i="96"/>
  <c r="U54" i="96"/>
  <c r="V54" i="96"/>
  <c r="W54" i="96"/>
  <c r="X54" i="96"/>
  <c r="Y54" i="96"/>
  <c r="Z54" i="96"/>
  <c r="AA54" i="96"/>
  <c r="AB54" i="96"/>
  <c r="AC54" i="96"/>
  <c r="AD54" i="96"/>
  <c r="E55" i="96"/>
  <c r="F55" i="96"/>
  <c r="G55" i="96"/>
  <c r="H55" i="96"/>
  <c r="I55" i="96"/>
  <c r="J55" i="96"/>
  <c r="K55" i="96"/>
  <c r="L55" i="96"/>
  <c r="M55" i="96"/>
  <c r="N55" i="96"/>
  <c r="O55" i="96"/>
  <c r="P55" i="96"/>
  <c r="Q55" i="96"/>
  <c r="R55" i="96"/>
  <c r="S55" i="96"/>
  <c r="T55" i="96"/>
  <c r="U55" i="96"/>
  <c r="V55" i="96"/>
  <c r="W55" i="96"/>
  <c r="X55" i="96"/>
  <c r="Y55" i="96"/>
  <c r="Z55" i="96"/>
  <c r="AA55" i="96"/>
  <c r="AB55" i="96"/>
  <c r="AC55" i="96"/>
  <c r="AD55" i="96"/>
  <c r="E56" i="96"/>
  <c r="F56" i="96"/>
  <c r="G56" i="96"/>
  <c r="H56" i="96"/>
  <c r="I56" i="96"/>
  <c r="J56" i="96"/>
  <c r="K56" i="96"/>
  <c r="L56" i="96"/>
  <c r="M56" i="96"/>
  <c r="N56" i="96"/>
  <c r="O56" i="96"/>
  <c r="P56" i="96"/>
  <c r="Q56" i="96"/>
  <c r="R56" i="96"/>
  <c r="S56" i="96"/>
  <c r="T56" i="96"/>
  <c r="U56" i="96"/>
  <c r="V56" i="96"/>
  <c r="W56" i="96"/>
  <c r="X56" i="96"/>
  <c r="Y56" i="96"/>
  <c r="Z56" i="96"/>
  <c r="AA56" i="96"/>
  <c r="AB56" i="96"/>
  <c r="AC56" i="96"/>
  <c r="AD56" i="96"/>
  <c r="E57" i="96"/>
  <c r="F57" i="96"/>
  <c r="G57" i="96"/>
  <c r="H57" i="96"/>
  <c r="I57" i="96"/>
  <c r="J57" i="96"/>
  <c r="K57" i="96"/>
  <c r="L57" i="96"/>
  <c r="M57" i="96"/>
  <c r="N57" i="96"/>
  <c r="O57" i="96"/>
  <c r="P57" i="96"/>
  <c r="Q57" i="96"/>
  <c r="R57" i="96"/>
  <c r="S57" i="96"/>
  <c r="T57" i="96"/>
  <c r="U57" i="96"/>
  <c r="V57" i="96"/>
  <c r="W57" i="96"/>
  <c r="X57" i="96"/>
  <c r="Y57" i="96"/>
  <c r="Z57" i="96"/>
  <c r="AA57" i="96"/>
  <c r="AB57" i="96"/>
  <c r="AC57" i="96"/>
  <c r="AD57" i="96"/>
  <c r="E58" i="96"/>
  <c r="F58" i="96"/>
  <c r="G58" i="96"/>
  <c r="H58" i="96"/>
  <c r="I58" i="96"/>
  <c r="J58" i="96"/>
  <c r="K58" i="96"/>
  <c r="L58" i="96"/>
  <c r="M58" i="96"/>
  <c r="N58" i="96"/>
  <c r="O58" i="96"/>
  <c r="P58" i="96"/>
  <c r="Q58" i="96"/>
  <c r="R58" i="96"/>
  <c r="S58" i="96"/>
  <c r="T58" i="96"/>
  <c r="U58" i="96"/>
  <c r="V58" i="96"/>
  <c r="W58" i="96"/>
  <c r="X58" i="96"/>
  <c r="Y58" i="96"/>
  <c r="Z58" i="96"/>
  <c r="AA58" i="96"/>
  <c r="AB58" i="96"/>
  <c r="AC58" i="96"/>
  <c r="AD58" i="96"/>
  <c r="E59" i="96"/>
  <c r="F59" i="96"/>
  <c r="G59" i="96"/>
  <c r="H59" i="96"/>
  <c r="I59" i="96"/>
  <c r="J59" i="96"/>
  <c r="K59" i="96"/>
  <c r="L59" i="96"/>
  <c r="M59" i="96"/>
  <c r="N59" i="96"/>
  <c r="O59" i="96"/>
  <c r="P59" i="96"/>
  <c r="Q59" i="96"/>
  <c r="R59" i="96"/>
  <c r="S59" i="96"/>
  <c r="T59" i="96"/>
  <c r="U59" i="96"/>
  <c r="V59" i="96"/>
  <c r="W59" i="96"/>
  <c r="X59" i="96"/>
  <c r="Y59" i="96"/>
  <c r="Z59" i="96"/>
  <c r="AA59" i="96"/>
  <c r="AB59" i="96"/>
  <c r="AC59" i="96"/>
  <c r="AD59" i="96"/>
  <c r="E60" i="96"/>
  <c r="F60" i="96"/>
  <c r="G60" i="96"/>
  <c r="H60" i="96"/>
  <c r="I60" i="96"/>
  <c r="J60" i="96"/>
  <c r="K60" i="96"/>
  <c r="L60" i="96"/>
  <c r="M60" i="96"/>
  <c r="N60" i="96"/>
  <c r="O60" i="96"/>
  <c r="P60" i="96"/>
  <c r="Q60" i="96"/>
  <c r="R60" i="96"/>
  <c r="S60" i="96"/>
  <c r="T60" i="96"/>
  <c r="U60" i="96"/>
  <c r="V60" i="96"/>
  <c r="W60" i="96"/>
  <c r="X60" i="96"/>
  <c r="Y60" i="96"/>
  <c r="Z60" i="96"/>
  <c r="AA60" i="96"/>
  <c r="AB60" i="96"/>
  <c r="AC60" i="96"/>
  <c r="AD60" i="96"/>
  <c r="E61" i="96"/>
  <c r="F61" i="96"/>
  <c r="G61" i="96"/>
  <c r="H61" i="96"/>
  <c r="I61" i="96"/>
  <c r="J61" i="96"/>
  <c r="K61" i="96"/>
  <c r="L61" i="96"/>
  <c r="M61" i="96"/>
  <c r="N61" i="96"/>
  <c r="O61" i="96"/>
  <c r="P61" i="96"/>
  <c r="Q61" i="96"/>
  <c r="R61" i="96"/>
  <c r="S61" i="96"/>
  <c r="T61" i="96"/>
  <c r="U61" i="96"/>
  <c r="V61" i="96"/>
  <c r="W61" i="96"/>
  <c r="X61" i="96"/>
  <c r="Y61" i="96"/>
  <c r="Z61" i="96"/>
  <c r="AA61" i="96"/>
  <c r="AB61" i="96"/>
  <c r="AC61" i="96"/>
  <c r="AD61" i="96"/>
  <c r="E62" i="96"/>
  <c r="F62" i="96"/>
  <c r="G62" i="96"/>
  <c r="H62" i="96"/>
  <c r="I62" i="96"/>
  <c r="J62" i="96"/>
  <c r="K62" i="96"/>
  <c r="L62" i="96"/>
  <c r="M62" i="96"/>
  <c r="N62" i="96"/>
  <c r="O62" i="96"/>
  <c r="P62" i="96"/>
  <c r="Q62" i="96"/>
  <c r="R62" i="96"/>
  <c r="S62" i="96"/>
  <c r="T62" i="96"/>
  <c r="U62" i="96"/>
  <c r="V62" i="96"/>
  <c r="W62" i="96"/>
  <c r="X62" i="96"/>
  <c r="Y62" i="96"/>
  <c r="Z62" i="96"/>
  <c r="AA62" i="96"/>
  <c r="AB62" i="96"/>
  <c r="AC62" i="96"/>
  <c r="AD62" i="96"/>
  <c r="E63" i="96"/>
  <c r="F63" i="96"/>
  <c r="G63" i="96"/>
  <c r="H63" i="96"/>
  <c r="I63" i="96"/>
  <c r="J63" i="96"/>
  <c r="K63" i="96"/>
  <c r="L63" i="96"/>
  <c r="M63" i="96"/>
  <c r="N63" i="96"/>
  <c r="O63" i="96"/>
  <c r="P63" i="96"/>
  <c r="Q63" i="96"/>
  <c r="R63" i="96"/>
  <c r="S63" i="96"/>
  <c r="T63" i="96"/>
  <c r="U63" i="96"/>
  <c r="V63" i="96"/>
  <c r="W63" i="96"/>
  <c r="X63" i="96"/>
  <c r="Y63" i="96"/>
  <c r="Z63" i="96"/>
  <c r="AA63" i="96"/>
  <c r="AB63" i="96"/>
  <c r="AC63" i="96"/>
  <c r="AD63" i="96"/>
  <c r="E64" i="96"/>
  <c r="F64" i="96"/>
  <c r="G64" i="96"/>
  <c r="H64" i="96"/>
  <c r="I64" i="96"/>
  <c r="J64" i="96"/>
  <c r="K64" i="96"/>
  <c r="L64" i="96"/>
  <c r="M64" i="96"/>
  <c r="N64" i="96"/>
  <c r="O64" i="96"/>
  <c r="P64" i="96"/>
  <c r="Q64" i="96"/>
  <c r="R64" i="96"/>
  <c r="S64" i="96"/>
  <c r="T64" i="96"/>
  <c r="U64" i="96"/>
  <c r="V64" i="96"/>
  <c r="W64" i="96"/>
  <c r="X64" i="96"/>
  <c r="Y64" i="96"/>
  <c r="Z64" i="96"/>
  <c r="AA64" i="96"/>
  <c r="AB64" i="96"/>
  <c r="AC64" i="96"/>
  <c r="AD64" i="96"/>
  <c r="E65" i="96"/>
  <c r="F65" i="96"/>
  <c r="G65" i="96"/>
  <c r="H65" i="96"/>
  <c r="I65" i="96"/>
  <c r="J65" i="96"/>
  <c r="K65" i="96"/>
  <c r="L65" i="96"/>
  <c r="M65" i="96"/>
  <c r="N65" i="96"/>
  <c r="O65" i="96"/>
  <c r="P65" i="96"/>
  <c r="Q65" i="96"/>
  <c r="R65" i="96"/>
  <c r="S65" i="96"/>
  <c r="T65" i="96"/>
  <c r="U65" i="96"/>
  <c r="V65" i="96"/>
  <c r="W65" i="96"/>
  <c r="X65" i="96"/>
  <c r="Y65" i="96"/>
  <c r="Z65" i="96"/>
  <c r="AA65" i="96"/>
  <c r="AB65" i="96"/>
  <c r="AC65" i="96"/>
  <c r="AD65" i="96"/>
  <c r="E66" i="96"/>
  <c r="F66" i="96"/>
  <c r="G66" i="96"/>
  <c r="H66" i="96"/>
  <c r="I66" i="96"/>
  <c r="J66" i="96"/>
  <c r="K66" i="96"/>
  <c r="L66" i="96"/>
  <c r="M66" i="96"/>
  <c r="N66" i="96"/>
  <c r="O66" i="96"/>
  <c r="P66" i="96"/>
  <c r="Q66" i="96"/>
  <c r="R66" i="96"/>
  <c r="S66" i="96"/>
  <c r="T66" i="96"/>
  <c r="U66" i="96"/>
  <c r="V66" i="96"/>
  <c r="W66" i="96"/>
  <c r="X66" i="96"/>
  <c r="Y66" i="96"/>
  <c r="Z66" i="96"/>
  <c r="AA66" i="96"/>
  <c r="AB66" i="96"/>
  <c r="AC66" i="96"/>
  <c r="AD66" i="96"/>
  <c r="E67" i="96"/>
  <c r="F67" i="96"/>
  <c r="G67" i="96"/>
  <c r="H67" i="96"/>
  <c r="I67" i="96"/>
  <c r="J67" i="96"/>
  <c r="K67" i="96"/>
  <c r="L67" i="96"/>
  <c r="M67" i="96"/>
  <c r="N67" i="96"/>
  <c r="O67" i="96"/>
  <c r="P67" i="96"/>
  <c r="Q67" i="96"/>
  <c r="R67" i="96"/>
  <c r="S67" i="96"/>
  <c r="T67" i="96"/>
  <c r="U67" i="96"/>
  <c r="V67" i="96"/>
  <c r="W67" i="96"/>
  <c r="X67" i="96"/>
  <c r="Y67" i="96"/>
  <c r="Z67" i="96"/>
  <c r="AA67" i="96"/>
  <c r="AB67" i="96"/>
  <c r="AC67" i="96"/>
  <c r="AD67" i="96"/>
  <c r="E68" i="96"/>
  <c r="F68" i="96"/>
  <c r="G68" i="96"/>
  <c r="H68" i="96"/>
  <c r="I68" i="96"/>
  <c r="J68" i="96"/>
  <c r="K68" i="96"/>
  <c r="L68" i="96"/>
  <c r="M68" i="96"/>
  <c r="N68" i="96"/>
  <c r="O68" i="96"/>
  <c r="P68" i="96"/>
  <c r="Q68" i="96"/>
  <c r="R68" i="96"/>
  <c r="S68" i="96"/>
  <c r="T68" i="96"/>
  <c r="U68" i="96"/>
  <c r="V68" i="96"/>
  <c r="W68" i="96"/>
  <c r="X68" i="96"/>
  <c r="Y68" i="96"/>
  <c r="Z68" i="96"/>
  <c r="AA68" i="96"/>
  <c r="AB68" i="96"/>
  <c r="AC68" i="96"/>
  <c r="AD68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30" i="96"/>
  <c r="E30" i="96"/>
  <c r="F30" i="96"/>
  <c r="G30" i="96"/>
  <c r="H30" i="96"/>
  <c r="I30" i="96"/>
  <c r="J30" i="96"/>
  <c r="K30" i="96"/>
  <c r="L30" i="96"/>
  <c r="M30" i="96"/>
  <c r="N30" i="96"/>
  <c r="O30" i="96"/>
  <c r="P30" i="96"/>
  <c r="Q30" i="96"/>
  <c r="R30" i="96"/>
  <c r="S30" i="96"/>
  <c r="T30" i="96"/>
  <c r="U30" i="96"/>
  <c r="V30" i="96"/>
  <c r="W30" i="96"/>
  <c r="X30" i="96"/>
  <c r="Y30" i="96"/>
  <c r="Z30" i="96"/>
  <c r="AA30" i="96"/>
  <c r="AB30" i="96"/>
  <c r="AC30" i="96"/>
  <c r="AD30" i="96"/>
  <c r="AE30" i="96"/>
  <c r="D31" i="96"/>
  <c r="E31" i="96"/>
  <c r="F31" i="96"/>
  <c r="G31" i="96"/>
  <c r="H31" i="96"/>
  <c r="I31" i="96"/>
  <c r="J31" i="96"/>
  <c r="K31" i="96"/>
  <c r="L31" i="96"/>
  <c r="M31" i="96"/>
  <c r="N31" i="96"/>
  <c r="O31" i="96"/>
  <c r="P31" i="96"/>
  <c r="Q31" i="96"/>
  <c r="R31" i="96"/>
  <c r="S31" i="96"/>
  <c r="T31" i="96"/>
  <c r="U31" i="96"/>
  <c r="V31" i="96"/>
  <c r="W31" i="96"/>
  <c r="X31" i="96"/>
  <c r="Y31" i="96"/>
  <c r="Z31" i="96"/>
  <c r="AA31" i="96"/>
  <c r="AB31" i="96"/>
  <c r="AC31" i="96"/>
  <c r="AD31" i="96"/>
  <c r="AE31" i="96"/>
  <c r="D32" i="96"/>
  <c r="E32" i="96"/>
  <c r="F32" i="96"/>
  <c r="G32" i="96"/>
  <c r="H32" i="96"/>
  <c r="I32" i="96"/>
  <c r="J32" i="96"/>
  <c r="K32" i="96"/>
  <c r="L32" i="96"/>
  <c r="M32" i="96"/>
  <c r="N32" i="96"/>
  <c r="O32" i="96"/>
  <c r="P32" i="96"/>
  <c r="Q32" i="96"/>
  <c r="R32" i="96"/>
  <c r="S32" i="96"/>
  <c r="T32" i="96"/>
  <c r="U32" i="96"/>
  <c r="V32" i="96"/>
  <c r="W32" i="96"/>
  <c r="X32" i="96"/>
  <c r="Y32" i="96"/>
  <c r="Z32" i="96"/>
  <c r="AA32" i="96"/>
  <c r="AB32" i="96"/>
  <c r="AC32" i="96"/>
  <c r="AD32" i="96"/>
  <c r="AE32" i="96"/>
  <c r="D33" i="96"/>
  <c r="E33" i="96"/>
  <c r="F33" i="96"/>
  <c r="G33" i="96"/>
  <c r="H33" i="96"/>
  <c r="I33" i="96"/>
  <c r="J33" i="96"/>
  <c r="K33" i="96"/>
  <c r="L33" i="96"/>
  <c r="M33" i="96"/>
  <c r="N33" i="96"/>
  <c r="O33" i="96"/>
  <c r="P33" i="96"/>
  <c r="Q33" i="96"/>
  <c r="R33" i="96"/>
  <c r="S33" i="96"/>
  <c r="T33" i="96"/>
  <c r="U33" i="96"/>
  <c r="V33" i="96"/>
  <c r="W33" i="96"/>
  <c r="X33" i="96"/>
  <c r="Y33" i="96"/>
  <c r="Z33" i="96"/>
  <c r="AA33" i="96"/>
  <c r="AB33" i="96"/>
  <c r="AC33" i="96"/>
  <c r="AD33" i="96"/>
  <c r="AE33" i="96"/>
  <c r="D34" i="96"/>
  <c r="E34" i="96"/>
  <c r="F34" i="96"/>
  <c r="G34" i="96"/>
  <c r="H34" i="96"/>
  <c r="I34" i="96"/>
  <c r="J34" i="96"/>
  <c r="K34" i="96"/>
  <c r="L34" i="96"/>
  <c r="M34" i="96"/>
  <c r="N34" i="96"/>
  <c r="O34" i="96"/>
  <c r="P34" i="96"/>
  <c r="Q34" i="96"/>
  <c r="R34" i="96"/>
  <c r="S34" i="96"/>
  <c r="T34" i="96"/>
  <c r="U34" i="96"/>
  <c r="V34" i="96"/>
  <c r="W34" i="96"/>
  <c r="X34" i="96"/>
  <c r="Y34" i="96"/>
  <c r="Z34" i="96"/>
  <c r="AA34" i="96"/>
  <c r="AB34" i="96"/>
  <c r="AC34" i="96"/>
  <c r="AD34" i="96"/>
  <c r="AE34" i="96"/>
  <c r="D35" i="96"/>
  <c r="E35" i="96"/>
  <c r="F35" i="96"/>
  <c r="G35" i="96"/>
  <c r="H35" i="96"/>
  <c r="I35" i="96"/>
  <c r="J35" i="96"/>
  <c r="K35" i="96"/>
  <c r="L35" i="96"/>
  <c r="M35" i="96"/>
  <c r="N35" i="96"/>
  <c r="O35" i="96"/>
  <c r="P35" i="96"/>
  <c r="Q35" i="96"/>
  <c r="R35" i="96"/>
  <c r="S35" i="96"/>
  <c r="T35" i="96"/>
  <c r="U35" i="96"/>
  <c r="V35" i="96"/>
  <c r="W35" i="96"/>
  <c r="X35" i="96"/>
  <c r="Y35" i="96"/>
  <c r="Z35" i="96"/>
  <c r="AA35" i="96"/>
  <c r="AB35" i="96"/>
  <c r="AC35" i="96"/>
  <c r="AD35" i="96"/>
  <c r="AE35" i="96"/>
  <c r="D36" i="96"/>
  <c r="E36" i="96"/>
  <c r="F36" i="96"/>
  <c r="G36" i="96"/>
  <c r="H36" i="96"/>
  <c r="I36" i="96"/>
  <c r="J36" i="96"/>
  <c r="K36" i="96"/>
  <c r="L36" i="96"/>
  <c r="M36" i="96"/>
  <c r="N36" i="96"/>
  <c r="O36" i="96"/>
  <c r="P36" i="96"/>
  <c r="Q36" i="96"/>
  <c r="R36" i="96"/>
  <c r="S36" i="96"/>
  <c r="T36" i="96"/>
  <c r="U36" i="96"/>
  <c r="V36" i="96"/>
  <c r="W36" i="96"/>
  <c r="X36" i="96"/>
  <c r="Y36" i="96"/>
  <c r="Z36" i="96"/>
  <c r="AA36" i="96"/>
  <c r="AB36" i="96"/>
  <c r="AC36" i="96"/>
  <c r="AD36" i="96"/>
  <c r="AE36" i="96"/>
  <c r="D37" i="96"/>
  <c r="E37" i="96"/>
  <c r="F37" i="96"/>
  <c r="G37" i="96"/>
  <c r="H37" i="96"/>
  <c r="I37" i="96"/>
  <c r="J37" i="96"/>
  <c r="K37" i="96"/>
  <c r="L37" i="96"/>
  <c r="M37" i="96"/>
  <c r="N37" i="96"/>
  <c r="O37" i="96"/>
  <c r="P37" i="96"/>
  <c r="Q37" i="96"/>
  <c r="R37" i="96"/>
  <c r="S37" i="96"/>
  <c r="T37" i="96"/>
  <c r="U37" i="96"/>
  <c r="V37" i="96"/>
  <c r="W37" i="96"/>
  <c r="X37" i="96"/>
  <c r="Y37" i="96"/>
  <c r="Z37" i="96"/>
  <c r="AA37" i="96"/>
  <c r="AB37" i="96"/>
  <c r="AC37" i="96"/>
  <c r="AD37" i="96"/>
  <c r="AE37" i="96"/>
  <c r="D38" i="96"/>
  <c r="E38" i="96"/>
  <c r="F38" i="96"/>
  <c r="G38" i="96"/>
  <c r="H38" i="96"/>
  <c r="I38" i="96"/>
  <c r="J38" i="96"/>
  <c r="K38" i="96"/>
  <c r="L38" i="96"/>
  <c r="M38" i="96"/>
  <c r="N38" i="96"/>
  <c r="O38" i="96"/>
  <c r="P38" i="96"/>
  <c r="Q38" i="96"/>
  <c r="R38" i="96"/>
  <c r="S38" i="96"/>
  <c r="T38" i="96"/>
  <c r="U38" i="96"/>
  <c r="V38" i="96"/>
  <c r="W38" i="96"/>
  <c r="X38" i="96"/>
  <c r="Y38" i="96"/>
  <c r="Z38" i="96"/>
  <c r="AA38" i="96"/>
  <c r="AB38" i="96"/>
  <c r="AC38" i="96"/>
  <c r="AD38" i="96"/>
  <c r="AE38" i="96"/>
  <c r="D39" i="96"/>
  <c r="E39" i="96"/>
  <c r="F39" i="96"/>
  <c r="G39" i="96"/>
  <c r="H39" i="96"/>
  <c r="I39" i="96"/>
  <c r="J39" i="96"/>
  <c r="K39" i="96"/>
  <c r="L39" i="96"/>
  <c r="M39" i="96"/>
  <c r="N39" i="96"/>
  <c r="O39" i="96"/>
  <c r="P39" i="96"/>
  <c r="Q39" i="96"/>
  <c r="R39" i="96"/>
  <c r="S39" i="96"/>
  <c r="T39" i="96"/>
  <c r="U39" i="96"/>
  <c r="V39" i="96"/>
  <c r="W39" i="96"/>
  <c r="X39" i="96"/>
  <c r="Y39" i="96"/>
  <c r="Z39" i="96"/>
  <c r="AA39" i="96"/>
  <c r="AB39" i="96"/>
  <c r="AC39" i="96"/>
  <c r="AD39" i="96"/>
  <c r="AE39" i="96"/>
  <c r="D40" i="96"/>
  <c r="E40" i="96"/>
  <c r="F40" i="96"/>
  <c r="G40" i="96"/>
  <c r="H40" i="96"/>
  <c r="I40" i="96"/>
  <c r="J40" i="96"/>
  <c r="K40" i="96"/>
  <c r="L40" i="96"/>
  <c r="M40" i="96"/>
  <c r="N40" i="96"/>
  <c r="O40" i="96"/>
  <c r="P40" i="96"/>
  <c r="Q40" i="96"/>
  <c r="R40" i="96"/>
  <c r="S40" i="96"/>
  <c r="T40" i="96"/>
  <c r="U40" i="96"/>
  <c r="V40" i="96"/>
  <c r="W40" i="96"/>
  <c r="X40" i="96"/>
  <c r="Y40" i="96"/>
  <c r="Z40" i="96"/>
  <c r="AA40" i="96"/>
  <c r="AB40" i="96"/>
  <c r="AC40" i="96"/>
  <c r="AD40" i="96"/>
  <c r="AE40" i="96"/>
  <c r="D41" i="96"/>
  <c r="E41" i="96"/>
  <c r="F41" i="96"/>
  <c r="G41" i="96"/>
  <c r="H41" i="96"/>
  <c r="I41" i="96"/>
  <c r="J41" i="96"/>
  <c r="K41" i="96"/>
  <c r="L41" i="96"/>
  <c r="M41" i="96"/>
  <c r="N41" i="96"/>
  <c r="O41" i="96"/>
  <c r="P41" i="96"/>
  <c r="Q41" i="96"/>
  <c r="R41" i="96"/>
  <c r="S41" i="96"/>
  <c r="T41" i="96"/>
  <c r="U41" i="96"/>
  <c r="V41" i="96"/>
  <c r="W41" i="96"/>
  <c r="X41" i="96"/>
  <c r="Y41" i="96"/>
  <c r="Z41" i="96"/>
  <c r="AA41" i="96"/>
  <c r="AB41" i="96"/>
  <c r="AC41" i="96"/>
  <c r="AD41" i="96"/>
  <c r="AE41" i="96"/>
  <c r="D42" i="96"/>
  <c r="E42" i="96"/>
  <c r="F42" i="96"/>
  <c r="G42" i="96"/>
  <c r="H42" i="96"/>
  <c r="I42" i="96"/>
  <c r="J42" i="96"/>
  <c r="K42" i="96"/>
  <c r="L42" i="96"/>
  <c r="M42" i="96"/>
  <c r="N42" i="96"/>
  <c r="O42" i="96"/>
  <c r="P42" i="96"/>
  <c r="Q42" i="96"/>
  <c r="R42" i="96"/>
  <c r="S42" i="96"/>
  <c r="T42" i="96"/>
  <c r="U42" i="96"/>
  <c r="V42" i="96"/>
  <c r="W42" i="96"/>
  <c r="X42" i="96"/>
  <c r="Y42" i="96"/>
  <c r="Z42" i="96"/>
  <c r="AA42" i="96"/>
  <c r="AB42" i="96"/>
  <c r="AC42" i="96"/>
  <c r="AD42" i="96"/>
  <c r="AE42" i="96"/>
  <c r="D43" i="96"/>
  <c r="E43" i="96"/>
  <c r="F43" i="96"/>
  <c r="G43" i="96"/>
  <c r="H43" i="96"/>
  <c r="I43" i="96"/>
  <c r="J43" i="96"/>
  <c r="K43" i="96"/>
  <c r="L43" i="96"/>
  <c r="M43" i="96"/>
  <c r="N43" i="96"/>
  <c r="O43" i="96"/>
  <c r="P43" i="96"/>
  <c r="Q43" i="96"/>
  <c r="R43" i="96"/>
  <c r="S43" i="96"/>
  <c r="T43" i="96"/>
  <c r="U43" i="96"/>
  <c r="V43" i="96"/>
  <c r="W43" i="96"/>
  <c r="X43" i="96"/>
  <c r="Y43" i="96"/>
  <c r="Z43" i="96"/>
  <c r="AA43" i="96"/>
  <c r="AB43" i="96"/>
  <c r="AC43" i="96"/>
  <c r="AD43" i="96"/>
  <c r="AE43" i="96"/>
  <c r="D44" i="96"/>
  <c r="E44" i="96"/>
  <c r="F44" i="96"/>
  <c r="G44" i="96"/>
  <c r="H44" i="96"/>
  <c r="I44" i="96"/>
  <c r="J44" i="96"/>
  <c r="K44" i="96"/>
  <c r="L44" i="96"/>
  <c r="M44" i="96"/>
  <c r="N44" i="96"/>
  <c r="O44" i="96"/>
  <c r="P44" i="96"/>
  <c r="Q44" i="96"/>
  <c r="R44" i="96"/>
  <c r="S44" i="96"/>
  <c r="T44" i="96"/>
  <c r="U44" i="96"/>
  <c r="V44" i="96"/>
  <c r="W44" i="96"/>
  <c r="X44" i="96"/>
  <c r="Y44" i="96"/>
  <c r="Z44" i="96"/>
  <c r="AA44" i="96"/>
  <c r="AB44" i="96"/>
  <c r="AC44" i="96"/>
  <c r="AD44" i="96"/>
  <c r="AE44" i="96"/>
  <c r="D45" i="96"/>
  <c r="E45" i="96"/>
  <c r="F45" i="96"/>
  <c r="G45" i="96"/>
  <c r="H45" i="96"/>
  <c r="I45" i="96"/>
  <c r="J45" i="96"/>
  <c r="K45" i="96"/>
  <c r="L45" i="96"/>
  <c r="M45" i="96"/>
  <c r="N45" i="96"/>
  <c r="O45" i="96"/>
  <c r="P45" i="96"/>
  <c r="Q45" i="96"/>
  <c r="R45" i="96"/>
  <c r="S45" i="96"/>
  <c r="T45" i="96"/>
  <c r="U45" i="96"/>
  <c r="V45" i="96"/>
  <c r="W45" i="96"/>
  <c r="X45" i="96"/>
  <c r="Y45" i="96"/>
  <c r="Z45" i="96"/>
  <c r="AA45" i="96"/>
  <c r="AB45" i="96"/>
  <c r="AC45" i="96"/>
  <c r="AD45" i="96"/>
  <c r="AE45" i="96"/>
  <c r="D46" i="96"/>
  <c r="E46" i="96"/>
  <c r="F46" i="96"/>
  <c r="G46" i="96"/>
  <c r="H46" i="96"/>
  <c r="I46" i="96"/>
  <c r="J46" i="96"/>
  <c r="K46" i="96"/>
  <c r="L46" i="96"/>
  <c r="M46" i="96"/>
  <c r="N46" i="96"/>
  <c r="O46" i="96"/>
  <c r="P46" i="96"/>
  <c r="Q46" i="96"/>
  <c r="R46" i="96"/>
  <c r="S46" i="96"/>
  <c r="T46" i="96"/>
  <c r="U46" i="96"/>
  <c r="V46" i="96"/>
  <c r="W46" i="96"/>
  <c r="X46" i="96"/>
  <c r="Y46" i="96"/>
  <c r="Z46" i="96"/>
  <c r="AA46" i="96"/>
  <c r="AB46" i="96"/>
  <c r="AC46" i="96"/>
  <c r="AD46" i="96"/>
  <c r="AE46" i="96"/>
  <c r="D47" i="96"/>
  <c r="E47" i="96"/>
  <c r="F47" i="96"/>
  <c r="G47" i="96"/>
  <c r="H47" i="96"/>
  <c r="I47" i="96"/>
  <c r="J47" i="96"/>
  <c r="K47" i="96"/>
  <c r="L47" i="96"/>
  <c r="M47" i="96"/>
  <c r="N47" i="96"/>
  <c r="O47" i="96"/>
  <c r="P47" i="96"/>
  <c r="Q47" i="96"/>
  <c r="R47" i="96"/>
  <c r="S47" i="96"/>
  <c r="T47" i="96"/>
  <c r="U47" i="96"/>
  <c r="V47" i="96"/>
  <c r="W47" i="96"/>
  <c r="X47" i="96"/>
  <c r="Y47" i="96"/>
  <c r="Z47" i="96"/>
  <c r="AA47" i="96"/>
  <c r="AB47" i="96"/>
  <c r="AC47" i="96"/>
  <c r="AD47" i="96"/>
  <c r="AE47" i="96"/>
  <c r="C31" i="96"/>
  <c r="C32" i="96"/>
  <c r="C33" i="96"/>
  <c r="C34" i="96"/>
  <c r="C35" i="96"/>
  <c r="C36" i="96"/>
  <c r="C37" i="96"/>
  <c r="C38" i="96"/>
  <c r="C39" i="96"/>
  <c r="C40" i="96"/>
  <c r="C41" i="96"/>
  <c r="C42" i="96"/>
  <c r="C43" i="96"/>
  <c r="C44" i="96"/>
  <c r="C45" i="96"/>
  <c r="C46" i="96"/>
  <c r="C47" i="96"/>
  <c r="AE10" i="96"/>
  <c r="AE11" i="96"/>
  <c r="AE12" i="96"/>
  <c r="AE13" i="96"/>
  <c r="AE14" i="96"/>
  <c r="AE15" i="96"/>
  <c r="AE16" i="96"/>
  <c r="AE17" i="96"/>
  <c r="AE18" i="96"/>
  <c r="AE19" i="96"/>
  <c r="AE20" i="96"/>
  <c r="AE21" i="96"/>
  <c r="AE22" i="96"/>
  <c r="AE23" i="96"/>
  <c r="AE24" i="96"/>
  <c r="AE25" i="96"/>
  <c r="AE26" i="96"/>
  <c r="AE9" i="96"/>
  <c r="D24" i="96"/>
  <c r="E24" i="96"/>
  <c r="F24" i="96"/>
  <c r="G24" i="96"/>
  <c r="H24" i="96"/>
  <c r="I24" i="96"/>
  <c r="I25" i="96" s="1"/>
  <c r="J24" i="96"/>
  <c r="J25" i="96" s="1"/>
  <c r="K24" i="96"/>
  <c r="K25" i="96" s="1"/>
  <c r="L24" i="96"/>
  <c r="M24" i="96"/>
  <c r="N24" i="96"/>
  <c r="O24" i="96"/>
  <c r="P24" i="96"/>
  <c r="Q24" i="96"/>
  <c r="Q25" i="96" s="1"/>
  <c r="R24" i="96"/>
  <c r="R25" i="96" s="1"/>
  <c r="S24" i="96"/>
  <c r="S25" i="96" s="1"/>
  <c r="T24" i="96"/>
  <c r="U24" i="96"/>
  <c r="V24" i="96"/>
  <c r="W24" i="96"/>
  <c r="X24" i="96"/>
  <c r="Y24" i="96"/>
  <c r="Y25" i="96" s="1"/>
  <c r="Z24" i="96"/>
  <c r="Z25" i="96" s="1"/>
  <c r="AA24" i="96"/>
  <c r="AA25" i="96" s="1"/>
  <c r="AB24" i="96"/>
  <c r="AC24" i="96"/>
  <c r="AD24" i="96"/>
  <c r="D25" i="96"/>
  <c r="E25" i="96"/>
  <c r="F25" i="96"/>
  <c r="G25" i="96"/>
  <c r="H25" i="96"/>
  <c r="L25" i="96"/>
  <c r="M25" i="96"/>
  <c r="N25" i="96"/>
  <c r="O25" i="96"/>
  <c r="P25" i="96"/>
  <c r="T25" i="96"/>
  <c r="U25" i="96"/>
  <c r="V25" i="96"/>
  <c r="W25" i="96"/>
  <c r="X25" i="96"/>
  <c r="AB25" i="96"/>
  <c r="AC25" i="96"/>
  <c r="AD25" i="96"/>
  <c r="C25" i="96"/>
  <c r="C24" i="96"/>
  <c r="D17" i="96"/>
  <c r="E17" i="96"/>
  <c r="F17" i="96"/>
  <c r="G17" i="96"/>
  <c r="H17" i="96"/>
  <c r="I17" i="96"/>
  <c r="J17" i="96"/>
  <c r="K17" i="96"/>
  <c r="L17" i="96"/>
  <c r="M17" i="96"/>
  <c r="N17" i="96"/>
  <c r="O17" i="96"/>
  <c r="P17" i="96"/>
  <c r="Q17" i="96"/>
  <c r="R17" i="96"/>
  <c r="S17" i="96"/>
  <c r="T17" i="96"/>
  <c r="U17" i="96"/>
  <c r="V17" i="96"/>
  <c r="W17" i="96"/>
  <c r="X17" i="96"/>
  <c r="Y17" i="96"/>
  <c r="Z17" i="96"/>
  <c r="AA17" i="96"/>
  <c r="AB17" i="96"/>
  <c r="AC17" i="96"/>
  <c r="AD17" i="96"/>
  <c r="C17" i="96"/>
  <c r="AE10" i="113"/>
  <c r="AE11" i="113"/>
  <c r="AE12" i="113"/>
  <c r="AE13" i="113"/>
  <c r="AE14" i="113"/>
  <c r="AE15" i="113"/>
  <c r="AE16" i="113"/>
  <c r="AE17" i="113"/>
  <c r="AE18" i="113"/>
  <c r="AE19" i="113"/>
  <c r="AE20" i="113"/>
  <c r="AE21" i="113"/>
  <c r="AE22" i="113"/>
  <c r="AE23" i="113"/>
  <c r="AE24" i="113"/>
  <c r="AE25" i="113"/>
  <c r="AE26" i="113"/>
  <c r="D24" i="113"/>
  <c r="E24" i="113"/>
  <c r="F24" i="113"/>
  <c r="G24" i="113"/>
  <c r="H24" i="113"/>
  <c r="H25" i="113" s="1"/>
  <c r="I24" i="113"/>
  <c r="I25" i="113" s="1"/>
  <c r="J24" i="113"/>
  <c r="J25" i="113" s="1"/>
  <c r="K24" i="113"/>
  <c r="K25" i="113" s="1"/>
  <c r="L24" i="113"/>
  <c r="M24" i="113"/>
  <c r="N24" i="113"/>
  <c r="O24" i="113"/>
  <c r="P24" i="113"/>
  <c r="P25" i="113" s="1"/>
  <c r="Q24" i="113"/>
  <c r="Q25" i="113" s="1"/>
  <c r="R24" i="113"/>
  <c r="R25" i="113" s="1"/>
  <c r="S24" i="113"/>
  <c r="S25" i="113" s="1"/>
  <c r="T24" i="113"/>
  <c r="U24" i="113"/>
  <c r="V24" i="113"/>
  <c r="W24" i="113"/>
  <c r="X24" i="113"/>
  <c r="X25" i="113" s="1"/>
  <c r="Y24" i="113"/>
  <c r="Y25" i="113" s="1"/>
  <c r="Z24" i="113"/>
  <c r="Z25" i="113" s="1"/>
  <c r="AA24" i="113"/>
  <c r="AA25" i="113" s="1"/>
  <c r="AB24" i="113"/>
  <c r="AC24" i="113"/>
  <c r="AD24" i="113"/>
  <c r="D25" i="113"/>
  <c r="E25" i="113"/>
  <c r="F25" i="113"/>
  <c r="G25" i="113"/>
  <c r="L25" i="113"/>
  <c r="M25" i="113"/>
  <c r="N25" i="113"/>
  <c r="O25" i="113"/>
  <c r="T25" i="113"/>
  <c r="U25" i="113"/>
  <c r="V25" i="113"/>
  <c r="W25" i="113"/>
  <c r="AB25" i="113"/>
  <c r="AC25" i="113"/>
  <c r="AD25" i="113"/>
  <c r="C25" i="113"/>
  <c r="C24" i="113"/>
  <c r="D17" i="113"/>
  <c r="E17" i="113"/>
  <c r="F17" i="113"/>
  <c r="G17" i="113"/>
  <c r="H17" i="113"/>
  <c r="I17" i="113"/>
  <c r="J17" i="113"/>
  <c r="K17" i="113"/>
  <c r="L17" i="113"/>
  <c r="M17" i="113"/>
  <c r="N17" i="113"/>
  <c r="O17" i="113"/>
  <c r="P17" i="113"/>
  <c r="Q17" i="113"/>
  <c r="R17" i="113"/>
  <c r="S17" i="113"/>
  <c r="T17" i="113"/>
  <c r="U17" i="113"/>
  <c r="V17" i="113"/>
  <c r="W17" i="113"/>
  <c r="X17" i="113"/>
  <c r="Y17" i="113"/>
  <c r="Z17" i="113"/>
  <c r="AA17" i="113"/>
  <c r="AB17" i="113"/>
  <c r="AC17" i="113"/>
  <c r="AD17" i="113"/>
  <c r="C17" i="113"/>
  <c r="D9" i="103"/>
  <c r="E9" i="103"/>
  <c r="F9" i="103"/>
  <c r="G9" i="103"/>
  <c r="H9" i="103"/>
  <c r="I9" i="103"/>
  <c r="J9" i="103"/>
  <c r="K9" i="103"/>
  <c r="L9" i="103"/>
  <c r="M9" i="103"/>
  <c r="N9" i="103"/>
  <c r="O9" i="103"/>
  <c r="P9" i="103"/>
  <c r="Q9" i="103"/>
  <c r="R9" i="103"/>
  <c r="S9" i="103"/>
  <c r="T9" i="103"/>
  <c r="U9" i="103"/>
  <c r="V9" i="103"/>
  <c r="W9" i="103"/>
  <c r="X9" i="103"/>
  <c r="Y9" i="103"/>
  <c r="Z9" i="103"/>
  <c r="AA9" i="103"/>
  <c r="AB9" i="103"/>
  <c r="AC9" i="103"/>
  <c r="AD9" i="103"/>
  <c r="AE9" i="103"/>
  <c r="D10" i="103"/>
  <c r="E10" i="103"/>
  <c r="F10" i="103"/>
  <c r="G10" i="103"/>
  <c r="H10" i="103"/>
  <c r="I10" i="103"/>
  <c r="J10" i="103"/>
  <c r="K10" i="103"/>
  <c r="L10" i="103"/>
  <c r="M10" i="103"/>
  <c r="N10" i="103"/>
  <c r="O10" i="103"/>
  <c r="P10" i="103"/>
  <c r="Q10" i="103"/>
  <c r="R10" i="103"/>
  <c r="S10" i="103"/>
  <c r="T10" i="103"/>
  <c r="U10" i="103"/>
  <c r="V10" i="103"/>
  <c r="W10" i="103"/>
  <c r="X10" i="103"/>
  <c r="Y10" i="103"/>
  <c r="Z10" i="103"/>
  <c r="AA10" i="103"/>
  <c r="AB10" i="103"/>
  <c r="AC10" i="103"/>
  <c r="AD10" i="103"/>
  <c r="AE10" i="103"/>
  <c r="D11" i="103"/>
  <c r="E11" i="103"/>
  <c r="F11" i="103"/>
  <c r="G11" i="103"/>
  <c r="H11" i="103"/>
  <c r="I11" i="103"/>
  <c r="J11" i="103"/>
  <c r="K11" i="103"/>
  <c r="L11" i="103"/>
  <c r="M11" i="103"/>
  <c r="N11" i="103"/>
  <c r="O11" i="103"/>
  <c r="P11" i="103"/>
  <c r="Q11" i="103"/>
  <c r="R11" i="103"/>
  <c r="S11" i="103"/>
  <c r="T11" i="103"/>
  <c r="U11" i="103"/>
  <c r="V11" i="103"/>
  <c r="W11" i="103"/>
  <c r="X11" i="103"/>
  <c r="Y11" i="103"/>
  <c r="Z11" i="103"/>
  <c r="AA11" i="103"/>
  <c r="AB11" i="103"/>
  <c r="AC11" i="103"/>
  <c r="AD11" i="103"/>
  <c r="AE11" i="103"/>
  <c r="D12" i="103"/>
  <c r="E12" i="103"/>
  <c r="F12" i="103"/>
  <c r="G12" i="103"/>
  <c r="H12" i="103"/>
  <c r="I12" i="103"/>
  <c r="J12" i="103"/>
  <c r="K12" i="103"/>
  <c r="L12" i="103"/>
  <c r="M12" i="103"/>
  <c r="N12" i="103"/>
  <c r="O12" i="103"/>
  <c r="P12" i="103"/>
  <c r="Q12" i="103"/>
  <c r="R12" i="103"/>
  <c r="S12" i="103"/>
  <c r="T12" i="103"/>
  <c r="U12" i="103"/>
  <c r="V12" i="103"/>
  <c r="W12" i="103"/>
  <c r="X12" i="103"/>
  <c r="Y12" i="103"/>
  <c r="Z12" i="103"/>
  <c r="AA12" i="103"/>
  <c r="AB12" i="103"/>
  <c r="AC12" i="103"/>
  <c r="AD12" i="103"/>
  <c r="AE12" i="103"/>
  <c r="D13" i="103"/>
  <c r="E13" i="103"/>
  <c r="F13" i="103"/>
  <c r="G13" i="103"/>
  <c r="H13" i="103"/>
  <c r="I13" i="103"/>
  <c r="J13" i="103"/>
  <c r="K13" i="103"/>
  <c r="L13" i="103"/>
  <c r="M13" i="103"/>
  <c r="N13" i="103"/>
  <c r="O13" i="103"/>
  <c r="P13" i="103"/>
  <c r="Q13" i="103"/>
  <c r="R13" i="103"/>
  <c r="S13" i="103"/>
  <c r="T13" i="103"/>
  <c r="U13" i="103"/>
  <c r="V13" i="103"/>
  <c r="W13" i="103"/>
  <c r="X13" i="103"/>
  <c r="Y13" i="103"/>
  <c r="Z13" i="103"/>
  <c r="AA13" i="103"/>
  <c r="AB13" i="103"/>
  <c r="AC13" i="103"/>
  <c r="AD13" i="103"/>
  <c r="AE13" i="103"/>
  <c r="D14" i="103"/>
  <c r="E14" i="103"/>
  <c r="F14" i="103"/>
  <c r="G14" i="103"/>
  <c r="H14" i="103"/>
  <c r="I14" i="103"/>
  <c r="J14" i="103"/>
  <c r="K14" i="103"/>
  <c r="L14" i="103"/>
  <c r="M14" i="103"/>
  <c r="N14" i="103"/>
  <c r="O14" i="103"/>
  <c r="P14" i="103"/>
  <c r="Q14" i="103"/>
  <c r="R14" i="103"/>
  <c r="S14" i="103"/>
  <c r="T14" i="103"/>
  <c r="U14" i="103"/>
  <c r="V14" i="103"/>
  <c r="W14" i="103"/>
  <c r="X14" i="103"/>
  <c r="Y14" i="103"/>
  <c r="Z14" i="103"/>
  <c r="AA14" i="103"/>
  <c r="AB14" i="103"/>
  <c r="AC14" i="103"/>
  <c r="AD14" i="103"/>
  <c r="AE14" i="103"/>
  <c r="D15" i="103"/>
  <c r="E15" i="103"/>
  <c r="F15" i="103"/>
  <c r="G15" i="103"/>
  <c r="H15" i="103"/>
  <c r="I15" i="103"/>
  <c r="J15" i="103"/>
  <c r="K15" i="103"/>
  <c r="L15" i="103"/>
  <c r="M15" i="103"/>
  <c r="N15" i="103"/>
  <c r="O15" i="103"/>
  <c r="P15" i="103"/>
  <c r="Q15" i="103"/>
  <c r="R15" i="103"/>
  <c r="S15" i="103"/>
  <c r="T15" i="103"/>
  <c r="U15" i="103"/>
  <c r="V15" i="103"/>
  <c r="W15" i="103"/>
  <c r="X15" i="103"/>
  <c r="Y15" i="103"/>
  <c r="Z15" i="103"/>
  <c r="AA15" i="103"/>
  <c r="AB15" i="103"/>
  <c r="AC15" i="103"/>
  <c r="AD15" i="103"/>
  <c r="AE15" i="103"/>
  <c r="D16" i="103"/>
  <c r="E16" i="103"/>
  <c r="F16" i="103"/>
  <c r="G16" i="103"/>
  <c r="H16" i="103"/>
  <c r="I16" i="103"/>
  <c r="J16" i="103"/>
  <c r="K16" i="103"/>
  <c r="L16" i="103"/>
  <c r="M16" i="103"/>
  <c r="N16" i="103"/>
  <c r="O16" i="103"/>
  <c r="P16" i="103"/>
  <c r="Q16" i="103"/>
  <c r="R16" i="103"/>
  <c r="S16" i="103"/>
  <c r="T16" i="103"/>
  <c r="U16" i="103"/>
  <c r="V16" i="103"/>
  <c r="W16" i="103"/>
  <c r="X16" i="103"/>
  <c r="Y16" i="103"/>
  <c r="Z16" i="103"/>
  <c r="AA16" i="103"/>
  <c r="AB16" i="103"/>
  <c r="AC16" i="103"/>
  <c r="AD16" i="103"/>
  <c r="AE16" i="103"/>
  <c r="D17" i="103"/>
  <c r="E17" i="103"/>
  <c r="F17" i="103"/>
  <c r="G17" i="103"/>
  <c r="H17" i="103"/>
  <c r="I17" i="103"/>
  <c r="J17" i="103"/>
  <c r="K17" i="103"/>
  <c r="L17" i="103"/>
  <c r="M17" i="103"/>
  <c r="N17" i="103"/>
  <c r="O17" i="103"/>
  <c r="P17" i="103"/>
  <c r="Q17" i="103"/>
  <c r="R17" i="103"/>
  <c r="S17" i="103"/>
  <c r="T17" i="103"/>
  <c r="U17" i="103"/>
  <c r="V17" i="103"/>
  <c r="W17" i="103"/>
  <c r="X17" i="103"/>
  <c r="Y17" i="103"/>
  <c r="Z17" i="103"/>
  <c r="AA17" i="103"/>
  <c r="AB17" i="103"/>
  <c r="AC17" i="103"/>
  <c r="AD17" i="103"/>
  <c r="AE17" i="103"/>
  <c r="D18" i="103"/>
  <c r="E18" i="103"/>
  <c r="F18" i="103"/>
  <c r="G18" i="103"/>
  <c r="H18" i="103"/>
  <c r="I18" i="103"/>
  <c r="J18" i="103"/>
  <c r="K18" i="103"/>
  <c r="L18" i="103"/>
  <c r="M18" i="103"/>
  <c r="N18" i="103"/>
  <c r="O18" i="103"/>
  <c r="P18" i="103"/>
  <c r="Q18" i="103"/>
  <c r="R18" i="103"/>
  <c r="S18" i="103"/>
  <c r="T18" i="103"/>
  <c r="U18" i="103"/>
  <c r="V18" i="103"/>
  <c r="W18" i="103"/>
  <c r="X18" i="103"/>
  <c r="Y18" i="103"/>
  <c r="Z18" i="103"/>
  <c r="AA18" i="103"/>
  <c r="AB18" i="103"/>
  <c r="AC18" i="103"/>
  <c r="AD18" i="103"/>
  <c r="AE18" i="103"/>
  <c r="D19" i="103"/>
  <c r="E19" i="103"/>
  <c r="F19" i="103"/>
  <c r="G19" i="103"/>
  <c r="H19" i="103"/>
  <c r="I19" i="103"/>
  <c r="J19" i="103"/>
  <c r="K19" i="103"/>
  <c r="L19" i="103"/>
  <c r="M19" i="103"/>
  <c r="N19" i="103"/>
  <c r="O19" i="103"/>
  <c r="P19" i="103"/>
  <c r="Q19" i="103"/>
  <c r="R19" i="103"/>
  <c r="S19" i="103"/>
  <c r="T19" i="103"/>
  <c r="U19" i="103"/>
  <c r="V19" i="103"/>
  <c r="W19" i="103"/>
  <c r="X19" i="103"/>
  <c r="Y19" i="103"/>
  <c r="Z19" i="103"/>
  <c r="AA19" i="103"/>
  <c r="AB19" i="103"/>
  <c r="AC19" i="103"/>
  <c r="AD19" i="103"/>
  <c r="AE19" i="103"/>
  <c r="D20" i="103"/>
  <c r="E20" i="103"/>
  <c r="F20" i="103"/>
  <c r="G20" i="103"/>
  <c r="H20" i="103"/>
  <c r="I20" i="103"/>
  <c r="J20" i="103"/>
  <c r="K20" i="103"/>
  <c r="L20" i="103"/>
  <c r="M20" i="103"/>
  <c r="N20" i="103"/>
  <c r="O20" i="103"/>
  <c r="P20" i="103"/>
  <c r="Q20" i="103"/>
  <c r="R20" i="103"/>
  <c r="S20" i="103"/>
  <c r="T20" i="103"/>
  <c r="U20" i="103"/>
  <c r="V20" i="103"/>
  <c r="W20" i="103"/>
  <c r="X20" i="103"/>
  <c r="Y20" i="103"/>
  <c r="Z20" i="103"/>
  <c r="AA20" i="103"/>
  <c r="AB20" i="103"/>
  <c r="AC20" i="103"/>
  <c r="AD20" i="103"/>
  <c r="AE20" i="103"/>
  <c r="D21" i="103"/>
  <c r="E21" i="103"/>
  <c r="F21" i="103"/>
  <c r="G21" i="103"/>
  <c r="H21" i="103"/>
  <c r="I21" i="103"/>
  <c r="J21" i="103"/>
  <c r="K21" i="103"/>
  <c r="L21" i="103"/>
  <c r="M21" i="103"/>
  <c r="N21" i="103"/>
  <c r="O21" i="103"/>
  <c r="P21" i="103"/>
  <c r="Q21" i="103"/>
  <c r="R21" i="103"/>
  <c r="S21" i="103"/>
  <c r="T21" i="103"/>
  <c r="U21" i="103"/>
  <c r="V21" i="103"/>
  <c r="W21" i="103"/>
  <c r="X21" i="103"/>
  <c r="Y21" i="103"/>
  <c r="Z21" i="103"/>
  <c r="AA21" i="103"/>
  <c r="AB21" i="103"/>
  <c r="AC21" i="103"/>
  <c r="AD21" i="103"/>
  <c r="AE21" i="103"/>
  <c r="D22" i="103"/>
  <c r="E22" i="103"/>
  <c r="F22" i="103"/>
  <c r="G22" i="103"/>
  <c r="H22" i="103"/>
  <c r="I22" i="103"/>
  <c r="J22" i="103"/>
  <c r="K22" i="103"/>
  <c r="L22" i="103"/>
  <c r="M22" i="103"/>
  <c r="N22" i="103"/>
  <c r="O22" i="103"/>
  <c r="P22" i="103"/>
  <c r="Q22" i="103"/>
  <c r="R22" i="103"/>
  <c r="S22" i="103"/>
  <c r="T22" i="103"/>
  <c r="U22" i="103"/>
  <c r="V22" i="103"/>
  <c r="W22" i="103"/>
  <c r="X22" i="103"/>
  <c r="Y22" i="103"/>
  <c r="Z22" i="103"/>
  <c r="AA22" i="103"/>
  <c r="AB22" i="103"/>
  <c r="AC22" i="103"/>
  <c r="AD22" i="103"/>
  <c r="AE22" i="103"/>
  <c r="D23" i="103"/>
  <c r="E23" i="103"/>
  <c r="F23" i="103"/>
  <c r="G23" i="103"/>
  <c r="H23" i="103"/>
  <c r="I23" i="103"/>
  <c r="J23" i="103"/>
  <c r="K23" i="103"/>
  <c r="L23" i="103"/>
  <c r="M23" i="103"/>
  <c r="N23" i="103"/>
  <c r="O23" i="103"/>
  <c r="P23" i="103"/>
  <c r="Q23" i="103"/>
  <c r="R23" i="103"/>
  <c r="S23" i="103"/>
  <c r="T23" i="103"/>
  <c r="U23" i="103"/>
  <c r="V23" i="103"/>
  <c r="W23" i="103"/>
  <c r="X23" i="103"/>
  <c r="Y23" i="103"/>
  <c r="Z23" i="103"/>
  <c r="AA23" i="103"/>
  <c r="AB23" i="103"/>
  <c r="AC23" i="103"/>
  <c r="AD23" i="103"/>
  <c r="AE23" i="103"/>
  <c r="D24" i="103"/>
  <c r="E24" i="103"/>
  <c r="F24" i="103"/>
  <c r="G24" i="103"/>
  <c r="H24" i="103"/>
  <c r="I24" i="103"/>
  <c r="J24" i="103"/>
  <c r="K24" i="103"/>
  <c r="L24" i="103"/>
  <c r="M24" i="103"/>
  <c r="N24" i="103"/>
  <c r="O24" i="103"/>
  <c r="P24" i="103"/>
  <c r="Q24" i="103"/>
  <c r="R24" i="103"/>
  <c r="S24" i="103"/>
  <c r="T24" i="103"/>
  <c r="U24" i="103"/>
  <c r="V24" i="103"/>
  <c r="W24" i="103"/>
  <c r="X24" i="103"/>
  <c r="Y24" i="103"/>
  <c r="Z24" i="103"/>
  <c r="AA24" i="103"/>
  <c r="AB24" i="103"/>
  <c r="AC24" i="103"/>
  <c r="AD24" i="103"/>
  <c r="AE24" i="103"/>
  <c r="D25" i="103"/>
  <c r="E25" i="103"/>
  <c r="F25" i="103"/>
  <c r="G25" i="103"/>
  <c r="H25" i="103"/>
  <c r="I25" i="103"/>
  <c r="J25" i="103"/>
  <c r="K25" i="103"/>
  <c r="L25" i="103"/>
  <c r="M25" i="103"/>
  <c r="N25" i="103"/>
  <c r="O25" i="103"/>
  <c r="P25" i="103"/>
  <c r="Q25" i="103"/>
  <c r="R25" i="103"/>
  <c r="S25" i="103"/>
  <c r="T25" i="103"/>
  <c r="U25" i="103"/>
  <c r="V25" i="103"/>
  <c r="W25" i="103"/>
  <c r="X25" i="103"/>
  <c r="Y25" i="103"/>
  <c r="Z25" i="103"/>
  <c r="AA25" i="103"/>
  <c r="AB25" i="103"/>
  <c r="AC25" i="103"/>
  <c r="AD25" i="103"/>
  <c r="AE25" i="103"/>
  <c r="D26" i="103"/>
  <c r="E26" i="103"/>
  <c r="F26" i="103"/>
  <c r="G26" i="103"/>
  <c r="H26" i="103"/>
  <c r="I26" i="103"/>
  <c r="J26" i="103"/>
  <c r="K26" i="103"/>
  <c r="L26" i="103"/>
  <c r="M26" i="103"/>
  <c r="N26" i="103"/>
  <c r="O26" i="103"/>
  <c r="P26" i="103"/>
  <c r="Q26" i="103"/>
  <c r="R26" i="103"/>
  <c r="S26" i="103"/>
  <c r="T26" i="103"/>
  <c r="U26" i="103"/>
  <c r="V26" i="103"/>
  <c r="W26" i="103"/>
  <c r="X26" i="103"/>
  <c r="Y26" i="103"/>
  <c r="Z26" i="103"/>
  <c r="AA26" i="103"/>
  <c r="AB26" i="103"/>
  <c r="AC26" i="103"/>
  <c r="AD26" i="103"/>
  <c r="AE26" i="103"/>
  <c r="C10" i="103"/>
  <c r="C11" i="103"/>
  <c r="C12" i="103"/>
  <c r="C13" i="103"/>
  <c r="C14" i="103"/>
  <c r="C15" i="103"/>
  <c r="C16" i="103"/>
  <c r="C17" i="103"/>
  <c r="C18" i="103"/>
  <c r="C19" i="103"/>
  <c r="C20" i="103"/>
  <c r="C21" i="103"/>
  <c r="C22" i="103"/>
  <c r="C23" i="103"/>
  <c r="C24" i="103"/>
  <c r="C25" i="103"/>
  <c r="C26" i="103"/>
  <c r="AE51" i="102"/>
  <c r="AE52" i="102"/>
  <c r="AE53" i="102"/>
  <c r="AE54" i="102"/>
  <c r="AE55" i="102"/>
  <c r="AE56" i="102"/>
  <c r="AE57" i="102"/>
  <c r="AE58" i="102"/>
  <c r="AE59" i="102"/>
  <c r="AE60" i="102"/>
  <c r="AE61" i="102"/>
  <c r="AE62" i="102"/>
  <c r="AE63" i="102"/>
  <c r="AE64" i="102"/>
  <c r="AE65" i="102"/>
  <c r="AE66" i="102"/>
  <c r="AE67" i="102"/>
  <c r="E50" i="102"/>
  <c r="F50" i="102"/>
  <c r="G50" i="102"/>
  <c r="H50" i="102"/>
  <c r="I50" i="102"/>
  <c r="J50" i="102"/>
  <c r="K50" i="102"/>
  <c r="L50" i="102"/>
  <c r="M50" i="102"/>
  <c r="N50" i="102"/>
  <c r="O50" i="102"/>
  <c r="P50" i="102"/>
  <c r="Q50" i="102"/>
  <c r="R50" i="102"/>
  <c r="S50" i="102"/>
  <c r="T50" i="102"/>
  <c r="U50" i="102"/>
  <c r="V50" i="102"/>
  <c r="W50" i="102"/>
  <c r="X50" i="102"/>
  <c r="Y50" i="102"/>
  <c r="Z50" i="102"/>
  <c r="AA50" i="102"/>
  <c r="AB50" i="102"/>
  <c r="AC50" i="102"/>
  <c r="AD50" i="102"/>
  <c r="E51" i="102"/>
  <c r="F51" i="102"/>
  <c r="G51" i="102"/>
  <c r="H51" i="102"/>
  <c r="I51" i="102"/>
  <c r="J51" i="102"/>
  <c r="K51" i="102"/>
  <c r="L51" i="102"/>
  <c r="M51" i="102"/>
  <c r="N51" i="102"/>
  <c r="O51" i="102"/>
  <c r="P51" i="102"/>
  <c r="Q51" i="102"/>
  <c r="R51" i="102"/>
  <c r="S51" i="102"/>
  <c r="T51" i="102"/>
  <c r="U51" i="102"/>
  <c r="V51" i="102"/>
  <c r="W51" i="102"/>
  <c r="X51" i="102"/>
  <c r="Y51" i="102"/>
  <c r="Z51" i="102"/>
  <c r="AA51" i="102"/>
  <c r="AB51" i="102"/>
  <c r="AC51" i="102"/>
  <c r="AD51" i="102"/>
  <c r="E52" i="102"/>
  <c r="F52" i="102"/>
  <c r="G52" i="102"/>
  <c r="H52" i="102"/>
  <c r="I52" i="102"/>
  <c r="J52" i="102"/>
  <c r="K52" i="102"/>
  <c r="L52" i="102"/>
  <c r="M52" i="102"/>
  <c r="N52" i="102"/>
  <c r="O52" i="102"/>
  <c r="P52" i="102"/>
  <c r="Q52" i="102"/>
  <c r="R52" i="102"/>
  <c r="S52" i="102"/>
  <c r="T52" i="102"/>
  <c r="U52" i="102"/>
  <c r="V52" i="102"/>
  <c r="W52" i="102"/>
  <c r="X52" i="102"/>
  <c r="Y52" i="102"/>
  <c r="Z52" i="102"/>
  <c r="AA52" i="102"/>
  <c r="AB52" i="102"/>
  <c r="AC52" i="102"/>
  <c r="AD52" i="102"/>
  <c r="E53" i="102"/>
  <c r="F53" i="102"/>
  <c r="G53" i="102"/>
  <c r="H53" i="102"/>
  <c r="I53" i="102"/>
  <c r="J53" i="102"/>
  <c r="K53" i="102"/>
  <c r="L53" i="102"/>
  <c r="M53" i="102"/>
  <c r="N53" i="102"/>
  <c r="O53" i="102"/>
  <c r="P53" i="102"/>
  <c r="Q53" i="102"/>
  <c r="R53" i="102"/>
  <c r="S53" i="102"/>
  <c r="T53" i="102"/>
  <c r="U53" i="102"/>
  <c r="V53" i="102"/>
  <c r="W53" i="102"/>
  <c r="X53" i="102"/>
  <c r="Y53" i="102"/>
  <c r="Z53" i="102"/>
  <c r="AA53" i="102"/>
  <c r="AB53" i="102"/>
  <c r="AC53" i="102"/>
  <c r="AD53" i="102"/>
  <c r="E54" i="102"/>
  <c r="F54" i="102"/>
  <c r="G54" i="102"/>
  <c r="H54" i="102"/>
  <c r="I54" i="102"/>
  <c r="J54" i="102"/>
  <c r="K54" i="102"/>
  <c r="L54" i="102"/>
  <c r="M54" i="102"/>
  <c r="N54" i="102"/>
  <c r="O54" i="102"/>
  <c r="P54" i="102"/>
  <c r="Q54" i="102"/>
  <c r="R54" i="102"/>
  <c r="S54" i="102"/>
  <c r="T54" i="102"/>
  <c r="U54" i="102"/>
  <c r="V54" i="102"/>
  <c r="W54" i="102"/>
  <c r="X54" i="102"/>
  <c r="Y54" i="102"/>
  <c r="Z54" i="102"/>
  <c r="AA54" i="102"/>
  <c r="AB54" i="102"/>
  <c r="AC54" i="102"/>
  <c r="AD54" i="102"/>
  <c r="E55" i="102"/>
  <c r="F55" i="102"/>
  <c r="G55" i="102"/>
  <c r="H55" i="102"/>
  <c r="I55" i="102"/>
  <c r="J55" i="102"/>
  <c r="K55" i="102"/>
  <c r="L55" i="102"/>
  <c r="M55" i="102"/>
  <c r="N55" i="102"/>
  <c r="O55" i="102"/>
  <c r="P55" i="102"/>
  <c r="Q55" i="102"/>
  <c r="R55" i="102"/>
  <c r="S55" i="102"/>
  <c r="T55" i="102"/>
  <c r="U55" i="102"/>
  <c r="V55" i="102"/>
  <c r="W55" i="102"/>
  <c r="X55" i="102"/>
  <c r="Y55" i="102"/>
  <c r="Z55" i="102"/>
  <c r="AA55" i="102"/>
  <c r="AB55" i="102"/>
  <c r="AC55" i="102"/>
  <c r="AD55" i="102"/>
  <c r="E56" i="102"/>
  <c r="F56" i="102"/>
  <c r="G56" i="102"/>
  <c r="H56" i="102"/>
  <c r="I56" i="102"/>
  <c r="J56" i="102"/>
  <c r="K56" i="102"/>
  <c r="L56" i="102"/>
  <c r="M56" i="102"/>
  <c r="N56" i="102"/>
  <c r="O56" i="102"/>
  <c r="P56" i="102"/>
  <c r="Q56" i="102"/>
  <c r="R56" i="102"/>
  <c r="S56" i="102"/>
  <c r="T56" i="102"/>
  <c r="U56" i="102"/>
  <c r="V56" i="102"/>
  <c r="W56" i="102"/>
  <c r="X56" i="102"/>
  <c r="Y56" i="102"/>
  <c r="Z56" i="102"/>
  <c r="AA56" i="102"/>
  <c r="AB56" i="102"/>
  <c r="AC56" i="102"/>
  <c r="AD56" i="102"/>
  <c r="E57" i="102"/>
  <c r="F57" i="102"/>
  <c r="G57" i="102"/>
  <c r="H57" i="102"/>
  <c r="I57" i="102"/>
  <c r="J57" i="102"/>
  <c r="K57" i="102"/>
  <c r="L57" i="102"/>
  <c r="M57" i="102"/>
  <c r="N57" i="102"/>
  <c r="O57" i="102"/>
  <c r="P57" i="102"/>
  <c r="Q57" i="102"/>
  <c r="R57" i="102"/>
  <c r="S57" i="102"/>
  <c r="T57" i="102"/>
  <c r="U57" i="102"/>
  <c r="V57" i="102"/>
  <c r="W57" i="102"/>
  <c r="X57" i="102"/>
  <c r="Y57" i="102"/>
  <c r="Z57" i="102"/>
  <c r="AA57" i="102"/>
  <c r="AB57" i="102"/>
  <c r="AC57" i="102"/>
  <c r="AD57" i="102"/>
  <c r="E58" i="102"/>
  <c r="F58" i="102"/>
  <c r="G58" i="102"/>
  <c r="H58" i="102"/>
  <c r="I58" i="102"/>
  <c r="J58" i="102"/>
  <c r="K58" i="102"/>
  <c r="L58" i="102"/>
  <c r="M58" i="102"/>
  <c r="N58" i="102"/>
  <c r="O58" i="102"/>
  <c r="P58" i="102"/>
  <c r="Q58" i="102"/>
  <c r="R58" i="102"/>
  <c r="S58" i="102"/>
  <c r="T58" i="102"/>
  <c r="U58" i="102"/>
  <c r="V58" i="102"/>
  <c r="W58" i="102"/>
  <c r="X58" i="102"/>
  <c r="Y58" i="102"/>
  <c r="Z58" i="102"/>
  <c r="AA58" i="102"/>
  <c r="AB58" i="102"/>
  <c r="AC58" i="102"/>
  <c r="AD58" i="102"/>
  <c r="E59" i="102"/>
  <c r="F59" i="102"/>
  <c r="G59" i="102"/>
  <c r="H59" i="102"/>
  <c r="I59" i="102"/>
  <c r="J59" i="102"/>
  <c r="K59" i="102"/>
  <c r="L59" i="102"/>
  <c r="M59" i="102"/>
  <c r="N59" i="102"/>
  <c r="O59" i="102"/>
  <c r="P59" i="102"/>
  <c r="Q59" i="102"/>
  <c r="R59" i="102"/>
  <c r="S59" i="102"/>
  <c r="T59" i="102"/>
  <c r="U59" i="102"/>
  <c r="V59" i="102"/>
  <c r="W59" i="102"/>
  <c r="X59" i="102"/>
  <c r="Y59" i="102"/>
  <c r="Z59" i="102"/>
  <c r="AA59" i="102"/>
  <c r="AB59" i="102"/>
  <c r="AC59" i="102"/>
  <c r="AD59" i="102"/>
  <c r="E60" i="102"/>
  <c r="F60" i="102"/>
  <c r="G60" i="102"/>
  <c r="H60" i="102"/>
  <c r="I60" i="102"/>
  <c r="J60" i="102"/>
  <c r="K60" i="102"/>
  <c r="L60" i="102"/>
  <c r="M60" i="102"/>
  <c r="N60" i="102"/>
  <c r="O60" i="102"/>
  <c r="P60" i="102"/>
  <c r="Q60" i="102"/>
  <c r="R60" i="102"/>
  <c r="S60" i="102"/>
  <c r="T60" i="102"/>
  <c r="U60" i="102"/>
  <c r="V60" i="102"/>
  <c r="W60" i="102"/>
  <c r="X60" i="102"/>
  <c r="Y60" i="102"/>
  <c r="Z60" i="102"/>
  <c r="AA60" i="102"/>
  <c r="AB60" i="102"/>
  <c r="AC60" i="102"/>
  <c r="AD60" i="102"/>
  <c r="E61" i="102"/>
  <c r="F61" i="102"/>
  <c r="G61" i="102"/>
  <c r="H61" i="102"/>
  <c r="I61" i="102"/>
  <c r="J61" i="102"/>
  <c r="K61" i="102"/>
  <c r="L61" i="102"/>
  <c r="M61" i="102"/>
  <c r="N61" i="102"/>
  <c r="O61" i="102"/>
  <c r="P61" i="102"/>
  <c r="Q61" i="102"/>
  <c r="R61" i="102"/>
  <c r="S61" i="102"/>
  <c r="T61" i="102"/>
  <c r="U61" i="102"/>
  <c r="V61" i="102"/>
  <c r="W61" i="102"/>
  <c r="X61" i="102"/>
  <c r="Y61" i="102"/>
  <c r="Z61" i="102"/>
  <c r="AA61" i="102"/>
  <c r="AB61" i="102"/>
  <c r="AC61" i="102"/>
  <c r="AD61" i="102"/>
  <c r="E62" i="102"/>
  <c r="F62" i="102"/>
  <c r="G62" i="102"/>
  <c r="H62" i="102"/>
  <c r="I62" i="102"/>
  <c r="J62" i="102"/>
  <c r="K62" i="102"/>
  <c r="L62" i="102"/>
  <c r="M62" i="102"/>
  <c r="N62" i="102"/>
  <c r="O62" i="102"/>
  <c r="P62" i="102"/>
  <c r="Q62" i="102"/>
  <c r="R62" i="102"/>
  <c r="S62" i="102"/>
  <c r="T62" i="102"/>
  <c r="U62" i="102"/>
  <c r="V62" i="102"/>
  <c r="W62" i="102"/>
  <c r="X62" i="102"/>
  <c r="Y62" i="102"/>
  <c r="Z62" i="102"/>
  <c r="AA62" i="102"/>
  <c r="AB62" i="102"/>
  <c r="AC62" i="102"/>
  <c r="AD62" i="102"/>
  <c r="E63" i="102"/>
  <c r="F63" i="102"/>
  <c r="G63" i="102"/>
  <c r="H63" i="102"/>
  <c r="I63" i="102"/>
  <c r="J63" i="102"/>
  <c r="K63" i="102"/>
  <c r="L63" i="102"/>
  <c r="M63" i="102"/>
  <c r="N63" i="102"/>
  <c r="O63" i="102"/>
  <c r="P63" i="102"/>
  <c r="Q63" i="102"/>
  <c r="R63" i="102"/>
  <c r="S63" i="102"/>
  <c r="T63" i="102"/>
  <c r="U63" i="102"/>
  <c r="V63" i="102"/>
  <c r="W63" i="102"/>
  <c r="X63" i="102"/>
  <c r="Y63" i="102"/>
  <c r="Z63" i="102"/>
  <c r="AA63" i="102"/>
  <c r="AB63" i="102"/>
  <c r="AC63" i="102"/>
  <c r="AD63" i="102"/>
  <c r="E64" i="102"/>
  <c r="F64" i="102"/>
  <c r="G64" i="102"/>
  <c r="H64" i="102"/>
  <c r="I64" i="102"/>
  <c r="J64" i="102"/>
  <c r="K64" i="102"/>
  <c r="L64" i="102"/>
  <c r="M64" i="102"/>
  <c r="N64" i="102"/>
  <c r="O64" i="102"/>
  <c r="P64" i="102"/>
  <c r="Q64" i="102"/>
  <c r="R64" i="102"/>
  <c r="S64" i="102"/>
  <c r="T64" i="102"/>
  <c r="U64" i="102"/>
  <c r="V64" i="102"/>
  <c r="W64" i="102"/>
  <c r="X64" i="102"/>
  <c r="Y64" i="102"/>
  <c r="Z64" i="102"/>
  <c r="AA64" i="102"/>
  <c r="AB64" i="102"/>
  <c r="AC64" i="102"/>
  <c r="AD64" i="102"/>
  <c r="E65" i="102"/>
  <c r="F65" i="102"/>
  <c r="G65" i="102"/>
  <c r="H65" i="102"/>
  <c r="I65" i="102"/>
  <c r="J65" i="102"/>
  <c r="K65" i="102"/>
  <c r="L65" i="102"/>
  <c r="M65" i="102"/>
  <c r="N65" i="102"/>
  <c r="O65" i="102"/>
  <c r="P65" i="102"/>
  <c r="Q65" i="102"/>
  <c r="R65" i="102"/>
  <c r="S65" i="102"/>
  <c r="T65" i="102"/>
  <c r="U65" i="102"/>
  <c r="V65" i="102"/>
  <c r="W65" i="102"/>
  <c r="X65" i="102"/>
  <c r="Y65" i="102"/>
  <c r="Z65" i="102"/>
  <c r="AA65" i="102"/>
  <c r="AB65" i="102"/>
  <c r="AC65" i="102"/>
  <c r="AD65" i="102"/>
  <c r="E66" i="102"/>
  <c r="F66" i="102"/>
  <c r="G66" i="102"/>
  <c r="H66" i="102"/>
  <c r="I66" i="102"/>
  <c r="J66" i="102"/>
  <c r="K66" i="102"/>
  <c r="L66" i="102"/>
  <c r="M66" i="102"/>
  <c r="N66" i="102"/>
  <c r="O66" i="102"/>
  <c r="P66" i="102"/>
  <c r="Q66" i="102"/>
  <c r="R66" i="102"/>
  <c r="S66" i="102"/>
  <c r="T66" i="102"/>
  <c r="U66" i="102"/>
  <c r="V66" i="102"/>
  <c r="W66" i="102"/>
  <c r="X66" i="102"/>
  <c r="Y66" i="102"/>
  <c r="Z66" i="102"/>
  <c r="AA66" i="102"/>
  <c r="AB66" i="102"/>
  <c r="AC66" i="102"/>
  <c r="AD66" i="102"/>
  <c r="E67" i="102"/>
  <c r="F67" i="102"/>
  <c r="G67" i="102"/>
  <c r="H67" i="102"/>
  <c r="I67" i="102"/>
  <c r="J67" i="102"/>
  <c r="K67" i="102"/>
  <c r="L67" i="102"/>
  <c r="M67" i="102"/>
  <c r="N67" i="102"/>
  <c r="O67" i="102"/>
  <c r="P67" i="102"/>
  <c r="Q67" i="102"/>
  <c r="R67" i="102"/>
  <c r="S67" i="102"/>
  <c r="T67" i="102"/>
  <c r="U67" i="102"/>
  <c r="V67" i="102"/>
  <c r="W67" i="102"/>
  <c r="X67" i="102"/>
  <c r="Y67" i="102"/>
  <c r="Z67" i="102"/>
  <c r="AA67" i="102"/>
  <c r="AB67" i="102"/>
  <c r="AC67" i="102"/>
  <c r="AD67" i="102"/>
  <c r="D51" i="102"/>
  <c r="D52" i="102"/>
  <c r="D53" i="102"/>
  <c r="D54" i="102"/>
  <c r="D55" i="102"/>
  <c r="D56" i="102"/>
  <c r="D57" i="102"/>
  <c r="D58" i="102"/>
  <c r="D59" i="102"/>
  <c r="D60" i="102"/>
  <c r="D61" i="102"/>
  <c r="D62" i="102"/>
  <c r="D63" i="102"/>
  <c r="D64" i="102"/>
  <c r="D65" i="102"/>
  <c r="D66" i="102"/>
  <c r="D67" i="102"/>
  <c r="D50" i="102"/>
  <c r="D29" i="102"/>
  <c r="E29" i="102"/>
  <c r="F29" i="102"/>
  <c r="G29" i="102"/>
  <c r="H29" i="102"/>
  <c r="I29" i="102"/>
  <c r="J29" i="102"/>
  <c r="K29" i="102"/>
  <c r="L29" i="102"/>
  <c r="M29" i="102"/>
  <c r="N29" i="102"/>
  <c r="O29" i="102"/>
  <c r="P29" i="102"/>
  <c r="Q29" i="102"/>
  <c r="R29" i="102"/>
  <c r="S29" i="102"/>
  <c r="T29" i="102"/>
  <c r="U29" i="102"/>
  <c r="V29" i="102"/>
  <c r="W29" i="102"/>
  <c r="X29" i="102"/>
  <c r="Y29" i="102"/>
  <c r="Z29" i="102"/>
  <c r="AA29" i="102"/>
  <c r="AB29" i="102"/>
  <c r="AC29" i="102"/>
  <c r="AD29" i="102"/>
  <c r="AE29" i="102"/>
  <c r="D30" i="102"/>
  <c r="E30" i="102"/>
  <c r="F30" i="102"/>
  <c r="G30" i="102"/>
  <c r="H30" i="102"/>
  <c r="I30" i="102"/>
  <c r="J30" i="102"/>
  <c r="K30" i="102"/>
  <c r="L30" i="102"/>
  <c r="M30" i="102"/>
  <c r="N30" i="102"/>
  <c r="O30" i="102"/>
  <c r="P30" i="102"/>
  <c r="Q30" i="102"/>
  <c r="R30" i="102"/>
  <c r="S30" i="102"/>
  <c r="T30" i="102"/>
  <c r="U30" i="102"/>
  <c r="V30" i="102"/>
  <c r="W30" i="102"/>
  <c r="X30" i="102"/>
  <c r="Y30" i="102"/>
  <c r="Z30" i="102"/>
  <c r="AA30" i="102"/>
  <c r="AB30" i="102"/>
  <c r="AC30" i="102"/>
  <c r="AD30" i="102"/>
  <c r="AE30" i="102"/>
  <c r="D31" i="102"/>
  <c r="E31" i="102"/>
  <c r="F31" i="102"/>
  <c r="G31" i="102"/>
  <c r="H31" i="102"/>
  <c r="I31" i="102"/>
  <c r="J31" i="102"/>
  <c r="K31" i="102"/>
  <c r="L31" i="102"/>
  <c r="M31" i="102"/>
  <c r="N31" i="102"/>
  <c r="O31" i="102"/>
  <c r="P31" i="102"/>
  <c r="Q31" i="102"/>
  <c r="R31" i="102"/>
  <c r="S31" i="102"/>
  <c r="T31" i="102"/>
  <c r="U31" i="102"/>
  <c r="V31" i="102"/>
  <c r="W31" i="102"/>
  <c r="X31" i="102"/>
  <c r="Y31" i="102"/>
  <c r="Z31" i="102"/>
  <c r="AA31" i="102"/>
  <c r="AB31" i="102"/>
  <c r="AC31" i="102"/>
  <c r="AD31" i="102"/>
  <c r="AE31" i="102"/>
  <c r="D32" i="102"/>
  <c r="E32" i="102"/>
  <c r="F32" i="102"/>
  <c r="G32" i="102"/>
  <c r="H32" i="102"/>
  <c r="I32" i="102"/>
  <c r="J32" i="102"/>
  <c r="K32" i="102"/>
  <c r="L32" i="102"/>
  <c r="M32" i="102"/>
  <c r="N32" i="102"/>
  <c r="O32" i="102"/>
  <c r="P32" i="102"/>
  <c r="Q32" i="102"/>
  <c r="R32" i="102"/>
  <c r="S32" i="102"/>
  <c r="T32" i="102"/>
  <c r="U32" i="102"/>
  <c r="V32" i="102"/>
  <c r="W32" i="102"/>
  <c r="X32" i="102"/>
  <c r="Y32" i="102"/>
  <c r="Z32" i="102"/>
  <c r="AA32" i="102"/>
  <c r="AB32" i="102"/>
  <c r="AC32" i="102"/>
  <c r="AD32" i="102"/>
  <c r="AE32" i="102"/>
  <c r="D33" i="102"/>
  <c r="E33" i="102"/>
  <c r="F33" i="102"/>
  <c r="G33" i="102"/>
  <c r="H33" i="102"/>
  <c r="I33" i="102"/>
  <c r="J33" i="102"/>
  <c r="K33" i="102"/>
  <c r="L33" i="102"/>
  <c r="M33" i="102"/>
  <c r="N33" i="102"/>
  <c r="O33" i="102"/>
  <c r="P33" i="102"/>
  <c r="Q33" i="102"/>
  <c r="R33" i="102"/>
  <c r="S33" i="102"/>
  <c r="T33" i="102"/>
  <c r="U33" i="102"/>
  <c r="V33" i="102"/>
  <c r="W33" i="102"/>
  <c r="X33" i="102"/>
  <c r="Y33" i="102"/>
  <c r="Z33" i="102"/>
  <c r="AA33" i="102"/>
  <c r="AB33" i="102"/>
  <c r="AC33" i="102"/>
  <c r="AD33" i="102"/>
  <c r="AE33" i="102"/>
  <c r="D34" i="102"/>
  <c r="E34" i="102"/>
  <c r="F34" i="102"/>
  <c r="G34" i="102"/>
  <c r="H34" i="102"/>
  <c r="I34" i="102"/>
  <c r="J34" i="102"/>
  <c r="K34" i="102"/>
  <c r="L34" i="102"/>
  <c r="M34" i="102"/>
  <c r="N34" i="102"/>
  <c r="O34" i="102"/>
  <c r="P34" i="102"/>
  <c r="Q34" i="102"/>
  <c r="R34" i="102"/>
  <c r="S34" i="102"/>
  <c r="T34" i="102"/>
  <c r="U34" i="102"/>
  <c r="V34" i="102"/>
  <c r="W34" i="102"/>
  <c r="X34" i="102"/>
  <c r="Y34" i="102"/>
  <c r="Z34" i="102"/>
  <c r="AA34" i="102"/>
  <c r="AB34" i="102"/>
  <c r="AC34" i="102"/>
  <c r="AD34" i="102"/>
  <c r="AE34" i="102"/>
  <c r="D35" i="102"/>
  <c r="E35" i="102"/>
  <c r="F35" i="102"/>
  <c r="G35" i="102"/>
  <c r="H35" i="102"/>
  <c r="I35" i="102"/>
  <c r="J35" i="102"/>
  <c r="K35" i="102"/>
  <c r="L35" i="102"/>
  <c r="M35" i="102"/>
  <c r="N35" i="102"/>
  <c r="O35" i="102"/>
  <c r="P35" i="102"/>
  <c r="Q35" i="102"/>
  <c r="R35" i="102"/>
  <c r="S35" i="102"/>
  <c r="T35" i="102"/>
  <c r="U35" i="102"/>
  <c r="V35" i="102"/>
  <c r="W35" i="102"/>
  <c r="X35" i="102"/>
  <c r="Y35" i="102"/>
  <c r="Z35" i="102"/>
  <c r="AA35" i="102"/>
  <c r="AB35" i="102"/>
  <c r="AC35" i="102"/>
  <c r="AD35" i="102"/>
  <c r="AE35" i="102"/>
  <c r="D36" i="102"/>
  <c r="E36" i="102"/>
  <c r="F36" i="102"/>
  <c r="G36" i="102"/>
  <c r="H36" i="102"/>
  <c r="I36" i="102"/>
  <c r="J36" i="102"/>
  <c r="K36" i="102"/>
  <c r="L36" i="102"/>
  <c r="M36" i="102"/>
  <c r="N36" i="102"/>
  <c r="O36" i="102"/>
  <c r="P36" i="102"/>
  <c r="Q36" i="102"/>
  <c r="R36" i="102"/>
  <c r="S36" i="102"/>
  <c r="T36" i="102"/>
  <c r="U36" i="102"/>
  <c r="V36" i="102"/>
  <c r="W36" i="102"/>
  <c r="X36" i="102"/>
  <c r="Y36" i="102"/>
  <c r="Z36" i="102"/>
  <c r="AA36" i="102"/>
  <c r="AB36" i="102"/>
  <c r="AC36" i="102"/>
  <c r="AD36" i="102"/>
  <c r="AE36" i="102"/>
  <c r="D37" i="102"/>
  <c r="E37" i="102"/>
  <c r="F37" i="102"/>
  <c r="G37" i="102"/>
  <c r="H37" i="102"/>
  <c r="I37" i="102"/>
  <c r="J37" i="102"/>
  <c r="K37" i="102"/>
  <c r="L37" i="102"/>
  <c r="M37" i="102"/>
  <c r="N37" i="102"/>
  <c r="O37" i="102"/>
  <c r="P37" i="102"/>
  <c r="Q37" i="102"/>
  <c r="R37" i="102"/>
  <c r="S37" i="102"/>
  <c r="T37" i="102"/>
  <c r="U37" i="102"/>
  <c r="V37" i="102"/>
  <c r="W37" i="102"/>
  <c r="X37" i="102"/>
  <c r="Y37" i="102"/>
  <c r="Z37" i="102"/>
  <c r="AA37" i="102"/>
  <c r="AB37" i="102"/>
  <c r="AC37" i="102"/>
  <c r="AD37" i="102"/>
  <c r="AE37" i="102"/>
  <c r="D38" i="102"/>
  <c r="E38" i="102"/>
  <c r="F38" i="102"/>
  <c r="G38" i="102"/>
  <c r="H38" i="102"/>
  <c r="I38" i="102"/>
  <c r="J38" i="102"/>
  <c r="K38" i="102"/>
  <c r="L38" i="102"/>
  <c r="M38" i="102"/>
  <c r="N38" i="102"/>
  <c r="O38" i="102"/>
  <c r="P38" i="102"/>
  <c r="Q38" i="102"/>
  <c r="R38" i="102"/>
  <c r="S38" i="102"/>
  <c r="T38" i="102"/>
  <c r="U38" i="102"/>
  <c r="V38" i="102"/>
  <c r="W38" i="102"/>
  <c r="X38" i="102"/>
  <c r="Y38" i="102"/>
  <c r="Z38" i="102"/>
  <c r="AA38" i="102"/>
  <c r="AB38" i="102"/>
  <c r="AC38" i="102"/>
  <c r="AD38" i="102"/>
  <c r="AE38" i="102"/>
  <c r="D39" i="102"/>
  <c r="E39" i="102"/>
  <c r="F39" i="102"/>
  <c r="G39" i="102"/>
  <c r="H39" i="102"/>
  <c r="I39" i="102"/>
  <c r="J39" i="102"/>
  <c r="K39" i="102"/>
  <c r="L39" i="102"/>
  <c r="M39" i="102"/>
  <c r="N39" i="102"/>
  <c r="O39" i="102"/>
  <c r="P39" i="102"/>
  <c r="Q39" i="102"/>
  <c r="R39" i="102"/>
  <c r="S39" i="102"/>
  <c r="T39" i="102"/>
  <c r="U39" i="102"/>
  <c r="V39" i="102"/>
  <c r="W39" i="102"/>
  <c r="X39" i="102"/>
  <c r="Y39" i="102"/>
  <c r="Z39" i="102"/>
  <c r="AA39" i="102"/>
  <c r="AB39" i="102"/>
  <c r="AC39" i="102"/>
  <c r="AD39" i="102"/>
  <c r="AE39" i="102"/>
  <c r="D40" i="102"/>
  <c r="E40" i="102"/>
  <c r="F40" i="102"/>
  <c r="G40" i="102"/>
  <c r="H40" i="102"/>
  <c r="I40" i="102"/>
  <c r="J40" i="102"/>
  <c r="K40" i="102"/>
  <c r="L40" i="102"/>
  <c r="M40" i="102"/>
  <c r="N40" i="102"/>
  <c r="O40" i="102"/>
  <c r="P40" i="102"/>
  <c r="Q40" i="102"/>
  <c r="R40" i="102"/>
  <c r="S40" i="102"/>
  <c r="T40" i="102"/>
  <c r="U40" i="102"/>
  <c r="V40" i="102"/>
  <c r="W40" i="102"/>
  <c r="X40" i="102"/>
  <c r="Y40" i="102"/>
  <c r="Z40" i="102"/>
  <c r="AA40" i="102"/>
  <c r="AB40" i="102"/>
  <c r="AC40" i="102"/>
  <c r="AD40" i="102"/>
  <c r="AE40" i="102"/>
  <c r="D41" i="102"/>
  <c r="E41" i="102"/>
  <c r="F41" i="102"/>
  <c r="G41" i="102"/>
  <c r="H41" i="102"/>
  <c r="I41" i="102"/>
  <c r="J41" i="102"/>
  <c r="K41" i="102"/>
  <c r="L41" i="102"/>
  <c r="M41" i="102"/>
  <c r="N41" i="102"/>
  <c r="O41" i="102"/>
  <c r="P41" i="102"/>
  <c r="Q41" i="102"/>
  <c r="R41" i="102"/>
  <c r="S41" i="102"/>
  <c r="T41" i="102"/>
  <c r="U41" i="102"/>
  <c r="V41" i="102"/>
  <c r="W41" i="102"/>
  <c r="X41" i="102"/>
  <c r="Y41" i="102"/>
  <c r="Z41" i="102"/>
  <c r="AA41" i="102"/>
  <c r="AB41" i="102"/>
  <c r="AC41" i="102"/>
  <c r="AD41" i="102"/>
  <c r="AE41" i="102"/>
  <c r="D42" i="102"/>
  <c r="E42" i="102"/>
  <c r="F42" i="102"/>
  <c r="G42" i="102"/>
  <c r="H42" i="102"/>
  <c r="I42" i="102"/>
  <c r="J42" i="102"/>
  <c r="K42" i="102"/>
  <c r="L42" i="102"/>
  <c r="M42" i="102"/>
  <c r="N42" i="102"/>
  <c r="O42" i="102"/>
  <c r="P42" i="102"/>
  <c r="Q42" i="102"/>
  <c r="R42" i="102"/>
  <c r="S42" i="102"/>
  <c r="T42" i="102"/>
  <c r="U42" i="102"/>
  <c r="V42" i="102"/>
  <c r="W42" i="102"/>
  <c r="X42" i="102"/>
  <c r="Y42" i="102"/>
  <c r="Z42" i="102"/>
  <c r="AA42" i="102"/>
  <c r="AB42" i="102"/>
  <c r="AC42" i="102"/>
  <c r="AD42" i="102"/>
  <c r="AE42" i="102"/>
  <c r="D43" i="102"/>
  <c r="E43" i="102"/>
  <c r="F43" i="102"/>
  <c r="G43" i="102"/>
  <c r="H43" i="102"/>
  <c r="I43" i="102"/>
  <c r="J43" i="102"/>
  <c r="K43" i="102"/>
  <c r="L43" i="102"/>
  <c r="M43" i="102"/>
  <c r="N43" i="102"/>
  <c r="O43" i="102"/>
  <c r="P43" i="102"/>
  <c r="Q43" i="102"/>
  <c r="R43" i="102"/>
  <c r="S43" i="102"/>
  <c r="T43" i="102"/>
  <c r="U43" i="102"/>
  <c r="V43" i="102"/>
  <c r="W43" i="102"/>
  <c r="X43" i="102"/>
  <c r="Y43" i="102"/>
  <c r="Z43" i="102"/>
  <c r="AA43" i="102"/>
  <c r="AB43" i="102"/>
  <c r="AC43" i="102"/>
  <c r="AD43" i="102"/>
  <c r="AE43" i="102"/>
  <c r="D44" i="102"/>
  <c r="E44" i="102"/>
  <c r="F44" i="102"/>
  <c r="G44" i="102"/>
  <c r="H44" i="102"/>
  <c r="I44" i="102"/>
  <c r="J44" i="102"/>
  <c r="K44" i="102"/>
  <c r="L44" i="102"/>
  <c r="M44" i="102"/>
  <c r="N44" i="102"/>
  <c r="O44" i="102"/>
  <c r="P44" i="102"/>
  <c r="Q44" i="102"/>
  <c r="R44" i="102"/>
  <c r="S44" i="102"/>
  <c r="T44" i="102"/>
  <c r="U44" i="102"/>
  <c r="V44" i="102"/>
  <c r="W44" i="102"/>
  <c r="X44" i="102"/>
  <c r="Y44" i="102"/>
  <c r="Z44" i="102"/>
  <c r="AA44" i="102"/>
  <c r="AB44" i="102"/>
  <c r="AC44" i="102"/>
  <c r="AD44" i="102"/>
  <c r="AE44" i="102"/>
  <c r="D45" i="102"/>
  <c r="E45" i="102"/>
  <c r="F45" i="102"/>
  <c r="G45" i="102"/>
  <c r="H45" i="102"/>
  <c r="I45" i="102"/>
  <c r="J45" i="102"/>
  <c r="K45" i="102"/>
  <c r="L45" i="102"/>
  <c r="M45" i="102"/>
  <c r="N45" i="102"/>
  <c r="O45" i="102"/>
  <c r="P45" i="102"/>
  <c r="Q45" i="102"/>
  <c r="R45" i="102"/>
  <c r="S45" i="102"/>
  <c r="T45" i="102"/>
  <c r="U45" i="102"/>
  <c r="V45" i="102"/>
  <c r="W45" i="102"/>
  <c r="X45" i="102"/>
  <c r="Y45" i="102"/>
  <c r="Z45" i="102"/>
  <c r="AA45" i="102"/>
  <c r="AB45" i="102"/>
  <c r="AC45" i="102"/>
  <c r="AD45" i="102"/>
  <c r="AE45" i="102"/>
  <c r="D46" i="102"/>
  <c r="E46" i="102"/>
  <c r="F46" i="102"/>
  <c r="G46" i="102"/>
  <c r="H46" i="102"/>
  <c r="I46" i="102"/>
  <c r="J46" i="102"/>
  <c r="K46" i="102"/>
  <c r="L46" i="102"/>
  <c r="M46" i="102"/>
  <c r="N46" i="102"/>
  <c r="O46" i="102"/>
  <c r="P46" i="102"/>
  <c r="Q46" i="102"/>
  <c r="R46" i="102"/>
  <c r="S46" i="102"/>
  <c r="T46" i="102"/>
  <c r="U46" i="102"/>
  <c r="V46" i="102"/>
  <c r="W46" i="102"/>
  <c r="X46" i="102"/>
  <c r="Y46" i="102"/>
  <c r="Z46" i="102"/>
  <c r="AA46" i="102"/>
  <c r="AB46" i="102"/>
  <c r="AC46" i="102"/>
  <c r="AD46" i="102"/>
  <c r="AE46" i="102"/>
  <c r="C30" i="102"/>
  <c r="C31" i="102"/>
  <c r="C32" i="102"/>
  <c r="C33" i="102"/>
  <c r="C34" i="102"/>
  <c r="C35" i="102"/>
  <c r="C36" i="102"/>
  <c r="C37" i="102"/>
  <c r="C38" i="102"/>
  <c r="C39" i="102"/>
  <c r="C40" i="102"/>
  <c r="C41" i="102"/>
  <c r="C42" i="102"/>
  <c r="C43" i="102"/>
  <c r="C44" i="102"/>
  <c r="C45" i="102"/>
  <c r="C46" i="102"/>
  <c r="AE10" i="102"/>
  <c r="AE11" i="102"/>
  <c r="AE12" i="102"/>
  <c r="AE13" i="102"/>
  <c r="AE14" i="102"/>
  <c r="AE15" i="102"/>
  <c r="AE16" i="102"/>
  <c r="AE17" i="102"/>
  <c r="AE18" i="102"/>
  <c r="AE19" i="102"/>
  <c r="AE20" i="102"/>
  <c r="AE21" i="102"/>
  <c r="AE22" i="102"/>
  <c r="AE23" i="102"/>
  <c r="AE24" i="102"/>
  <c r="AE25" i="102"/>
  <c r="AE26" i="102"/>
  <c r="AE9" i="102"/>
  <c r="D24" i="102"/>
  <c r="E24" i="102"/>
  <c r="F24" i="102"/>
  <c r="G24" i="102"/>
  <c r="G25" i="102" s="1"/>
  <c r="H24" i="102"/>
  <c r="H25" i="102" s="1"/>
  <c r="I24" i="102"/>
  <c r="I25" i="102" s="1"/>
  <c r="J24" i="102"/>
  <c r="J25" i="102" s="1"/>
  <c r="K24" i="102"/>
  <c r="K25" i="102" s="1"/>
  <c r="L24" i="102"/>
  <c r="M24" i="102"/>
  <c r="N24" i="102"/>
  <c r="O24" i="102"/>
  <c r="O25" i="102" s="1"/>
  <c r="P24" i="102"/>
  <c r="Q24" i="102"/>
  <c r="Q25" i="102" s="1"/>
  <c r="R24" i="102"/>
  <c r="R25" i="102" s="1"/>
  <c r="S24" i="102"/>
  <c r="S25" i="102" s="1"/>
  <c r="T24" i="102"/>
  <c r="U24" i="102"/>
  <c r="V24" i="102"/>
  <c r="W24" i="102"/>
  <c r="W25" i="102" s="1"/>
  <c r="X24" i="102"/>
  <c r="Y24" i="102"/>
  <c r="Y25" i="102" s="1"/>
  <c r="Z24" i="102"/>
  <c r="Z25" i="102" s="1"/>
  <c r="AA24" i="102"/>
  <c r="AA25" i="102" s="1"/>
  <c r="AB24" i="102"/>
  <c r="AC24" i="102"/>
  <c r="AD24" i="102"/>
  <c r="D25" i="102"/>
  <c r="E25" i="102"/>
  <c r="F25" i="102"/>
  <c r="L25" i="102"/>
  <c r="M25" i="102"/>
  <c r="N25" i="102"/>
  <c r="P25" i="102"/>
  <c r="T25" i="102"/>
  <c r="U25" i="102"/>
  <c r="V25" i="102"/>
  <c r="X25" i="102"/>
  <c r="AB25" i="102"/>
  <c r="AC25" i="102"/>
  <c r="AD25" i="102"/>
  <c r="C25" i="102"/>
  <c r="C24" i="102"/>
  <c r="D17" i="102"/>
  <c r="E17" i="102"/>
  <c r="F17" i="102"/>
  <c r="G17" i="102"/>
  <c r="H17" i="102"/>
  <c r="I17" i="102"/>
  <c r="J17" i="102"/>
  <c r="K17" i="102"/>
  <c r="L17" i="102"/>
  <c r="M17" i="102"/>
  <c r="N17" i="102"/>
  <c r="O17" i="102"/>
  <c r="P17" i="102"/>
  <c r="Q17" i="102"/>
  <c r="R17" i="102"/>
  <c r="S17" i="102"/>
  <c r="T17" i="102"/>
  <c r="U17" i="102"/>
  <c r="V17" i="102"/>
  <c r="W17" i="102"/>
  <c r="X17" i="102"/>
  <c r="Y17" i="102"/>
  <c r="Z17" i="102"/>
  <c r="AA17" i="102"/>
  <c r="AB17" i="102"/>
  <c r="AC17" i="102"/>
  <c r="AD17" i="102"/>
  <c r="C17" i="102"/>
  <c r="AE51" i="101"/>
  <c r="AE52" i="101"/>
  <c r="AE53" i="101"/>
  <c r="AE54" i="101"/>
  <c r="AE55" i="101"/>
  <c r="AE56" i="101"/>
  <c r="AE57" i="101"/>
  <c r="AE58" i="101"/>
  <c r="AE59" i="101"/>
  <c r="AE60" i="101"/>
  <c r="AE61" i="101"/>
  <c r="AE62" i="101"/>
  <c r="AE63" i="101"/>
  <c r="AE64" i="101"/>
  <c r="AE65" i="101"/>
  <c r="AE66" i="101"/>
  <c r="AE67" i="101"/>
  <c r="E50" i="101"/>
  <c r="F50" i="101"/>
  <c r="G50" i="101"/>
  <c r="H50" i="101"/>
  <c r="I50" i="101"/>
  <c r="J50" i="101"/>
  <c r="K50" i="101"/>
  <c r="L50" i="101"/>
  <c r="M50" i="101"/>
  <c r="N50" i="101"/>
  <c r="O50" i="101"/>
  <c r="P50" i="101"/>
  <c r="Q50" i="101"/>
  <c r="R50" i="101"/>
  <c r="S50" i="101"/>
  <c r="T50" i="101"/>
  <c r="U50" i="101"/>
  <c r="V50" i="101"/>
  <c r="W50" i="101"/>
  <c r="X50" i="101"/>
  <c r="Y50" i="101"/>
  <c r="Z50" i="101"/>
  <c r="AA50" i="101"/>
  <c r="AB50" i="101"/>
  <c r="AC50" i="101"/>
  <c r="AD50" i="101"/>
  <c r="E51" i="101"/>
  <c r="F51" i="101"/>
  <c r="G51" i="101"/>
  <c r="H51" i="101"/>
  <c r="I51" i="101"/>
  <c r="J51" i="101"/>
  <c r="K51" i="101"/>
  <c r="L51" i="101"/>
  <c r="M51" i="101"/>
  <c r="N51" i="101"/>
  <c r="O51" i="101"/>
  <c r="P51" i="101"/>
  <c r="Q51" i="101"/>
  <c r="R51" i="101"/>
  <c r="S51" i="101"/>
  <c r="T51" i="101"/>
  <c r="U51" i="101"/>
  <c r="V51" i="101"/>
  <c r="W51" i="101"/>
  <c r="X51" i="101"/>
  <c r="Y51" i="101"/>
  <c r="Z51" i="101"/>
  <c r="AA51" i="101"/>
  <c r="AB51" i="101"/>
  <c r="AC51" i="101"/>
  <c r="AD51" i="101"/>
  <c r="E52" i="101"/>
  <c r="F52" i="101"/>
  <c r="G52" i="101"/>
  <c r="H52" i="101"/>
  <c r="I52" i="101"/>
  <c r="J52" i="101"/>
  <c r="K52" i="101"/>
  <c r="L52" i="101"/>
  <c r="M52" i="101"/>
  <c r="N52" i="101"/>
  <c r="O52" i="101"/>
  <c r="P52" i="101"/>
  <c r="Q52" i="101"/>
  <c r="R52" i="101"/>
  <c r="S52" i="101"/>
  <c r="T52" i="101"/>
  <c r="U52" i="101"/>
  <c r="V52" i="101"/>
  <c r="W52" i="101"/>
  <c r="X52" i="101"/>
  <c r="Y52" i="101"/>
  <c r="Z52" i="101"/>
  <c r="AA52" i="101"/>
  <c r="AB52" i="101"/>
  <c r="AC52" i="101"/>
  <c r="AD52" i="101"/>
  <c r="E53" i="101"/>
  <c r="F53" i="101"/>
  <c r="G53" i="101"/>
  <c r="H53" i="101"/>
  <c r="I53" i="101"/>
  <c r="J53" i="101"/>
  <c r="K53" i="101"/>
  <c r="L53" i="101"/>
  <c r="M53" i="101"/>
  <c r="N53" i="101"/>
  <c r="O53" i="101"/>
  <c r="P53" i="101"/>
  <c r="Q53" i="101"/>
  <c r="R53" i="101"/>
  <c r="S53" i="101"/>
  <c r="T53" i="101"/>
  <c r="U53" i="101"/>
  <c r="V53" i="101"/>
  <c r="W53" i="101"/>
  <c r="X53" i="101"/>
  <c r="Y53" i="101"/>
  <c r="Z53" i="101"/>
  <c r="AA53" i="101"/>
  <c r="AB53" i="101"/>
  <c r="AC53" i="101"/>
  <c r="AD53" i="101"/>
  <c r="E54" i="101"/>
  <c r="F54" i="101"/>
  <c r="G54" i="101"/>
  <c r="H54" i="101"/>
  <c r="I54" i="101"/>
  <c r="J54" i="101"/>
  <c r="K54" i="101"/>
  <c r="L54" i="101"/>
  <c r="M54" i="101"/>
  <c r="N54" i="101"/>
  <c r="O54" i="101"/>
  <c r="P54" i="101"/>
  <c r="Q54" i="101"/>
  <c r="R54" i="101"/>
  <c r="S54" i="101"/>
  <c r="T54" i="101"/>
  <c r="U54" i="101"/>
  <c r="V54" i="101"/>
  <c r="W54" i="101"/>
  <c r="X54" i="101"/>
  <c r="Y54" i="101"/>
  <c r="Z54" i="101"/>
  <c r="AA54" i="101"/>
  <c r="AB54" i="101"/>
  <c r="AC54" i="101"/>
  <c r="AD54" i="101"/>
  <c r="E55" i="101"/>
  <c r="F55" i="101"/>
  <c r="G55" i="101"/>
  <c r="H55" i="101"/>
  <c r="I55" i="101"/>
  <c r="J55" i="101"/>
  <c r="K55" i="101"/>
  <c r="L55" i="101"/>
  <c r="M55" i="101"/>
  <c r="N55" i="101"/>
  <c r="O55" i="101"/>
  <c r="P55" i="101"/>
  <c r="Q55" i="101"/>
  <c r="R55" i="101"/>
  <c r="S55" i="101"/>
  <c r="T55" i="101"/>
  <c r="U55" i="101"/>
  <c r="V55" i="101"/>
  <c r="W55" i="101"/>
  <c r="X55" i="101"/>
  <c r="Y55" i="101"/>
  <c r="Z55" i="101"/>
  <c r="AA55" i="101"/>
  <c r="AB55" i="101"/>
  <c r="AC55" i="101"/>
  <c r="AD55" i="101"/>
  <c r="E56" i="101"/>
  <c r="F56" i="101"/>
  <c r="G56" i="101"/>
  <c r="H56" i="101"/>
  <c r="I56" i="101"/>
  <c r="J56" i="101"/>
  <c r="K56" i="101"/>
  <c r="L56" i="101"/>
  <c r="M56" i="101"/>
  <c r="N56" i="101"/>
  <c r="O56" i="101"/>
  <c r="P56" i="101"/>
  <c r="Q56" i="101"/>
  <c r="R56" i="101"/>
  <c r="S56" i="101"/>
  <c r="T56" i="101"/>
  <c r="U56" i="101"/>
  <c r="V56" i="101"/>
  <c r="W56" i="101"/>
  <c r="X56" i="101"/>
  <c r="Y56" i="101"/>
  <c r="Z56" i="101"/>
  <c r="AA56" i="101"/>
  <c r="AB56" i="101"/>
  <c r="AC56" i="101"/>
  <c r="AD56" i="101"/>
  <c r="E57" i="101"/>
  <c r="F57" i="101"/>
  <c r="G57" i="101"/>
  <c r="H57" i="101"/>
  <c r="I57" i="101"/>
  <c r="J57" i="101"/>
  <c r="K57" i="101"/>
  <c r="L57" i="101"/>
  <c r="M57" i="101"/>
  <c r="N57" i="101"/>
  <c r="O57" i="101"/>
  <c r="P57" i="101"/>
  <c r="Q57" i="101"/>
  <c r="R57" i="101"/>
  <c r="S57" i="101"/>
  <c r="T57" i="101"/>
  <c r="U57" i="101"/>
  <c r="V57" i="101"/>
  <c r="W57" i="101"/>
  <c r="X57" i="101"/>
  <c r="Y57" i="101"/>
  <c r="Z57" i="101"/>
  <c r="AA57" i="101"/>
  <c r="AB57" i="101"/>
  <c r="AC57" i="101"/>
  <c r="AD57" i="101"/>
  <c r="E58" i="101"/>
  <c r="F58" i="101"/>
  <c r="G58" i="101"/>
  <c r="H58" i="101"/>
  <c r="I58" i="101"/>
  <c r="J58" i="101"/>
  <c r="K58" i="101"/>
  <c r="L58" i="101"/>
  <c r="M58" i="101"/>
  <c r="N58" i="101"/>
  <c r="O58" i="101"/>
  <c r="P58" i="101"/>
  <c r="Q58" i="101"/>
  <c r="R58" i="101"/>
  <c r="S58" i="101"/>
  <c r="T58" i="101"/>
  <c r="U58" i="101"/>
  <c r="V58" i="101"/>
  <c r="W58" i="101"/>
  <c r="X58" i="101"/>
  <c r="Y58" i="101"/>
  <c r="Z58" i="101"/>
  <c r="AA58" i="101"/>
  <c r="AB58" i="101"/>
  <c r="AC58" i="101"/>
  <c r="AD58" i="101"/>
  <c r="E59" i="101"/>
  <c r="F59" i="101"/>
  <c r="G59" i="101"/>
  <c r="H59" i="101"/>
  <c r="I59" i="101"/>
  <c r="J59" i="101"/>
  <c r="K59" i="101"/>
  <c r="L59" i="101"/>
  <c r="M59" i="101"/>
  <c r="N59" i="101"/>
  <c r="O59" i="101"/>
  <c r="P59" i="101"/>
  <c r="Q59" i="101"/>
  <c r="R59" i="101"/>
  <c r="S59" i="101"/>
  <c r="T59" i="101"/>
  <c r="U59" i="101"/>
  <c r="V59" i="101"/>
  <c r="W59" i="101"/>
  <c r="X59" i="101"/>
  <c r="Y59" i="101"/>
  <c r="Z59" i="101"/>
  <c r="AA59" i="101"/>
  <c r="AB59" i="101"/>
  <c r="AC59" i="101"/>
  <c r="AD59" i="101"/>
  <c r="E60" i="101"/>
  <c r="F60" i="101"/>
  <c r="G60" i="101"/>
  <c r="H60" i="101"/>
  <c r="I60" i="101"/>
  <c r="J60" i="101"/>
  <c r="K60" i="101"/>
  <c r="L60" i="101"/>
  <c r="M60" i="101"/>
  <c r="N60" i="101"/>
  <c r="O60" i="101"/>
  <c r="P60" i="101"/>
  <c r="Q60" i="101"/>
  <c r="R60" i="101"/>
  <c r="S60" i="101"/>
  <c r="T60" i="101"/>
  <c r="U60" i="101"/>
  <c r="V60" i="101"/>
  <c r="W60" i="101"/>
  <c r="X60" i="101"/>
  <c r="Y60" i="101"/>
  <c r="Z60" i="101"/>
  <c r="AA60" i="101"/>
  <c r="AB60" i="101"/>
  <c r="AC60" i="101"/>
  <c r="AD60" i="101"/>
  <c r="E61" i="101"/>
  <c r="F61" i="101"/>
  <c r="G61" i="101"/>
  <c r="H61" i="101"/>
  <c r="I61" i="101"/>
  <c r="J61" i="101"/>
  <c r="K61" i="101"/>
  <c r="L61" i="101"/>
  <c r="M61" i="101"/>
  <c r="N61" i="101"/>
  <c r="O61" i="101"/>
  <c r="P61" i="101"/>
  <c r="Q61" i="101"/>
  <c r="R61" i="101"/>
  <c r="S61" i="101"/>
  <c r="T61" i="101"/>
  <c r="U61" i="101"/>
  <c r="V61" i="101"/>
  <c r="W61" i="101"/>
  <c r="X61" i="101"/>
  <c r="Y61" i="101"/>
  <c r="Z61" i="101"/>
  <c r="AA61" i="101"/>
  <c r="AB61" i="101"/>
  <c r="AC61" i="101"/>
  <c r="AD61" i="101"/>
  <c r="E62" i="101"/>
  <c r="F62" i="101"/>
  <c r="G62" i="101"/>
  <c r="H62" i="101"/>
  <c r="I62" i="101"/>
  <c r="J62" i="101"/>
  <c r="K62" i="101"/>
  <c r="L62" i="101"/>
  <c r="M62" i="101"/>
  <c r="N62" i="101"/>
  <c r="O62" i="101"/>
  <c r="P62" i="101"/>
  <c r="Q62" i="101"/>
  <c r="R62" i="101"/>
  <c r="S62" i="101"/>
  <c r="T62" i="101"/>
  <c r="U62" i="101"/>
  <c r="V62" i="101"/>
  <c r="W62" i="101"/>
  <c r="X62" i="101"/>
  <c r="Y62" i="101"/>
  <c r="Z62" i="101"/>
  <c r="AA62" i="101"/>
  <c r="AB62" i="101"/>
  <c r="AC62" i="101"/>
  <c r="AD62" i="101"/>
  <c r="E63" i="101"/>
  <c r="F63" i="101"/>
  <c r="G63" i="101"/>
  <c r="H63" i="101"/>
  <c r="I63" i="101"/>
  <c r="J63" i="101"/>
  <c r="K63" i="101"/>
  <c r="L63" i="101"/>
  <c r="M63" i="101"/>
  <c r="N63" i="101"/>
  <c r="O63" i="101"/>
  <c r="P63" i="101"/>
  <c r="Q63" i="101"/>
  <c r="R63" i="101"/>
  <c r="S63" i="101"/>
  <c r="T63" i="101"/>
  <c r="U63" i="101"/>
  <c r="V63" i="101"/>
  <c r="W63" i="101"/>
  <c r="X63" i="101"/>
  <c r="Y63" i="101"/>
  <c r="Z63" i="101"/>
  <c r="AA63" i="101"/>
  <c r="AB63" i="101"/>
  <c r="AC63" i="101"/>
  <c r="AD63" i="101"/>
  <c r="E64" i="101"/>
  <c r="F64" i="101"/>
  <c r="G64" i="101"/>
  <c r="H64" i="101"/>
  <c r="I64" i="101"/>
  <c r="J64" i="101"/>
  <c r="K64" i="101"/>
  <c r="L64" i="101"/>
  <c r="M64" i="101"/>
  <c r="N64" i="101"/>
  <c r="O64" i="101"/>
  <c r="P64" i="101"/>
  <c r="Q64" i="101"/>
  <c r="R64" i="101"/>
  <c r="S64" i="101"/>
  <c r="T64" i="101"/>
  <c r="U64" i="101"/>
  <c r="V64" i="101"/>
  <c r="W64" i="101"/>
  <c r="X64" i="101"/>
  <c r="Y64" i="101"/>
  <c r="Z64" i="101"/>
  <c r="AA64" i="101"/>
  <c r="AB64" i="101"/>
  <c r="AC64" i="101"/>
  <c r="AD64" i="101"/>
  <c r="E65" i="101"/>
  <c r="F65" i="101"/>
  <c r="G65" i="101"/>
  <c r="H65" i="101"/>
  <c r="I65" i="101"/>
  <c r="J65" i="101"/>
  <c r="K65" i="101"/>
  <c r="L65" i="101"/>
  <c r="M65" i="101"/>
  <c r="N65" i="101"/>
  <c r="O65" i="101"/>
  <c r="P65" i="101"/>
  <c r="Q65" i="101"/>
  <c r="R65" i="101"/>
  <c r="S65" i="101"/>
  <c r="T65" i="101"/>
  <c r="U65" i="101"/>
  <c r="V65" i="101"/>
  <c r="W65" i="101"/>
  <c r="X65" i="101"/>
  <c r="Y65" i="101"/>
  <c r="Z65" i="101"/>
  <c r="AA65" i="101"/>
  <c r="AB65" i="101"/>
  <c r="AC65" i="101"/>
  <c r="AD65" i="101"/>
  <c r="E66" i="101"/>
  <c r="F66" i="101"/>
  <c r="G66" i="101"/>
  <c r="H66" i="101"/>
  <c r="I66" i="101"/>
  <c r="J66" i="101"/>
  <c r="K66" i="101"/>
  <c r="L66" i="101"/>
  <c r="M66" i="101"/>
  <c r="N66" i="101"/>
  <c r="O66" i="101"/>
  <c r="P66" i="101"/>
  <c r="Q66" i="101"/>
  <c r="R66" i="101"/>
  <c r="S66" i="101"/>
  <c r="T66" i="101"/>
  <c r="U66" i="101"/>
  <c r="V66" i="101"/>
  <c r="W66" i="101"/>
  <c r="X66" i="101"/>
  <c r="Y66" i="101"/>
  <c r="Z66" i="101"/>
  <c r="AA66" i="101"/>
  <c r="AB66" i="101"/>
  <c r="AC66" i="101"/>
  <c r="AD66" i="101"/>
  <c r="E67" i="101"/>
  <c r="F67" i="101"/>
  <c r="G67" i="101"/>
  <c r="H67" i="101"/>
  <c r="I67" i="101"/>
  <c r="J67" i="101"/>
  <c r="K67" i="101"/>
  <c r="L67" i="101"/>
  <c r="M67" i="101"/>
  <c r="N67" i="101"/>
  <c r="O67" i="101"/>
  <c r="P67" i="101"/>
  <c r="Q67" i="101"/>
  <c r="R67" i="101"/>
  <c r="S67" i="101"/>
  <c r="T67" i="101"/>
  <c r="U67" i="101"/>
  <c r="V67" i="101"/>
  <c r="W67" i="101"/>
  <c r="X67" i="101"/>
  <c r="Y67" i="101"/>
  <c r="Z67" i="101"/>
  <c r="AA67" i="101"/>
  <c r="AB67" i="101"/>
  <c r="AC67" i="101"/>
  <c r="AD67" i="101"/>
  <c r="D51" i="101"/>
  <c r="D52" i="101"/>
  <c r="D53" i="101"/>
  <c r="D54" i="101"/>
  <c r="D55" i="101"/>
  <c r="D56" i="101"/>
  <c r="D57" i="101"/>
  <c r="D58" i="101"/>
  <c r="D59" i="101"/>
  <c r="D60" i="101"/>
  <c r="D61" i="101"/>
  <c r="D62" i="101"/>
  <c r="D63" i="101"/>
  <c r="D64" i="101"/>
  <c r="D65" i="101"/>
  <c r="D66" i="101"/>
  <c r="D67" i="101"/>
  <c r="D50" i="101"/>
  <c r="D29" i="101"/>
  <c r="E29" i="101"/>
  <c r="F29" i="101"/>
  <c r="G29" i="101"/>
  <c r="H29" i="101"/>
  <c r="I29" i="101"/>
  <c r="J29" i="101"/>
  <c r="K29" i="101"/>
  <c r="L29" i="101"/>
  <c r="M29" i="101"/>
  <c r="N29" i="101"/>
  <c r="O29" i="101"/>
  <c r="P29" i="101"/>
  <c r="Q29" i="101"/>
  <c r="R29" i="101"/>
  <c r="S29" i="101"/>
  <c r="T29" i="101"/>
  <c r="U29" i="101"/>
  <c r="V29" i="101"/>
  <c r="W29" i="101"/>
  <c r="X29" i="101"/>
  <c r="Y29" i="101"/>
  <c r="Z29" i="101"/>
  <c r="AA29" i="101"/>
  <c r="AB29" i="101"/>
  <c r="AC29" i="101"/>
  <c r="AD29" i="101"/>
  <c r="AE29" i="101"/>
  <c r="D30" i="101"/>
  <c r="E30" i="101"/>
  <c r="F30" i="101"/>
  <c r="G30" i="101"/>
  <c r="H30" i="101"/>
  <c r="I30" i="101"/>
  <c r="J30" i="101"/>
  <c r="K30" i="101"/>
  <c r="L30" i="101"/>
  <c r="M30" i="101"/>
  <c r="N30" i="101"/>
  <c r="O30" i="101"/>
  <c r="P30" i="101"/>
  <c r="Q30" i="101"/>
  <c r="R30" i="101"/>
  <c r="S30" i="101"/>
  <c r="T30" i="101"/>
  <c r="U30" i="101"/>
  <c r="V30" i="101"/>
  <c r="W30" i="101"/>
  <c r="X30" i="101"/>
  <c r="Y30" i="101"/>
  <c r="Z30" i="101"/>
  <c r="AA30" i="101"/>
  <c r="AB30" i="101"/>
  <c r="AC30" i="101"/>
  <c r="AD30" i="101"/>
  <c r="AE30" i="101"/>
  <c r="D31" i="101"/>
  <c r="E31" i="101"/>
  <c r="F31" i="101"/>
  <c r="G31" i="101"/>
  <c r="H31" i="101"/>
  <c r="I31" i="101"/>
  <c r="J31" i="101"/>
  <c r="K31" i="101"/>
  <c r="L31" i="101"/>
  <c r="M31" i="101"/>
  <c r="N31" i="101"/>
  <c r="O31" i="101"/>
  <c r="P31" i="101"/>
  <c r="Q31" i="101"/>
  <c r="R31" i="101"/>
  <c r="S31" i="101"/>
  <c r="T31" i="101"/>
  <c r="U31" i="101"/>
  <c r="V31" i="101"/>
  <c r="W31" i="101"/>
  <c r="X31" i="101"/>
  <c r="Y31" i="101"/>
  <c r="Z31" i="101"/>
  <c r="AA31" i="101"/>
  <c r="AB31" i="101"/>
  <c r="AC31" i="101"/>
  <c r="AD31" i="101"/>
  <c r="AE31" i="101"/>
  <c r="D32" i="101"/>
  <c r="E32" i="101"/>
  <c r="F32" i="101"/>
  <c r="G32" i="101"/>
  <c r="H32" i="101"/>
  <c r="I32" i="101"/>
  <c r="J32" i="101"/>
  <c r="K32" i="101"/>
  <c r="L32" i="101"/>
  <c r="M32" i="101"/>
  <c r="N32" i="101"/>
  <c r="O32" i="101"/>
  <c r="P32" i="101"/>
  <c r="Q32" i="101"/>
  <c r="R32" i="101"/>
  <c r="S32" i="101"/>
  <c r="T32" i="101"/>
  <c r="U32" i="101"/>
  <c r="V32" i="101"/>
  <c r="W32" i="101"/>
  <c r="X32" i="101"/>
  <c r="Y32" i="101"/>
  <c r="Z32" i="101"/>
  <c r="AA32" i="101"/>
  <c r="AB32" i="101"/>
  <c r="AC32" i="101"/>
  <c r="AD32" i="101"/>
  <c r="AE32" i="101"/>
  <c r="D33" i="101"/>
  <c r="E33" i="101"/>
  <c r="F33" i="101"/>
  <c r="G33" i="101"/>
  <c r="H33" i="101"/>
  <c r="I33" i="101"/>
  <c r="J33" i="101"/>
  <c r="K33" i="101"/>
  <c r="L33" i="101"/>
  <c r="M33" i="101"/>
  <c r="N33" i="101"/>
  <c r="O33" i="101"/>
  <c r="P33" i="101"/>
  <c r="Q33" i="101"/>
  <c r="R33" i="101"/>
  <c r="S33" i="101"/>
  <c r="T33" i="101"/>
  <c r="U33" i="101"/>
  <c r="V33" i="101"/>
  <c r="W33" i="101"/>
  <c r="X33" i="101"/>
  <c r="Y33" i="101"/>
  <c r="Z33" i="101"/>
  <c r="AA33" i="101"/>
  <c r="AB33" i="101"/>
  <c r="AC33" i="101"/>
  <c r="AD33" i="101"/>
  <c r="AE33" i="101"/>
  <c r="D34" i="101"/>
  <c r="E34" i="101"/>
  <c r="F34" i="101"/>
  <c r="G34" i="101"/>
  <c r="H34" i="101"/>
  <c r="I34" i="101"/>
  <c r="J34" i="101"/>
  <c r="K34" i="101"/>
  <c r="L34" i="101"/>
  <c r="M34" i="101"/>
  <c r="N34" i="101"/>
  <c r="O34" i="101"/>
  <c r="P34" i="101"/>
  <c r="Q34" i="101"/>
  <c r="R34" i="101"/>
  <c r="S34" i="101"/>
  <c r="T34" i="101"/>
  <c r="U34" i="101"/>
  <c r="V34" i="101"/>
  <c r="W34" i="101"/>
  <c r="X34" i="101"/>
  <c r="Y34" i="101"/>
  <c r="Z34" i="101"/>
  <c r="AA34" i="101"/>
  <c r="AB34" i="101"/>
  <c r="AC34" i="101"/>
  <c r="AD34" i="101"/>
  <c r="AE34" i="101"/>
  <c r="D35" i="101"/>
  <c r="E35" i="101"/>
  <c r="F35" i="101"/>
  <c r="G35" i="101"/>
  <c r="H35" i="101"/>
  <c r="I35" i="101"/>
  <c r="J35" i="101"/>
  <c r="K35" i="101"/>
  <c r="L35" i="101"/>
  <c r="M35" i="101"/>
  <c r="N35" i="101"/>
  <c r="O35" i="101"/>
  <c r="P35" i="101"/>
  <c r="Q35" i="101"/>
  <c r="R35" i="101"/>
  <c r="S35" i="101"/>
  <c r="T35" i="101"/>
  <c r="U35" i="101"/>
  <c r="V35" i="101"/>
  <c r="W35" i="101"/>
  <c r="X35" i="101"/>
  <c r="Y35" i="101"/>
  <c r="Z35" i="101"/>
  <c r="AA35" i="101"/>
  <c r="AB35" i="101"/>
  <c r="AC35" i="101"/>
  <c r="AD35" i="101"/>
  <c r="AE35" i="101"/>
  <c r="D36" i="101"/>
  <c r="E36" i="101"/>
  <c r="F36" i="101"/>
  <c r="G36" i="101"/>
  <c r="H36" i="101"/>
  <c r="I36" i="101"/>
  <c r="J36" i="101"/>
  <c r="K36" i="101"/>
  <c r="L36" i="101"/>
  <c r="M36" i="101"/>
  <c r="N36" i="101"/>
  <c r="O36" i="101"/>
  <c r="P36" i="101"/>
  <c r="Q36" i="101"/>
  <c r="R36" i="101"/>
  <c r="S36" i="101"/>
  <c r="T36" i="101"/>
  <c r="U36" i="101"/>
  <c r="V36" i="101"/>
  <c r="W36" i="101"/>
  <c r="X36" i="101"/>
  <c r="Y36" i="101"/>
  <c r="Z36" i="101"/>
  <c r="AA36" i="101"/>
  <c r="AB36" i="101"/>
  <c r="AC36" i="101"/>
  <c r="AD36" i="101"/>
  <c r="AE36" i="101"/>
  <c r="D37" i="101"/>
  <c r="E37" i="101"/>
  <c r="F37" i="101"/>
  <c r="G37" i="101"/>
  <c r="H37" i="101"/>
  <c r="I37" i="101"/>
  <c r="J37" i="101"/>
  <c r="K37" i="101"/>
  <c r="L37" i="101"/>
  <c r="M37" i="101"/>
  <c r="N37" i="101"/>
  <c r="O37" i="101"/>
  <c r="P37" i="101"/>
  <c r="Q37" i="101"/>
  <c r="R37" i="101"/>
  <c r="S37" i="101"/>
  <c r="T37" i="101"/>
  <c r="U37" i="101"/>
  <c r="V37" i="101"/>
  <c r="W37" i="101"/>
  <c r="X37" i="101"/>
  <c r="Y37" i="101"/>
  <c r="Z37" i="101"/>
  <c r="AA37" i="101"/>
  <c r="AB37" i="101"/>
  <c r="AC37" i="101"/>
  <c r="AD37" i="101"/>
  <c r="AE37" i="101"/>
  <c r="D38" i="101"/>
  <c r="E38" i="101"/>
  <c r="F38" i="101"/>
  <c r="G38" i="101"/>
  <c r="H38" i="101"/>
  <c r="I38" i="101"/>
  <c r="J38" i="101"/>
  <c r="K38" i="101"/>
  <c r="L38" i="101"/>
  <c r="M38" i="101"/>
  <c r="N38" i="101"/>
  <c r="O38" i="101"/>
  <c r="P38" i="101"/>
  <c r="Q38" i="101"/>
  <c r="R38" i="101"/>
  <c r="S38" i="101"/>
  <c r="T38" i="101"/>
  <c r="U38" i="101"/>
  <c r="V38" i="101"/>
  <c r="W38" i="101"/>
  <c r="X38" i="101"/>
  <c r="Y38" i="101"/>
  <c r="Z38" i="101"/>
  <c r="AA38" i="101"/>
  <c r="AB38" i="101"/>
  <c r="AC38" i="101"/>
  <c r="AD38" i="101"/>
  <c r="AE38" i="101"/>
  <c r="D39" i="101"/>
  <c r="E39" i="101"/>
  <c r="F39" i="101"/>
  <c r="G39" i="101"/>
  <c r="H39" i="101"/>
  <c r="I39" i="101"/>
  <c r="J39" i="101"/>
  <c r="K39" i="101"/>
  <c r="L39" i="101"/>
  <c r="M39" i="101"/>
  <c r="N39" i="101"/>
  <c r="O39" i="101"/>
  <c r="P39" i="101"/>
  <c r="Q39" i="101"/>
  <c r="R39" i="101"/>
  <c r="S39" i="101"/>
  <c r="T39" i="101"/>
  <c r="U39" i="101"/>
  <c r="V39" i="101"/>
  <c r="W39" i="101"/>
  <c r="X39" i="101"/>
  <c r="Y39" i="101"/>
  <c r="Z39" i="101"/>
  <c r="AA39" i="101"/>
  <c r="AB39" i="101"/>
  <c r="AC39" i="101"/>
  <c r="AD39" i="101"/>
  <c r="AE39" i="101"/>
  <c r="D40" i="101"/>
  <c r="E40" i="101"/>
  <c r="F40" i="101"/>
  <c r="G40" i="101"/>
  <c r="H40" i="101"/>
  <c r="I40" i="101"/>
  <c r="J40" i="101"/>
  <c r="K40" i="101"/>
  <c r="L40" i="101"/>
  <c r="M40" i="101"/>
  <c r="N40" i="101"/>
  <c r="O40" i="101"/>
  <c r="P40" i="101"/>
  <c r="Q40" i="101"/>
  <c r="R40" i="101"/>
  <c r="S40" i="101"/>
  <c r="T40" i="101"/>
  <c r="U40" i="101"/>
  <c r="V40" i="101"/>
  <c r="W40" i="101"/>
  <c r="X40" i="101"/>
  <c r="Y40" i="101"/>
  <c r="Z40" i="101"/>
  <c r="AA40" i="101"/>
  <c r="AB40" i="101"/>
  <c r="AC40" i="101"/>
  <c r="AD40" i="101"/>
  <c r="AE40" i="101"/>
  <c r="D41" i="101"/>
  <c r="E41" i="101"/>
  <c r="F41" i="101"/>
  <c r="G41" i="101"/>
  <c r="H41" i="101"/>
  <c r="I41" i="101"/>
  <c r="J41" i="101"/>
  <c r="K41" i="101"/>
  <c r="L41" i="101"/>
  <c r="M41" i="101"/>
  <c r="N41" i="101"/>
  <c r="O41" i="101"/>
  <c r="P41" i="101"/>
  <c r="Q41" i="101"/>
  <c r="R41" i="101"/>
  <c r="S41" i="101"/>
  <c r="T41" i="101"/>
  <c r="U41" i="101"/>
  <c r="V41" i="101"/>
  <c r="W41" i="101"/>
  <c r="X41" i="101"/>
  <c r="Y41" i="101"/>
  <c r="Z41" i="101"/>
  <c r="AA41" i="101"/>
  <c r="AB41" i="101"/>
  <c r="AC41" i="101"/>
  <c r="AD41" i="101"/>
  <c r="AE41" i="101"/>
  <c r="D42" i="101"/>
  <c r="E42" i="101"/>
  <c r="F42" i="101"/>
  <c r="G42" i="101"/>
  <c r="H42" i="101"/>
  <c r="I42" i="101"/>
  <c r="J42" i="101"/>
  <c r="K42" i="101"/>
  <c r="L42" i="101"/>
  <c r="M42" i="101"/>
  <c r="N42" i="101"/>
  <c r="O42" i="101"/>
  <c r="P42" i="101"/>
  <c r="Q42" i="101"/>
  <c r="R42" i="101"/>
  <c r="S42" i="101"/>
  <c r="T42" i="101"/>
  <c r="U42" i="101"/>
  <c r="V42" i="101"/>
  <c r="W42" i="101"/>
  <c r="X42" i="101"/>
  <c r="Y42" i="101"/>
  <c r="Z42" i="101"/>
  <c r="AA42" i="101"/>
  <c r="AB42" i="101"/>
  <c r="AC42" i="101"/>
  <c r="AD42" i="101"/>
  <c r="AE42" i="101"/>
  <c r="D43" i="101"/>
  <c r="E43" i="101"/>
  <c r="F43" i="101"/>
  <c r="G43" i="101"/>
  <c r="H43" i="101"/>
  <c r="I43" i="101"/>
  <c r="J43" i="101"/>
  <c r="K43" i="101"/>
  <c r="L43" i="101"/>
  <c r="M43" i="101"/>
  <c r="N43" i="101"/>
  <c r="O43" i="101"/>
  <c r="P43" i="101"/>
  <c r="Q43" i="101"/>
  <c r="R43" i="101"/>
  <c r="S43" i="101"/>
  <c r="T43" i="101"/>
  <c r="U43" i="101"/>
  <c r="V43" i="101"/>
  <c r="W43" i="101"/>
  <c r="X43" i="101"/>
  <c r="Y43" i="101"/>
  <c r="Z43" i="101"/>
  <c r="AA43" i="101"/>
  <c r="AB43" i="101"/>
  <c r="AC43" i="101"/>
  <c r="AD43" i="101"/>
  <c r="AE43" i="101"/>
  <c r="D44" i="101"/>
  <c r="E44" i="101"/>
  <c r="F44" i="101"/>
  <c r="G44" i="101"/>
  <c r="H44" i="101"/>
  <c r="I44" i="101"/>
  <c r="J44" i="101"/>
  <c r="K44" i="101"/>
  <c r="L44" i="101"/>
  <c r="M44" i="101"/>
  <c r="N44" i="101"/>
  <c r="O44" i="101"/>
  <c r="P44" i="101"/>
  <c r="Q44" i="101"/>
  <c r="R44" i="101"/>
  <c r="S44" i="101"/>
  <c r="T44" i="101"/>
  <c r="U44" i="101"/>
  <c r="V44" i="101"/>
  <c r="W44" i="101"/>
  <c r="X44" i="101"/>
  <c r="Y44" i="101"/>
  <c r="Z44" i="101"/>
  <c r="AA44" i="101"/>
  <c r="AB44" i="101"/>
  <c r="AC44" i="101"/>
  <c r="AD44" i="101"/>
  <c r="AE44" i="101"/>
  <c r="D45" i="101"/>
  <c r="E45" i="101"/>
  <c r="F45" i="101"/>
  <c r="G45" i="101"/>
  <c r="H45" i="101"/>
  <c r="I45" i="101"/>
  <c r="J45" i="101"/>
  <c r="K45" i="101"/>
  <c r="L45" i="101"/>
  <c r="M45" i="101"/>
  <c r="N45" i="101"/>
  <c r="O45" i="101"/>
  <c r="P45" i="101"/>
  <c r="Q45" i="101"/>
  <c r="R45" i="101"/>
  <c r="S45" i="101"/>
  <c r="T45" i="101"/>
  <c r="U45" i="101"/>
  <c r="V45" i="101"/>
  <c r="W45" i="101"/>
  <c r="X45" i="101"/>
  <c r="Y45" i="101"/>
  <c r="Z45" i="101"/>
  <c r="AA45" i="101"/>
  <c r="AB45" i="101"/>
  <c r="AC45" i="101"/>
  <c r="AD45" i="101"/>
  <c r="AE45" i="101"/>
  <c r="D46" i="101"/>
  <c r="E46" i="101"/>
  <c r="F46" i="101"/>
  <c r="G46" i="101"/>
  <c r="H46" i="101"/>
  <c r="I46" i="101"/>
  <c r="J46" i="101"/>
  <c r="K46" i="101"/>
  <c r="L46" i="101"/>
  <c r="M46" i="101"/>
  <c r="N46" i="101"/>
  <c r="O46" i="101"/>
  <c r="P46" i="101"/>
  <c r="Q46" i="101"/>
  <c r="R46" i="101"/>
  <c r="S46" i="101"/>
  <c r="T46" i="101"/>
  <c r="U46" i="101"/>
  <c r="V46" i="101"/>
  <c r="W46" i="101"/>
  <c r="X46" i="101"/>
  <c r="Y46" i="101"/>
  <c r="Z46" i="101"/>
  <c r="AA46" i="101"/>
  <c r="AB46" i="101"/>
  <c r="AC46" i="101"/>
  <c r="AD46" i="101"/>
  <c r="AE46" i="101"/>
  <c r="C30" i="101"/>
  <c r="C31" i="101"/>
  <c r="C32" i="101"/>
  <c r="C33" i="101"/>
  <c r="C34" i="101"/>
  <c r="C35" i="101"/>
  <c r="C36" i="101"/>
  <c r="C37" i="101"/>
  <c r="C38" i="101"/>
  <c r="C39" i="101"/>
  <c r="C40" i="101"/>
  <c r="C41" i="101"/>
  <c r="C42" i="101"/>
  <c r="C43" i="101"/>
  <c r="C44" i="101"/>
  <c r="C45" i="101"/>
  <c r="C46" i="101"/>
  <c r="C29" i="101"/>
  <c r="AE10" i="101"/>
  <c r="AE11" i="101"/>
  <c r="AE12" i="101"/>
  <c r="AE13" i="101"/>
  <c r="AE14" i="101"/>
  <c r="AE15" i="101"/>
  <c r="AE16" i="101"/>
  <c r="AE17" i="101"/>
  <c r="AE18" i="101"/>
  <c r="AE19" i="101"/>
  <c r="AE20" i="101"/>
  <c r="AE21" i="101"/>
  <c r="AE22" i="101"/>
  <c r="AE23" i="101"/>
  <c r="AE24" i="101"/>
  <c r="AE25" i="101"/>
  <c r="AE26" i="101"/>
  <c r="D24" i="101"/>
  <c r="E24" i="101"/>
  <c r="F24" i="101"/>
  <c r="G24" i="101"/>
  <c r="H24" i="101"/>
  <c r="I24" i="101"/>
  <c r="I25" i="101" s="1"/>
  <c r="J24" i="101"/>
  <c r="J25" i="101" s="1"/>
  <c r="K24" i="101"/>
  <c r="K25" i="101" s="1"/>
  <c r="L24" i="101"/>
  <c r="M24" i="101"/>
  <c r="N24" i="101"/>
  <c r="O24" i="101"/>
  <c r="P24" i="101"/>
  <c r="Q24" i="101"/>
  <c r="Q25" i="101" s="1"/>
  <c r="R24" i="101"/>
  <c r="R25" i="101" s="1"/>
  <c r="S24" i="101"/>
  <c r="S25" i="101" s="1"/>
  <c r="T24" i="101"/>
  <c r="U24" i="101"/>
  <c r="V24" i="101"/>
  <c r="W24" i="101"/>
  <c r="X24" i="101"/>
  <c r="Y24" i="101"/>
  <c r="Y25" i="101" s="1"/>
  <c r="Z24" i="101"/>
  <c r="Z25" i="101" s="1"/>
  <c r="AA24" i="101"/>
  <c r="AA25" i="101" s="1"/>
  <c r="AB24" i="101"/>
  <c r="AC24" i="101"/>
  <c r="AD24" i="101"/>
  <c r="D25" i="101"/>
  <c r="E25" i="101"/>
  <c r="F25" i="101"/>
  <c r="G25" i="101"/>
  <c r="H25" i="101"/>
  <c r="L25" i="101"/>
  <c r="M25" i="101"/>
  <c r="N25" i="101"/>
  <c r="O25" i="101"/>
  <c r="P25" i="101"/>
  <c r="T25" i="101"/>
  <c r="U25" i="101"/>
  <c r="V25" i="101"/>
  <c r="W25" i="101"/>
  <c r="X25" i="101"/>
  <c r="AB25" i="101"/>
  <c r="AC25" i="101"/>
  <c r="AD25" i="101"/>
  <c r="C25" i="101"/>
  <c r="C24" i="101"/>
  <c r="AD17" i="101"/>
  <c r="D17" i="101"/>
  <c r="E17" i="101"/>
  <c r="F17" i="101"/>
  <c r="G17" i="101"/>
  <c r="H17" i="101"/>
  <c r="I17" i="101"/>
  <c r="J17" i="101"/>
  <c r="K17" i="101"/>
  <c r="L17" i="101"/>
  <c r="M17" i="101"/>
  <c r="N17" i="101"/>
  <c r="O17" i="101"/>
  <c r="P17" i="101"/>
  <c r="Q17" i="101"/>
  <c r="R17" i="101"/>
  <c r="S17" i="101"/>
  <c r="T17" i="101"/>
  <c r="U17" i="101"/>
  <c r="V17" i="101"/>
  <c r="W17" i="101"/>
  <c r="X17" i="101"/>
  <c r="Y17" i="101"/>
  <c r="Z17" i="101"/>
  <c r="AA17" i="101"/>
  <c r="AB17" i="101"/>
  <c r="AC17" i="101"/>
  <c r="C17" i="101"/>
  <c r="D51" i="105"/>
  <c r="D51" i="104"/>
  <c r="AE9" i="92"/>
  <c r="C30" i="78"/>
  <c r="AE8" i="90" l="1"/>
  <c r="AE20" i="100"/>
  <c r="AE9" i="100"/>
  <c r="AE10" i="100"/>
  <c r="AE11" i="100"/>
  <c r="AE12" i="100"/>
  <c r="AE13" i="100"/>
  <c r="AE14" i="100"/>
  <c r="AE15" i="100"/>
  <c r="AE16" i="100"/>
  <c r="AE17" i="100"/>
  <c r="AE18" i="100"/>
  <c r="AE19" i="100"/>
  <c r="AE21" i="100"/>
  <c r="AE22" i="100"/>
  <c r="AE23" i="100"/>
  <c r="AE24" i="100"/>
  <c r="AE25" i="100"/>
  <c r="AE26" i="100"/>
  <c r="AE27" i="100"/>
  <c r="AE28" i="100"/>
  <c r="AE29" i="100"/>
  <c r="AE30" i="100"/>
  <c r="AE31" i="100"/>
  <c r="AE32" i="100"/>
  <c r="AE8" i="100"/>
  <c r="AE8" i="107"/>
  <c r="AD31" i="86"/>
  <c r="AD11" i="86"/>
  <c r="AE9" i="112"/>
  <c r="AE51" i="105"/>
  <c r="C30" i="105"/>
  <c r="AE9" i="105"/>
  <c r="AE51" i="104"/>
  <c r="C30" i="104"/>
  <c r="AE9" i="104"/>
  <c r="AE9" i="111"/>
  <c r="AE51" i="92"/>
  <c r="C30" i="92"/>
  <c r="AE51" i="91"/>
  <c r="C30" i="91"/>
  <c r="AE9" i="110"/>
  <c r="AE51" i="78"/>
  <c r="AE9" i="78"/>
  <c r="AE51" i="14"/>
  <c r="C30" i="14"/>
  <c r="AE9" i="109"/>
  <c r="AE51" i="97"/>
  <c r="C30" i="97"/>
  <c r="AE9" i="97"/>
  <c r="AE51" i="96"/>
  <c r="C30" i="96"/>
  <c r="AE9" i="113" l="1"/>
  <c r="AE50" i="102"/>
  <c r="AE50" i="101"/>
  <c r="AE9" i="101"/>
  <c r="AD8" i="124"/>
  <c r="AD9" i="124"/>
  <c r="AD10" i="124"/>
  <c r="AD17" i="124"/>
  <c r="AD18" i="124"/>
  <c r="AD19" i="124"/>
  <c r="B27" i="87"/>
  <c r="C10" i="106"/>
  <c r="C8" i="93"/>
  <c r="D51" i="92"/>
  <c r="D51" i="91"/>
  <c r="C9" i="16"/>
  <c r="D51" i="78"/>
  <c r="C9" i="98"/>
  <c r="D51" i="97"/>
  <c r="D51" i="96"/>
  <c r="C9" i="103"/>
  <c r="C29" i="102"/>
</calcChain>
</file>

<file path=xl/sharedStrings.xml><?xml version="1.0" encoding="utf-8"?>
<sst xmlns="http://schemas.openxmlformats.org/spreadsheetml/2006/main" count="3313" uniqueCount="1142">
  <si>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</si>
  <si>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</si>
  <si>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</si>
  <si>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</si>
  <si>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</si>
  <si>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</si>
  <si>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</si>
  <si>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</si>
  <si>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</si>
  <si>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</si>
  <si>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</si>
  <si>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</si>
  <si>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</si>
  <si>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</si>
  <si>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</si>
  <si>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</si>
  <si>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</si>
  <si>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</si>
  <si>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</si>
  <si>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</si>
  <si>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</si>
  <si>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</si>
  <si>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</si>
  <si>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</si>
  <si>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</si>
  <si>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</si>
  <si>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</si>
  <si>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B) De los segmentos de la "Cadena HTC":</t>
  </si>
  <si>
    <t>hacer esto debido a motivos de espacio y sencillez de los cuadros.</t>
  </si>
  <si>
    <t>no se encontraron datos en las fuentes originales, o bien, fueron resultados  improcedentes (divisiones entre cero p.e.).</t>
  </si>
  <si>
    <t>INDICE</t>
  </si>
  <si>
    <t>China</t>
  </si>
  <si>
    <t>Vietnam</t>
  </si>
  <si>
    <t>India</t>
  </si>
  <si>
    <t>Pakistán</t>
  </si>
  <si>
    <t>Italia</t>
  </si>
  <si>
    <t>América Latina y el Caribe</t>
  </si>
  <si>
    <t>Centroamérica</t>
  </si>
  <si>
    <t>Subtotal</t>
  </si>
  <si>
    <t>Resto del Mundo</t>
  </si>
  <si>
    <t>Total importado por Estados Unidos</t>
  </si>
  <si>
    <t>Países</t>
  </si>
  <si>
    <t>Valor (millones de dólares)</t>
  </si>
  <si>
    <t>Total importado de los Estados Unidos</t>
  </si>
  <si>
    <t>Otros</t>
  </si>
  <si>
    <t>Confección</t>
  </si>
  <si>
    <t>Textil</t>
  </si>
  <si>
    <t>Hilo</t>
  </si>
  <si>
    <t>IMPORTACIONES</t>
  </si>
  <si>
    <t>Total exportado a los Estados Unidos</t>
  </si>
  <si>
    <t>EXPORTACIONES</t>
  </si>
  <si>
    <t>(Millones de dólares)</t>
  </si>
  <si>
    <t xml:space="preserve">Tasa de crecimiento </t>
  </si>
  <si>
    <t>Cuadro 32</t>
  </si>
  <si>
    <t>Cuadro 31</t>
  </si>
  <si>
    <t>Cuadro 30</t>
  </si>
  <si>
    <t>Cuadro 29</t>
  </si>
  <si>
    <t>Cuadro 28</t>
  </si>
  <si>
    <t>Cuadro  17</t>
  </si>
  <si>
    <t>ÍNDICE</t>
  </si>
  <si>
    <t>NOTAS ACLARATORIAS LOS CUADROS EN GENERAL</t>
  </si>
  <si>
    <t>D1  PARTIDAS Y SU DESCRIPCIÓN DE LOS SEGMENTOS DE LA CADENA HTC. Hilo</t>
  </si>
  <si>
    <t>D2  PARTIDAS Y SU DESCRIPCIÓN DE LOS  SEGMENTOS DE LA CADENA HTC. Textil</t>
  </si>
  <si>
    <t>D3  PARTIDAS Y SU DESCRIPCIÓN DE LOS  SEGMENTOS DE LA CADENA HTC. Confección</t>
  </si>
  <si>
    <t>D4  PARTIDAS Y SU DESCRIPCIÓN DE LOS  SEGMENTOS DE LA CADENA HTC. Otros</t>
  </si>
  <si>
    <t>ESTADOS UNIDOS: CADENA HILO-TEXTIL-CONFECCIÓN (HTC)</t>
  </si>
  <si>
    <t>ÍNDICE!</t>
  </si>
  <si>
    <t>Participación (en porcentaje)</t>
  </si>
  <si>
    <t>SUBPARTIDA</t>
  </si>
  <si>
    <t>NOTAS ACLARATORIAS DE LOS CUADROS EN GENERAL</t>
  </si>
  <si>
    <r>
      <t>A) De la "Cadena HTC":</t>
    </r>
    <r>
      <rPr>
        <sz val="10"/>
        <rFont val="Times New Roman"/>
        <family val="1"/>
      </rPr>
      <t xml:space="preserve"> Se refiere a la cadena hilo, textil, confección. Las fracciones se toman con base en OTEXA</t>
    </r>
  </si>
  <si>
    <t>A.1) De la actualización en la definición de la "Cadena HTC":</t>
  </si>
  <si>
    <t>Con base en OTEXA, apartir del año 2020 se agregaron 53 subpartidas, distribuidas entre los 4 segmentos que conforman la cadena HTC.</t>
  </si>
  <si>
    <t>Véase pestañas D1, D2, D3 y D4.</t>
  </si>
  <si>
    <t>a) HILO: traducción propia de "Yarn".</t>
  </si>
  <si>
    <t xml:space="preserve">b) TEXTIL: traducción propia de "Fabric".  </t>
  </si>
  <si>
    <t>c) CONFECCIÓN: traducción propia de "Apparel" .</t>
  </si>
  <si>
    <t>d) OTROS: traducción propia de "Made-up".</t>
  </si>
  <si>
    <t xml:space="preserve">para importaciones como para exportaciones (por lo tanto puede que no coincidan los países), adicionalmente a </t>
  </si>
  <si>
    <t>tener las regiones América Latina y el Caribe y Centroamérica, además de Argentina, Brasil, Costa Rica, Guatemala, El Salvador,</t>
  </si>
  <si>
    <t xml:space="preserve">Honduras, Nicaragua, Hong Kong y República Dominicana. Cuando se da el caso de que los principales países incluyen a los </t>
  </si>
  <si>
    <t xml:space="preserve">listados recientemente, para el caso de los latinoamericanos se les ubicará en la parte final de los cuadros, y para los no latino- </t>
  </si>
  <si>
    <t>americanos permitirá la inclusión de algun otro(s) país(es).</t>
  </si>
  <si>
    <r>
      <t>D) Los países constituyentes de América Latina y el Caribe</t>
    </r>
    <r>
      <rPr>
        <sz val="10"/>
        <rFont val="Times New Roman"/>
        <family val="1"/>
      </rPr>
      <t>: Los países que integran América Latina y el Caribe, según</t>
    </r>
  </si>
  <si>
    <t xml:space="preserve">el criterio de la CEPAL son:  Anguila, Antigua y Barbuda, Antillas Neerlandesas, Argentina, Aruba, Bahamas, </t>
  </si>
  <si>
    <t xml:space="preserve">Barbados, Belice, Bolivia, Brasil, Chile, Colombia, Costa Rica, Cuba, Dominica, Ecuador, El Salvador, Grenada, Guadalupe, </t>
  </si>
  <si>
    <t>Guatemala, Guyana, Guyana Francesa, Haití, Honduras, Islas Caimán, Islas Turcos y Caicos, Islas Vírgenes de los Estados</t>
  </si>
  <si>
    <t xml:space="preserve"> Unidos, Islas Vírgenes Británicas, Jamaica, Martinica, Montserrat, Nicaragua, Panamá, Paraguay, Perú, Puerto Rico, </t>
  </si>
  <si>
    <t xml:space="preserve">República Dominicana, Saint Kits y Nevis, Santa Lucia, San Vicente y las Granadinas, Suriname, Trinidad y Tobago, Uruguay y </t>
  </si>
  <si>
    <t>Venezuela.</t>
  </si>
  <si>
    <r>
      <t>E) De los cuadros de Balanza Comercial</t>
    </r>
    <r>
      <rPr>
        <sz val="10"/>
        <rFont val="Times New Roman"/>
        <family val="1"/>
      </rPr>
      <t>: se incluyeron ademas de las regiones de América Latina y le Caribe y</t>
    </r>
  </si>
  <si>
    <t>Centroamérica y a los páises Argentina, Brasil, Costa Rica, Guatenala, El Salvador, Honduras, Nicaragua, China y Hong Kong,</t>
  </si>
  <si>
    <t>los principales tres países exportadores e importadores.  Como en el caso del inciso anterior si por coincidencia se repiten países</t>
  </si>
  <si>
    <t>en exportaciones e importaciones en los primeros 3 lugares (o si China y Hong Kong están dentro de los principales tres países)</t>
  </si>
  <si>
    <t>habrá espacio para incluir a otros países.</t>
  </si>
  <si>
    <r>
      <t>F) Del concepto de "Subpartidas"</t>
    </r>
    <r>
      <rPr>
        <sz val="10"/>
        <rFont val="Times New Roman"/>
        <family val="1"/>
      </rPr>
      <t>: Se refiere al nivel de desagregación a 6 dígitos del Sistema Armonizado</t>
    </r>
  </si>
  <si>
    <r>
      <t>G) De las Tasas de Crecimiento Promedio Anual (TCPA):</t>
    </r>
    <r>
      <rPr>
        <sz val="10"/>
        <rFont val="Times New Roman"/>
        <family val="1"/>
      </rPr>
      <t xml:space="preserve"> están calculadas para los datos existentes, es decir, aunque</t>
    </r>
  </si>
  <si>
    <t>aparece en el encabezado de esa columna el período "1995-2021", por ejemplo, sí Nicaragua no tiene datos de 1996 a 1998,</t>
  </si>
  <si>
    <t xml:space="preserve">sino hasta 1999, esta TCPA "1995-2021" será más bien para "1999-2021". O bien, sí hubiera un dato en 1996 y otro, </t>
  </si>
  <si>
    <t xml:space="preserve">el más reciente, en 2002, la TCPA sería de 1996 a 2003; no importando si hubiera entre ellos periodos sin dato. Se decidió </t>
  </si>
  <si>
    <r>
      <rPr>
        <b/>
        <sz val="10"/>
        <rFont val="Times New Roman"/>
        <family val="1"/>
      </rPr>
      <t xml:space="preserve">H) De la falta de datos: </t>
    </r>
    <r>
      <rPr>
        <sz val="10"/>
        <rFont val="Times New Roman"/>
        <family val="1"/>
      </rPr>
      <t>Muchos de los cuadros presentan espacios en blanco o guiones "-" que expresan que</t>
    </r>
  </si>
  <si>
    <t>NOTAS</t>
  </si>
  <si>
    <t>D1  SUBPARTIDAS Y SU DESCRIPCIÓN DE LOS SEGMENTOS DE LA CADENA HTC*</t>
  </si>
  <si>
    <t>HILO</t>
  </si>
  <si>
    <t>SEGMENTO</t>
  </si>
  <si>
    <t>6 DIG</t>
  </si>
  <si>
    <t>DESCRIPCIÓN</t>
  </si>
  <si>
    <t>Silkworm cocoons suitable for reeling</t>
  </si>
  <si>
    <t>Raw silk (not thrown)</t>
  </si>
  <si>
    <t>Silk waste (including cocoons unsuitable for reeling, yarn waste and garnetted stock) not carded or combed</t>
  </si>
  <si>
    <t>Silk yarns (other than yarn spun from silk waste) not put up for retail sale</t>
  </si>
  <si>
    <t>Yarn spun from silk waste, not put up for retail sale</t>
  </si>
  <si>
    <t>Spun yarn, containing 85% or more by weight of silk, put up for retail sale; silkworm gut</t>
  </si>
  <si>
    <t>Noils of wool or of fine animal hair</t>
  </si>
  <si>
    <t>Waste, other than noils, of wool or of fine animal hair, including yarn waste but excluding garnetted stock</t>
  </si>
  <si>
    <t>Waste of coarse animal hair, including yarn waste but excluding garnetted stock</t>
  </si>
  <si>
    <t>Garnetted stock of wool or of fine or coarse animal hair</t>
  </si>
  <si>
    <t>Carded wool</t>
  </si>
  <si>
    <t>Combed wool in fragments</t>
  </si>
  <si>
    <t>Wool tops and other combed wool, except in fragments</t>
  </si>
  <si>
    <t>Fine hair of Kashmir (cashmere) goats, carded or combed</t>
  </si>
  <si>
    <t>Fine animal hair (other than Kashmir), carded or combed</t>
  </si>
  <si>
    <t>Coarse animal hair, carded or combed</t>
  </si>
  <si>
    <t>Yarn of carded wool, containing 85 percent or more by weight of wool, not put up for retail sale</t>
  </si>
  <si>
    <t>Yarn of carded wool, containing less than 85 percent by weight of wool, not put up for retail sale</t>
  </si>
  <si>
    <t>Yarn of combed wool, containing 85% or more by weight of wool, not put up for retail sale, of wool fiber avg diameter 18.5 micron or &lt;</t>
  </si>
  <si>
    <t>Yarn of combed wool, containing less than 85 percent by weight of wool, not put up retail sale, of wool fiber avg diameter 18.5 micron or &lt;</t>
  </si>
  <si>
    <t>Yarn of Angora rabbit hair, carded, not put up for retail sale</t>
  </si>
  <si>
    <t>Yarn of Angora rabbit hair, combed, not put up for retail sale</t>
  </si>
  <si>
    <t>Yarn of wool, containing 85 percent or more by weight of wool, colored, cut into uniform lengths of not over 8 cm, put up for retail sale</t>
  </si>
  <si>
    <t>Yarn of wool, colored, and cut into uniform lengths of not over 8 cm, containing less than 85% by weight of wool, put up for retail sale</t>
  </si>
  <si>
    <t>Cotton yarn waste (including thread waste)</t>
  </si>
  <si>
    <t>Cotton garnetted stock</t>
  </si>
  <si>
    <t>Cotton card strips made from cotton waste w/staple length under 30.1625 mm &amp; lap, sliver &amp; roving waste, quota dscrbd in ch 52 add US note 9</t>
  </si>
  <si>
    <t>Cotton fibers, carded or combed, of cotton fiber processed but not spun, described in gen. note 15</t>
  </si>
  <si>
    <t>Cotton sewing thread, containing 85 percent or more by weight of cotton, not put up for retail sale</t>
  </si>
  <si>
    <t>Cotton sewing thread, containing less than 85 percent by weight of cotton, not put up for retail sale</t>
  </si>
  <si>
    <t>Cotton sewing thread, put up for retail sale</t>
  </si>
  <si>
    <t>Single cotton yarn, 85% or more cotton by weight, of uncombed fibers, not over 14 nm, unbleached, not mercerized, not put up for retail sale</t>
  </si>
  <si>
    <t>Single cotton yarn, 85% or more cotton, of uncombed fibers, over 14 but n/o 43 nm, unbleached, not mercerized, not put up for retail sale</t>
  </si>
  <si>
    <t>Single cotton yarn, 85% or more cotton, of uncombed fibers, over 43 but n/o 52 nm, unbleached, not mercerized, not put up for retail sale</t>
  </si>
  <si>
    <t>Single cotton yarn, 85% or more cotton, of uncombed fibers, over 52 but n/o 80 nm, unbleached, not mercerized, not put up for retail sale</t>
  </si>
  <si>
    <t>Single cotton yarn, 85% or more cotton, of uncombed fibers, over 80 nm, unbleached, not mercerized, not put up for retail sale</t>
  </si>
  <si>
    <t>Single cotton yarn, 85% or more cotton by weight, of combed fibers, not over 14 nm, not put up for retail sale</t>
  </si>
  <si>
    <t>Single cotton yarn, 85% or more cotton by weight, of combed fibers, over 14 but n/o 43 nm, not put up for retail sale</t>
  </si>
  <si>
    <t>Single cotton yarn, 85% or more cotton by weight, of combed fibers, over 43 but n/o 52 nm, not put up for retail sale</t>
  </si>
  <si>
    <t>Single cotton yarn, 85% or more cotton by weight, of combed fibers, over 52 but n/o 80 nm, not put up for retail sale</t>
  </si>
  <si>
    <t>Single cotton yarn,85% or &gt; cotton by wt, of combed fiber, meas.&lt;125 but not&lt;106.38 decitex, &gt;80nm but not &gt;94nm, not put up for retail sale</t>
  </si>
  <si>
    <t>Single cotton yarn,85% or &gt; cotton by wt,of combed fiber,meas.&lt;106.38 but not&lt;83.33 decitex, &gt;94nm but not &gt;120nm,not put up for retail sale</t>
  </si>
  <si>
    <t>Single cotton yarn, 85% or &gt; cotton by wt, of combed fibers, meas.&lt;83.33 decitex, &gt;120 nm, not put up for retail sale</t>
  </si>
  <si>
    <t>Multiple or cabled cotton yarn, 85% or more cotton by weight, of uncombed fibers, n/o 14 nm per single yarn, not put up for retail sale</t>
  </si>
  <si>
    <t>Multiple or cabled cotton yarn, 85% or more cotton by weight, of uncombed fibers, yarn over 14 but n/o 43 nm, not put up for retail sale</t>
  </si>
  <si>
    <t>Multiple or cabled cotton yarn, 85% or more cotton by weight, of uncombed fibers, yarn over 43 but n/o 52 nm, not put up for retail sale</t>
  </si>
  <si>
    <t>Multiple or cabled cotton yarn, 85% or more cotton by weight, of uncombed fibers, yarn over 52 but n/o 80 nm, not put up for retail sale</t>
  </si>
  <si>
    <t>Multiple or cabled cotton yarn, 85% or more cotton by weight, of uncombed fibers, over 80 nm per single yarn, not put up for retail sale</t>
  </si>
  <si>
    <t>Multiple or cabled cotton yarn, 85% or more cotton by weight, of combed fibers, not over 14 nm per single yarn, not put up for retail sale</t>
  </si>
  <si>
    <t>Multiple or cabled cotton yarn, 85% or more cotton by weight, of combed fibers, yarn over 14 but n/o 43 nm, not put up for retail sale</t>
  </si>
  <si>
    <t>Multiple or cabled cotton yarn, 85% or more cotton by weight, of combed fibers, yarn over 43 but n/o 52 nm, not put up for retail sale</t>
  </si>
  <si>
    <t>Multiple or cabled cotton yarn, 85% or more cotton by weight, of combed fibers, yarn over 52 but n/o 80 nm, not put up for retail sale</t>
  </si>
  <si>
    <t>Multiple or cabled cotton yarn, 85% or &gt; cotton by wt, of combed fibers, &gt;80nm but not &gt;94nm/single yarn, not put up for retail sale</t>
  </si>
  <si>
    <t>Multiple or cabled cotton yarn, 85% or &gt; cotton by wt, of combed fibers, &gt;94nm but not &gt;120nm/single yarn, not put up for retail sale</t>
  </si>
  <si>
    <t>Multiple or cabled cotton yarn, 85% or &gt; cotton by wt, of combed fibers, &gt;120nm per single yarn, not put up for retail sale</t>
  </si>
  <si>
    <t>Single cotton yarn, less than 85 percent cotton by weight, of uncombed fibers, not over 14 nm, not put up for retail sale</t>
  </si>
  <si>
    <t>Single cotton yarn, less than 85 percent cotton by weight, of uncombed fibers, over 14 but n/o 43 nm, not put up for retail sale</t>
  </si>
  <si>
    <t>Single cotton yarn, less than 85 percent cotton by weight, of uncombed fibers, over 43 but n/o 52 nm, not put up for retail sale</t>
  </si>
  <si>
    <t>Single cotton yarn, less than 85 percent cotton by weight, of uncombed fibers, over 52 but n/o 80 nm, not put up for retail sale</t>
  </si>
  <si>
    <t>Single cotton yarn, less than 85 percent cotton by weight, of uncombed fibers, over 80 nm, not put up for retail sale</t>
  </si>
  <si>
    <t>Single cotton yarn, less than 85 percent cotton by weight, of combed fibers, not over 14 nm, not put up for retail sale</t>
  </si>
  <si>
    <t>Single cotton yarn, less than 85 percent cotton by weight, of combed fibers, over 14 but n/o 43 nm, not put up for retail sale</t>
  </si>
  <si>
    <t>Single cotton yarn, less than 85 percent cotton by weight, of combed fibers, over 43 but n/o 52 nm, not put up for retail sale</t>
  </si>
  <si>
    <t>Single cotton yarn, less than 85 percent cotton by weight, of combed fibers, over 52 but n/o 80 nm, not put up for retail sale</t>
  </si>
  <si>
    <t>Single cotton yarn, less than 85 percent cotton by weight, of combed fibers, over 80 nm, not put up for retail sale</t>
  </si>
  <si>
    <t>Multiple or cabled cotton yarn, &lt; 85% cotton by weight, of uncombed fibers, not over 14 nm per single yarn, not put up for retail sale</t>
  </si>
  <si>
    <t>Multiple or cabled cotton yarn, &lt; 85% cotton by weight, of uncombed fibers, over 14 but n/o 43 nm/single yarn, not put up for retail sale</t>
  </si>
  <si>
    <t>Multiple or cabled cotton yarn, &lt; 85% cotton by weight, of uncombed fibers, over 43 but n/o 52 nm/single yarn, not put up for retail sale</t>
  </si>
  <si>
    <t>Multiple or cabled cotton yarn, &lt; 85% cotton by weight, of uncombed fibers, over 52 but n/o 80 nm/single yarn, not put up for retail sale</t>
  </si>
  <si>
    <t>Multiple or cabled cotton yarn, &lt; 85% cotton by weight, of uncombed fibers, over 80 nm per single yarn, not put up for retail sale</t>
  </si>
  <si>
    <t>Multiple or cabled cotton yarn, &lt; 85% cotton by weight, of combed fibers, n/o 14 nm per single yarn, not put up for retail sale</t>
  </si>
  <si>
    <t>Multiple or cabled cotton yarn, &lt; 85% cotton by weight, of combed fibers, over 14 but n/o 43 nm per single yarn, not put up for retail sale</t>
  </si>
  <si>
    <t>Multiple or cabled cotton yarn, &lt; 85% cotton by weight, of combed fibers, over 43 but n/o 52 nm per single yarn, not put up for retail sale</t>
  </si>
  <si>
    <t>Multiple or cabled cotton yarn, &lt; 85% cotton by weight, of combed fibers, over 52 but n/o 80 nm per single yarn, not put up for retail sale</t>
  </si>
  <si>
    <t>Multiple or cabled cotton yarn, &lt; 85% cotton by weight, of combed fibers, over 80 nm per single yarn, not put up for retail sale</t>
  </si>
  <si>
    <t>Cotton yarn, other than sewing thread, containing 85 percent or more cotton by weight, put up for retail sale</t>
  </si>
  <si>
    <t>Cotton yarn, other than sewing thread, containing less than 85 percent cotton by weight, put up for retail sale</t>
  </si>
  <si>
    <t>Printed certified hand-loomed plain weave fabrics of cotton, 85% or more cotton by weight, weighing not over 100 g/m2</t>
  </si>
  <si>
    <t>Flax, raw or retted</t>
  </si>
  <si>
    <t>Flax, broken or scutched</t>
  </si>
  <si>
    <t>Flax, hackled or otherwise processed, except broken or scutched but not spun</t>
  </si>
  <si>
    <t>Flax tow and waste (including yarn waste and garnetted stock)</t>
  </si>
  <si>
    <t>True hemp, raw or retted</t>
  </si>
  <si>
    <t>True hemp, processed but not spun; tow and waste of true hemp (including yarn waste and garnetted stock)</t>
  </si>
  <si>
    <t>Jute and other textile bast fibers (excluding flax, true hemp and ramie), raw or retted</t>
  </si>
  <si>
    <t>Jute and other textile bast fibers (excluding flax, true hemp and ramie), processed but not spun; tow and waste of these fibers</t>
  </si>
  <si>
    <t>Coconut, abaca, ramie, other veg. fibers, nesoi, raw or processed, not spun; tow noils and their wastes (incl. yarn waste and garnetted stoc</t>
  </si>
  <si>
    <t>Flax yarn, single</t>
  </si>
  <si>
    <t>Flax yarn, multiple (folded) or cabled</t>
  </si>
  <si>
    <t>Yarn of jute or other textile bast fibers (excluding flax, true hemp, and ramie), single</t>
  </si>
  <si>
    <t>Yarn of jute or other textile bast fibers (excluding flax, true hemp, and ramie), multiple (folded) or cabled</t>
  </si>
  <si>
    <t>Coir yarn</t>
  </si>
  <si>
    <t>True hemp yarn</t>
  </si>
  <si>
    <t>Paper yarn</t>
  </si>
  <si>
    <t>Sewing thread of synthetic filaments, whether or not put up for retail sale</t>
  </si>
  <si>
    <t>Sewing thread of artificial filaments, whether or not put up for retail sale</t>
  </si>
  <si>
    <t>Single high tenacity yarn of aramids, not put up for retail sale</t>
  </si>
  <si>
    <t>Single high tenacity yarn of nylon or polyamides (except aramids), not put up for retail sale</t>
  </si>
  <si>
    <t>Single high tenacity yarn of polyesters, not put up for retail sale</t>
  </si>
  <si>
    <t>Single textured yarn, of nylon or other polyamides, measuring not more than 500 decitex, not put up for retail sale</t>
  </si>
  <si>
    <t>Single textured yarn, of nylon or other polyamides, measuring more than 500 decitex, not put up for retail sale</t>
  </si>
  <si>
    <t>Single textured yarn of polyesters, not put up for retail sale</t>
  </si>
  <si>
    <t>Single textured polypropylene yarn, not put up for retail sale</t>
  </si>
  <si>
    <t>Single textured yarn, nesoi, not put up for retail sale</t>
  </si>
  <si>
    <t>Single elastomeric yarns, monofil, untwisted or with a twist not exceeding 50 turns per meter, not for retail sale</t>
  </si>
  <si>
    <t>Synth filament yarn, for doll wigs, of colored multifil, untwisted/with twist &lt; 5 turns/meter, of nylon or other polyamide, not retail sale</t>
  </si>
  <si>
    <t>Non-textured yarn of polyesters, partially oriented, single, untwisted or with a twist not exceeding 50 turns/m, not put up for retail sale</t>
  </si>
  <si>
    <t>Single yarn, twist of 0-50 turns/m, wholly polyester, 75-80 decitex, 24 filaments, nesoi, not put up for retail sale</t>
  </si>
  <si>
    <t>Non-textured polypropylene yarns, monofil,  untwisted or with a twist not exceeding 50 turns per meter, not for retail sale</t>
  </si>
  <si>
    <t>Colored multifilament yarn to be used to make wigs for dolls, of modacrylic, untwisted or twisted, &lt; 5 turns per meter, not for retail sale</t>
  </si>
  <si>
    <t>Nylon or other polyamide yarns, single, with a twist exceeding 50 turns/m, not put up for retail sale</t>
  </si>
  <si>
    <t>Single yarn, twist exceeding 50 turns/m, wholly polyester, 75-80 decitex, 24 filaments, nesoi, not put up for retail sale</t>
  </si>
  <si>
    <t>Synthetic filament yarn of polypropylene: single other twisted yarns exc nylon/polyester, &gt;50 turns/M, not put up for retail sale</t>
  </si>
  <si>
    <t>Yarn of synthetic filaments nesoi, single, twist exceeding 50 turns/m, not put up for retail sale</t>
  </si>
  <si>
    <t>Nylon or other polyamide yarn, multiple (folded) or cabled, (except sewing thread), not put up for retail sale</t>
  </si>
  <si>
    <t>Polyester yarn, multiple (folded) or cabled, (except sewing thread), not put up for retail sale</t>
  </si>
  <si>
    <t>Synthetic filament yarn exc sewing thread of polypropylene, not for retail sale inc monofilament &lt;67 decitex:other yarn multiple (folded) or cabled</t>
  </si>
  <si>
    <t>Yarn of synthetic filaments nesoi, multiple (folded) or cabled, (except sewing thread), not put up for retail sale</t>
  </si>
  <si>
    <t>Single high tenacity yarn of viscose rayon, not put up for retail sale</t>
  </si>
  <si>
    <t>Single yarn of viscose rayon (not high ten. or sewing thread), untwisted or with a twist not over 120 turns/m, not put up for retail sale</t>
  </si>
  <si>
    <t>Single yarn of viscose rayon (not high ten. or sewing thread), with twist exceeding 120 turns/m, not put up for retail sale</t>
  </si>
  <si>
    <t>Single yarn of cellulose acetate (not high ten. or sewing thread), not put up for retail sale</t>
  </si>
  <si>
    <t>Single textured artificial filament yarn (other than sewing thread), not put up for retail sale</t>
  </si>
  <si>
    <t>Viscose rayon yarn (except sewing thread), multiple (folded) or cabled, not put up for retail sale</t>
  </si>
  <si>
    <t>Yarn of cellulose acetate (except sewing thread) multiple (folded) or cabled, not put up for retail sale</t>
  </si>
  <si>
    <t>Multiple (folded) or cabled textured artificial filament yarn (other than sewing thread), not put up for retail sale</t>
  </si>
  <si>
    <t>Synthetic monofilament (exc. polypropylene), elastomeric, of 67 decitex or more and with no cross-sectional dimension &gt; 1 mm, nesoi</t>
  </si>
  <si>
    <t>Polypropylene monofilament of 67 decitex or more (not racket strings), and with no cross-sectional dim. &gt; 1 mm, not over 254 mm in length</t>
  </si>
  <si>
    <t>Racket strings of synthetic monofilament of 67 decitex or more and of which no cross-sectional dimension exceeds 1 mm</t>
  </si>
  <si>
    <t>Strip and the like of synthetic textile materials of an apparent width not exceeding 5 mm</t>
  </si>
  <si>
    <t>Artificial monofilament of 67 decitex or more and of which no cross-sectional dimension exceeds 1 mm</t>
  </si>
  <si>
    <t>Synthetic filament yarn (except sewing thread), put up for retail sale</t>
  </si>
  <si>
    <t>Synthetic filament tow of nylon or other polyamides</t>
  </si>
  <si>
    <t>Synthetic filament tow of polyesters</t>
  </si>
  <si>
    <t>Synthetic filament tow of acrylic or modacrylic</t>
  </si>
  <si>
    <t>Synthetic filament tow, of polypropylene</t>
  </si>
  <si>
    <t>Synthetic filament tow, nesoi</t>
  </si>
  <si>
    <t>Artificial filament tow</t>
  </si>
  <si>
    <t>Synthetic staple fibers, n/carded, combed or otherwise processed for spinning, of aramids</t>
  </si>
  <si>
    <t>Synthetic staple fibers, n/carded, combed or otherwise processed for spinning, of nylon/other polyamides (except aramids), cont 10% or more</t>
  </si>
  <si>
    <t>Synthetic staple fibers, not carded, combed or otherwise processed for spinning, of polyesters</t>
  </si>
  <si>
    <t>Synthetic (acrylic or modacrylic) staple fibers, not carded, combed or otherwise processed for spinning</t>
  </si>
  <si>
    <t>Synthetic staple fibers, not carded, combed or otherwise processed for spinning, of polypropylene</t>
  </si>
  <si>
    <t>Synthetic staple fibers, not carded, combed or otherwise processed for spinning, of vinyon</t>
  </si>
  <si>
    <t>Artificial staple fibers, not carded, combed or otherwise processed for spinning, of viscose rayon</t>
  </si>
  <si>
    <t>Artificial staple fibers, not carded, combed or otherwise processed for spinning, other than of viscose rayon</t>
  </si>
  <si>
    <t>Waste (including noils, yarn waste and garnetted stock) of synthetic fibers</t>
  </si>
  <si>
    <t>Waste (including noils, yarn waste and garnetted stock) of artificial fibers</t>
  </si>
  <si>
    <t>Synthetic staple fibers, carded, combed or otherwise processed for spinning, of nylon or other polyamides</t>
  </si>
  <si>
    <t>Synthetic staple fibers, carded, combed or otherwise processed for spinning, of polyesters</t>
  </si>
  <si>
    <t>Synthetic (acrylic or modacrylic) staple fibers, carded, combed or otherwise processed for spinning</t>
  </si>
  <si>
    <t>Synthetic staple fibers, carded, combed or otherwise processed for spinning, nesoi</t>
  </si>
  <si>
    <t>Artificial staple fibers, carded, combed or otherwise processed for spinning</t>
  </si>
  <si>
    <t>Sewing thread of synthetic staple fibers, whether or not put up for retail sale</t>
  </si>
  <si>
    <t>Sewing thread of artificial staple fibers, whether or not put up for retail sale</t>
  </si>
  <si>
    <t>Yarn (other than sewing thread) containing 85% or more by weight of nylon/polyamide staple fibers, singles, not put up for retail sale</t>
  </si>
  <si>
    <t>Yarn (other than sewing thread) cont. 85% or more by weight of nylon/polyamide staple fibers, multiple or cabled, not put up for retail sale</t>
  </si>
  <si>
    <t>Yarn (other than sewing thread) containing 85% or more by weight of polyester staple fibers, singles, not put up for retail sale</t>
  </si>
  <si>
    <t>Yarn (other than sewing thread) cont. 85% or more by weight of polyester staple fibers, multiple or cabled, not put up for retail sale</t>
  </si>
  <si>
    <t>Yarn (not sewing thread) cont. 85% or more by weight of acrylic or modacrylic staple fibers, singles, not put up for retail sale</t>
  </si>
  <si>
    <t>Yarn (not sewing thread) cont. 85% or more by wt. of acrylic or modacrylic staple fibers,multiple or cabled,not put up for retail sale</t>
  </si>
  <si>
    <t>Yarn (other than sewing thread) containing 85% or more by weight of synthetic staple fibers nesoi, singles, not put up for retail sale</t>
  </si>
  <si>
    <t>Yarn (other than sewing thread) cont. 85% or more by weight of synthetic staple fibers nesoi, multiple or cabled, not put up for retail sale</t>
  </si>
  <si>
    <t>Yarn (not sewing thread) of polyester staple fibers mixed mainly/solely with artificial staple fibers, single, not put up for retail sale</t>
  </si>
  <si>
    <t>Yarn (other than sewing thread) of polyester staple fibers mixed mainly/solely with wool or fine animal hair, not put up for retail sale</t>
  </si>
  <si>
    <t>Yarn (other than sewing thread) of polyester staple fibers mixed mainly or solely with cotton, not put up for retail sale</t>
  </si>
  <si>
    <t>Yarn (other than sewing thread) of polyester staple fibers nesoi, not put up for retail sale</t>
  </si>
  <si>
    <t>Yarn (other than sewing thread) of acrylic or modacrylic staple fibers mixed with wool or fine animal hair, not put up for retail sale</t>
  </si>
  <si>
    <t>Yarn (other than sewing thread) of acrylic or modacrylic staple fibers mixed mainly or solely with cotton, not put up for retail sale</t>
  </si>
  <si>
    <t>Yarn (not sew thread) of acrylic/modacrylic staple fibers mixed mainly/solely w/artificial staple fibers, singles, not for retail sale</t>
  </si>
  <si>
    <t>Yarn (other than sewing thread) of synthetic staple fibers mixed mainly or solely with wool or fine animal hair, not put up for retail sale</t>
  </si>
  <si>
    <t>Yarn (other than sewing thread) of synthetic staple fibers mixed mainly or solely with cotton, not put up for retail sale</t>
  </si>
  <si>
    <t>Yarn (not sewing thread) of synthetic staple fibers nesoi, mixed mainly/solely w/artificial staple fibers, singles, not for retail sale</t>
  </si>
  <si>
    <t>Yarn (other than sewing thread) containing 85% or more by weight of artificial staple fibers, singles, not put up for retail sale</t>
  </si>
  <si>
    <t>Yarn (other than sewing thread) cont. 85% or more by weight of artificial staple fibers, multiple or cabled, not put up for retail sale</t>
  </si>
  <si>
    <t>Yarn (other than sewing thread) of artificial staple fibers mixed mainly or solely with wool or fine animal hair, not put up for retail sale</t>
  </si>
  <si>
    <t>Yarn (other than sewing thread) of artificial staple fibers mixed mainly or solely with cotton, not put up for retail sale</t>
  </si>
  <si>
    <t>Yarn (other than sewing thread) of artificial staple fibers mixed mainly/solely with synthetic staple fibers, singles, not for retail sale</t>
  </si>
  <si>
    <t>Yarn (other than sewing thread) of synthetic staple fibers, containing 85% or more by weight of such fibers, put up for retail sale</t>
  </si>
  <si>
    <t>Yarn (other than sewing thread) of synthetic staple fibers, containing less than 85% by weight of such fibers, put up for retail sale</t>
  </si>
  <si>
    <t>Yarn (other than sewing thread) of artificial staple fibers, put up for retail sale</t>
  </si>
  <si>
    <t>Rubber thread and cord, textile covered</t>
  </si>
  <si>
    <t>High tenacity yarn of polyesters, of nylon or other polyamides or of viscose rayon, impregnated or coated</t>
  </si>
  <si>
    <t>Metal coated or metal laminated man-made monofilament or strip or the like, ungimped &amp; untwisted or w/twist of less than 5 turns per meter</t>
  </si>
  <si>
    <t>Gimped yarn, and strip and the like of man-made monofilament; chenille yarn; loop wale-yarn</t>
  </si>
  <si>
    <t>Binder or baler twine, of sisal or other textile fibers of genus Agave</t>
  </si>
  <si>
    <t>Twine (except binder or baler twine), cordage, rope and cables of sisal or other textile fibers of genus Agave</t>
  </si>
  <si>
    <t>Binder or baler twine of wide nonfibrillated strip, of polyethylene or polypropylene</t>
  </si>
  <si>
    <t>Twine (other than binder or baler twine), cordage, rope and cables of wide nonfibrillated strip, of polyethylene or polypropylene</t>
  </si>
  <si>
    <t>3- or 4-ply multicolor twine of synthetic fibers nesoi at least 10% cotton, having S twist, &lt; 3.5 mm diameter, not braided or plaited</t>
  </si>
  <si>
    <t>Twine, cordage, rope and cables, of coir</t>
  </si>
  <si>
    <t>Glass fiber chopped strands of a length not more than 50 mm</t>
  </si>
  <si>
    <t>Glass fiber rovings</t>
  </si>
  <si>
    <t>Fiberglass rubber reinforcing yarn,not color,of electrically nonconductive continuous filament 9 to 11 microns diam &amp; impreg for adhesion to</t>
  </si>
  <si>
    <t>Silk waste, not carded or combed</t>
  </si>
  <si>
    <t>Silk waste, carded or combed</t>
  </si>
  <si>
    <t>Greasy shorn wool, not carded or combed</t>
  </si>
  <si>
    <t>Greasy wool (other than shorn) not carded or combed</t>
  </si>
  <si>
    <t>Degreased shorn wool, not carded, combed or carbonize</t>
  </si>
  <si>
    <t>Degreased wool nes, not carded, combed or carbonized</t>
  </si>
  <si>
    <t>Carbonized wool, not carded or combed</t>
  </si>
  <si>
    <t>Fine animal hari of kashmir (cashmere) goats, not carded or combed</t>
  </si>
  <si>
    <t>Fine animal hair (other than of kashmir goats) not carded or combed</t>
  </si>
  <si>
    <t>Coarse animal hair, not carded or combed</t>
  </si>
  <si>
    <t>Fine animal hair, carded or combed</t>
  </si>
  <si>
    <t>Cotton, not carded or combed</t>
  </si>
  <si>
    <t>Cotton yarn nesoi, 85% or more by weight of cotton, not put up for retail sale, single combed</t>
  </si>
  <si>
    <t>Cotton yarn nesoi, 85% or more (wt.) cotton, not for retail sale, multiple or cabled combed ya</t>
  </si>
  <si>
    <t>Sisal and Agave, raw</t>
  </si>
  <si>
    <t>Sisal and Agave, processed but not spun, tow &amp; waste</t>
  </si>
  <si>
    <t>Coconut (coir) fibre, raw</t>
  </si>
  <si>
    <t>Coconut (coir) fibre,processed not spun, tow &amp; waste</t>
  </si>
  <si>
    <t>Abaca fibre, raw</t>
  </si>
  <si>
    <t>Abaca fibre, processed but not spun, tow, noils, wast</t>
  </si>
  <si>
    <t>Other vegetable textile fibers nesoi, raw/processed nt spun tow noils/waste (yarn waste garnet stck)</t>
  </si>
  <si>
    <t>Hi-ten yarn of nylon, polyamide, not sewing or retail</t>
  </si>
  <si>
    <t>Yarn,nylon/polyamide, single untwisted nes, not retai</t>
  </si>
  <si>
    <t>Yarn, polyester, part oriented, single, not retail</t>
  </si>
  <si>
    <t>Yarn, polyester, single, untwisted nes, not retail</t>
  </si>
  <si>
    <t>Textured yarn nes, of artificial filaments, not retai</t>
  </si>
  <si>
    <t>Synthetic monofilament, &gt;67 dtex, thickness &lt;1mm</t>
  </si>
  <si>
    <t>Yarn of synthetic filament not sewing thread, retail</t>
  </si>
  <si>
    <t>Yarn of artificial filament not sewing thread, retail</t>
  </si>
  <si>
    <t>Staple fibres of nylon, polyamides, not carded, combe</t>
  </si>
  <si>
    <t>Hi-ten manmade yarn rubber, plastic coated/impregnate</t>
  </si>
  <si>
    <t>Twine, cordage, ropes and cables, of jute, bast fibre</t>
  </si>
  <si>
    <t/>
  </si>
  <si>
    <t>* Apartir del año 2020 se agregan las siguientes subpartidas, debido a actualizaciones de la CGV de HTC. Con base en OTEXA (2020).</t>
  </si>
  <si>
    <t xml:space="preserve">SUBPARTIDAS AGREGADAS APARTIR DE 2020							</t>
  </si>
  <si>
    <t>Woven fabrics containing 85 percent or more by weight of silk or of silk waste, other than noil silk</t>
  </si>
  <si>
    <t>Yarn of coarse animal hair or horsehair (including gimped horsehair yarn) whether or not put up for retail sale</t>
  </si>
  <si>
    <t>Artificial filament tow of cellulose acetate</t>
  </si>
  <si>
    <t>Artificial filament tow other than of cellulose acetate</t>
  </si>
  <si>
    <t>Synthetic staple fibers of polypropylene, carded, combed or otherwise processed for spinning</t>
  </si>
  <si>
    <t>Articles of yarn, strip, twine, cordage, rope or cables nesoi, of cotton</t>
  </si>
  <si>
    <t>Glass fibers (including glass wool), nesoi, and articles thereof, nesoi</t>
  </si>
  <si>
    <t>TEXTIL</t>
  </si>
  <si>
    <t>Woven fabrics of noil silk, containing 85 percent or more by weight of silk or silk waste</t>
  </si>
  <si>
    <t>Woven silk fabrics, containing 85 percent or more by weight of silk or silk waste, nesoi</t>
  </si>
  <si>
    <t>Tapestry and upholstery fabrics of carded wool/fine animal hair, over 85% wool or hair, weighing not over 140 g/m2</t>
  </si>
  <si>
    <t>Tapestry and upholstery fabrics, woven, 85% or more by weight of carded wool/fine animal hair, weight over 300 g/m2</t>
  </si>
  <si>
    <t>Tapestry &amp; upholstery fabrics of carded wool/fine animal hair, mixed mainly or solely with man-made filaments, weight exceeding 300 g/m2</t>
  </si>
  <si>
    <t>Tapestry &amp; upholstery fabrics of carded wool/fine animal hair, mixed mainly/solely with man-made staple fibers, weight exceeding 300 g/m2</t>
  </si>
  <si>
    <t>Woven fabrics of carded wool/fine animal hair, containing 30 percent or more by weight of silk or silk waste, valued over $33/kg</t>
  </si>
  <si>
    <t>Tapestry and upholstery fabrics of combed wool/fine animal hair, containing 85% or more wool or hair, weight not over 140 g/m2</t>
  </si>
  <si>
    <t>Tapestry and upholstery fabrics of combed wool/fine animal hair, over 85% wool or hair, weight over 300 g/m2</t>
  </si>
  <si>
    <t>Tapestry and upholstery fabrics of combed wool/fine animal hair, mixed mainly/solely with man-made filaments, weight over 300 g/m2</t>
  </si>
  <si>
    <t>Tapestry and upholstery fabrics of combed wool/fine animal hair, mixed mainly/solely with man-made staple fibers, weight over 300 g/m2</t>
  </si>
  <si>
    <t>Woven fabrics of combed wool/fine animal hair, nesoi, containing 30 percent or more by weight of silk or silk waste, valued over $33/kg</t>
  </si>
  <si>
    <t>Woven cotton fabric, 85% or more cotton by weight, plain weave, weight not over 100 g/m2, unbleached, of number 42 or lower</t>
  </si>
  <si>
    <t>Woven cotton fabric, 85% or more cotton by weight, plain weave, weight over 100 but n/o 200 g/m2, unbleached, of numbers 42 or lower</t>
  </si>
  <si>
    <t>Unbleached 3- or 4-thread twill fabrics of cotton, incl. cross twill, containing 85% or more of cotton by weight, weighing not over 200 g/m2</t>
  </si>
  <si>
    <t>Unbleached satin or twill weave fabrics of cotton, containing 85% or more cotton by weight, weighing not more than 200 g/m2, nesoi</t>
  </si>
  <si>
    <t>Woven cotton fabric, 85 percent or more cotton by weight, plain weave, not over 100 g/m2, bleached, of number 42 or lower</t>
  </si>
  <si>
    <t>Woven cotton fabric, 85% or more cotton by weight, plain weave, over 100 but n/o 200 g/m2, bleached, of number 42 or lower</t>
  </si>
  <si>
    <t>Woven cotton fabric, &gt;= 85% by wt. cotton,  &lt;= 200 g/m2, bleached, exc. plain weave, 3- or 4-thread twill</t>
  </si>
  <si>
    <t>Bleached satin or twill weave fabrics, containing 85% or more cotton by weight, weighing not more than 200 g/m2, nesoi</t>
  </si>
  <si>
    <t>Dyed plain weave certified hand-loomed fabrics of cotton, containing 85% or more cotton by weight, weighing not more than 100 g/m2</t>
  </si>
  <si>
    <t>Dyed plain weave certified hand-loomed fabrics of cotton, cont. 85% or more cotton by weight, weighing over 100 g/m2 but not over 200 g/m2</t>
  </si>
  <si>
    <t>Dyed 3- or 4-thread twill fabrics of cotton, including cross twill, 85% or more cotton by weight, weighing not more than 200 g/m2</t>
  </si>
  <si>
    <t>Dyed satin or twill weave fabrics of cotton, containing 85% or more cotton by weight, weighing not more than 200 g/m2, nesoi</t>
  </si>
  <si>
    <t>Plain weave certified hand-loomed fabrics of cotton, 85% or more cotton by weight, weighing not over 100 g/m2, of yarns of different colors</t>
  </si>
  <si>
    <t>Plain weave certified hand-loomed fabrics of cotton, 85% or more cotton by weight, over 100 but n/o 200 g/m2, of yarns of different colors</t>
  </si>
  <si>
    <t>3- or 4-thread twill fabrics of cotton, including cross twill, 85% or more cotton by weight, not over 200 g/m2, of yarns of different colors</t>
  </si>
  <si>
    <t>Satin or twill weave fabrics of cotton, cont. 85% or more cotton by weight, weighing not over 200 g/m2, of yarns of different colors, nesoi</t>
  </si>
  <si>
    <t>Printed certified hand-loomed plain weave fabrics of cotton, 85% or more cotton by weight, wt more than 100 g/m2 but not more than 200 g/m2</t>
  </si>
  <si>
    <t>Printed 3- or 4-thread twill fabrics of cotton, including cross twill, 85% or more cotton by weight, weighing not more than 200 g/m2</t>
  </si>
  <si>
    <t>Unbleached plain weave fabrics of cotton, 85 percent or more cotton by weight, weight more than 200 g/m2</t>
  </si>
  <si>
    <t>Unbleached 3- or 4-thread twill fabrics of cotton, including cross twill, 85 percent or more cotton by weight, weighing more than 200 g/m2</t>
  </si>
  <si>
    <t>Unbleached woven fabrics of cotton, nesoi, containing 85% or more cotton by weight, weighing more than 200g/m2</t>
  </si>
  <si>
    <t>Bleached plain weave fabrics of cotton, 85% or more cotton by weight, weighing more than 200 g/m2</t>
  </si>
  <si>
    <t>Bleached 3- or 4-thread twill fabrics of cotton, including cross twill, 85 percent or more cotton by weight, weighing more than 200 g/m2</t>
  </si>
  <si>
    <t>Bleached woven fabrics of cotton, nesoi, containing 85% or more cotton by weight, weighing more than 200g/m2</t>
  </si>
  <si>
    <t>Dyed, plain weave certified hand-loomed fabrics of cotton, containing 85% or more cotton by weight, weighing more than 200 g/m2</t>
  </si>
  <si>
    <t>Dyed 3- or 4-thread twill fabrics of cotton, including cross twill, containing 85% or more cotton by weight, weighing more than 200 g/m2</t>
  </si>
  <si>
    <t>Dyed woven fabrics of cotton, nesoi, containing 85% or more cotton by weight, weighing more than 200 g/m2</t>
  </si>
  <si>
    <t>Plain weave certified hand-loomed fabrics of cotton, cont. 85% or more cotton by weight,weighing over 200 g/m2, of yarns of different colors</t>
  </si>
  <si>
    <t>Denim containing 85% or more cotton by weight, weighing more than 200 g/m2, of yarns of different colors</t>
  </si>
  <si>
    <t>3- or 4-thread twill fabrics of cotton,incl. cross twill, nesoi, 85% or more cotton by wt, weighing ov 200g/m2, of yarns of different colors</t>
  </si>
  <si>
    <t>Woven fabrics of cotton, nesoi, containing 85% or more cotton by weight, weighing more than 200 g/m2, of yarns of different colors</t>
  </si>
  <si>
    <t>Printed plain weave certified hand-loomed fabrics of cotton, containing 85% or more cotton by weight, weighing more than 200 g/m2</t>
  </si>
  <si>
    <t>Printed 3- or 4-thread twill fabrics of cotton, including cross twill, containing 85% or more cotton by weight, weighing more than 200 g/m2</t>
  </si>
  <si>
    <t>Printed woven fabrics of cotton, nesoi, containing 85% or more cotton by weight, weighing more than 200 g/m2</t>
  </si>
  <si>
    <t>Unbleached plain weave fabrics of cotton, &lt; 85% cotton, mixed mainly/solely with man-made fibers, wt &lt; 200 g/m2, of number 42 or lower</t>
  </si>
  <si>
    <t>Unbleached 3- or 4-thread twill fabrics of cotton, incl. cross twill, &lt; 85% cotton by wt, mixed mainly/solely with mm fibers, n/o 200 g/m2</t>
  </si>
  <si>
    <t>Bleached plain weave fabrics of cotton, &lt; 85% cotton by wt, mixed mainly/solely with man-made fibers, n/o 200 g/m2, of number 42 or lower</t>
  </si>
  <si>
    <t>Bleached 3- or 4-thread twill fabrics of cotton, incl. cross twill, &lt; 85% cotton by wt, mixed mainly/solely w/man-made fibers, n/o 200 g/m2</t>
  </si>
  <si>
    <t>Dyed plain weave fabrics of cotton, &lt; 85% cotton by wt, mixed mainly/solely with man-made fibers, not over 200 g/m2, of number 42 or lower</t>
  </si>
  <si>
    <t>Dyed 3 or 4-thread twill fabrics of cotton, incl. cross twill, &lt; 85% cotton by wt, mixed mainly/solely with man-made fibers, wt n/o 200 g/m2</t>
  </si>
  <si>
    <t>Dyed satin or twill weave fabrics of cotton, &lt; 85% cotton by wt, mixed mainly/solely with man-made fibers, weighing not more than 200 g/m2</t>
  </si>
  <si>
    <t>Plain weave cotton fabrics, &lt; 85% cotton by wt, mixed mainly/solely w/mm fibers, n/o 200 g/m2, of number 42 or lower, of yarn of diff colors</t>
  </si>
  <si>
    <t>3- or 4-thread twill fabrics of cotton,incl. cross twill,&lt; 85% cotton by wt,mixed mainly/solely w/mm fibers,n/o 200 g/m2,of yarn diff colors</t>
  </si>
  <si>
    <t>Printed plain weave cotton fabrics, &lt; 85% cotton by wt, mixed mainly/solely with man-made fibers, n/o 200 g/m2, of number 42 or lower</t>
  </si>
  <si>
    <t>Printed 3- or 4-thread twill fabrics of cotton, incl. cross twill, &lt; 85% cotton by wt, mixed mainly/solely w/man-made fibers, n/o 200 g/m2</t>
  </si>
  <si>
    <t>Unbleached plain weave fabrics of cotton, &lt; 85% cotton by wt, mixed mainly/solely with man-made fibers, over 200 g/m2</t>
  </si>
  <si>
    <t>Unbleached 3- or 4-thread twill fabrics of cotton, incl. cross twill, &lt; 85% cotton by wt, mixed mainly/solely w/man-made fiber, ov 200 g/m2</t>
  </si>
  <si>
    <t>Unbleached woven fabrics of cotton, nesoi, containing &lt; 85% cotton by weight, mixed mainly/solely with man-made fibers, more than 200 g/m2</t>
  </si>
  <si>
    <t>Bleached plain weave fabrics of cotton, &lt; 85% cotton by weight, mixed mainly/solely with man-made fibers, over 200 g/m2</t>
  </si>
  <si>
    <t>Dyed plain weave fabrics of cotton, containing &lt; 85% cotton by weight, mixed mainly/solely with man-made fibers, more than 200 g/m2</t>
  </si>
  <si>
    <t>Dyed 3- or 4-thread twill fabrics of cotton, incl. cross twill, &lt; 85% cotton by wt, mixed mainly/solely w/man-made fibers, more than 200g/m2</t>
  </si>
  <si>
    <t>Dyed woven fabrics of cotton, nesoi, &lt; 85% cotton by weight, mixed mainly/solely with man-made fibers, weighing more than 200g/m2</t>
  </si>
  <si>
    <t>Plain weave fabrics of cotton, &lt; 85% cotton by weight, mixed mainly/solely with man-made fibers, over 200g/m2, of yarns of different colors</t>
  </si>
  <si>
    <t>Denim containing &lt; 85% cotton by wt, mixed mainly/solely w/man-made fibers, weighing &gt; 200 g/m2, of yarns of different colors</t>
  </si>
  <si>
    <t>3-or 4-thread twill fab of cotton,incl cross twill,nesoi,&lt; 85% cotton wt,mixed mainly/solely w/mm fibers,ov 200 g/m2, of yarn of diff colors</t>
  </si>
  <si>
    <t>Woven fabrics of cotton, nesoi, &lt; 85% cotton by weight, mixed mainly/solely w/manmade fibers, over 200g/m2, of yarns of different colors</t>
  </si>
  <si>
    <t>Printed plain weave fabrics of cotton, &lt; 85% cotton by wt, mixed mainly/solely with man-made fibers, weighing more than 200g/m2</t>
  </si>
  <si>
    <t>Printed 3- or 4-thread twill fabrics of cotton, incl cross twill, &lt; 85% cotton by wt, mixed mainly/solely with man-made fibers, over 200g/m2</t>
  </si>
  <si>
    <t>Printed woven fabrics of cotton, nesoi, &lt; 85% cotton by weight, mixed mainly/solely with man-made fibers, weighing more than 200g/m2</t>
  </si>
  <si>
    <t>Other woven fabrics of cotton, containing 36% or more by weight of wool or fine hair, weighing not more than 200 g/m2, unbleached</t>
  </si>
  <si>
    <t>Other woven fabrics of cotton, containing 36% or more by weight of wool or fine hair, weighing not more than 200 g/m2, bleached</t>
  </si>
  <si>
    <t>Other woven fabrics of cotton, containing 36% or more by weight of wool or fine hair, weighing not more than 200 g/m2, dyed</t>
  </si>
  <si>
    <t>Other woven fabrics of cotton, containing 36% or more of wool or fine hair, weighing not more than 200 g/m2, of yarns of different colors</t>
  </si>
  <si>
    <t>Other woven fabrics of cotton, containing 36% or more by weight of wool or fine hair, weighing not more than 200 g/m2, printed</t>
  </si>
  <si>
    <t>Other woven fabrics of cotton, containing 36% or more by weight of wool or fine hair, weighing more than 200 g/m2, unbleached</t>
  </si>
  <si>
    <t>Other woven fabrics of cotton, containing 36% or more by weight of wool or fine hair, weighing more than 200 g/m2, bleached</t>
  </si>
  <si>
    <t>Other woven fabrics of cotton, containing 36% or more by weight of wool or fine hair, weighing more than 200 g/m2, dyed</t>
  </si>
  <si>
    <t>Other woven fabrics of cotton,containing 36% or more by weight of wool or fine hair,weighing more than 200 g/m2,of yarns of different colors</t>
  </si>
  <si>
    <t>Other woven fabrics of cotton, containing 36% or more by weight of wool or fine hair, weighing more than 200 g/m2, printed</t>
  </si>
  <si>
    <t>Woven fabrics of flax, containing 85 percent or more by weight of flax, unbleached or bleached</t>
  </si>
  <si>
    <t>Woven fabrics of flax, containing 85 percent or more by weight of flax, other than unbleached or bleached</t>
  </si>
  <si>
    <t>Woven fabrics of flax, containing less than 85% by weight of flax, containing over 17% of wool or fine animal hair, unbleached or bleached</t>
  </si>
  <si>
    <t>Woven fabrics of flax, containing &lt; 85% by wt of flax, contain over 17% by wt of wool or fine animal hair, other than unbleached or bleached</t>
  </si>
  <si>
    <t>Woven fabrics of other vegetable textile fibers, containing more than 17% by weight of wool or fine animal hair</t>
  </si>
  <si>
    <t>Woven fabrics obtained from high tenacity yarn of nylon or other polyamides or of polyesters</t>
  </si>
  <si>
    <t>Woven fabrics obtained from strip or the like of synthetic textile materials</t>
  </si>
  <si>
    <t>Woven fabrics specified in note 9 to section XI, of synthetic filament yarn, over 60 percent by weight of plastics</t>
  </si>
  <si>
    <t>Woven fabrics, containing 85 percent or more by weight of filaments of nylon or other polyamides, unbleached or bleached</t>
  </si>
  <si>
    <t>Woven fabrics, containing 85 percent or more by weight of filaments of nylon or other polyamides, dyed</t>
  </si>
  <si>
    <t>Woven fabrics, over 85% by wt fil. of nylon/other polyamides, of diff colored yarns, thread count over 69-142/cm warp, over 31-71/cm filling</t>
  </si>
  <si>
    <t>Woven fabrics, containing 85 percent or more by weight of filaments of nylon or other polyamides, printed</t>
  </si>
  <si>
    <t>Woven fabrics, containing 85 percent or more by weight of textured polyester filaments, unbleached or bleached</t>
  </si>
  <si>
    <t>Woven fabrics, over 85 percent textured polyester filaments, dyed, less than 77 cm in width, thread count 69-142/cm warp, 31-71/cm filling</t>
  </si>
  <si>
    <t>Woven fabrics, over 85% textured polyester filaments, of different colored yarns, thread count 69-142/cm warp and 31-71/cm filling</t>
  </si>
  <si>
    <t>Woven fabrics, containing 85 percent or more by weight of textured polyester filaments, printed</t>
  </si>
  <si>
    <t>Woven fab, dyed, 100% polyester, &lt;77cm wide, &gt;69-142 warp &gt;31-71 filling, of non-tex singles yarn, 75-80dtx, 24 fil/yn, twist 900+ turns/m</t>
  </si>
  <si>
    <t>Woven fab, containing 85%+ by wt of polyester filaments nesoi, unbleached or bleached</t>
  </si>
  <si>
    <t>Woven fabrics, containing 85 percent or more by weight of synthetic filaments, unbleached or bleached</t>
  </si>
  <si>
    <t>Woven fabrics, containing 85 percent or more by weight of synthetic filaments, dyed</t>
  </si>
  <si>
    <t>Woven fabrics, cont. 85% or more syn. filaments by weight, thread count &gt;69-142/cm warp and &gt;31-71/cm filling, of different colored yarns</t>
  </si>
  <si>
    <t>Woven fabrics, containing 85 percent or more by weight of synthetic filaments, printed</t>
  </si>
  <si>
    <t>Woven fabrics, containing less than 85% by weight of synthetic filaments, mixed mainly or solely with cotton, unbleached or bleached</t>
  </si>
  <si>
    <t>Woven fabrics, containing less than 85 percent by weight of synthetic filaments, mixed mainly or solely with cotton, dyed</t>
  </si>
  <si>
    <t>Woven fabrics, less than 85 percent by weight of synthetic filaments, mixed mainly or solely with cotton, of yarns of different colors</t>
  </si>
  <si>
    <t>Woven fabrics, containing less than 85 percent by weight of synthetic filaments, mixed mainly or solely with cotton, printed</t>
  </si>
  <si>
    <t>Woven fabrics of synthetic filament yarn nesoi, containing 36 percent or more by weight of wool or fine animal hair, unbleached or bleached</t>
  </si>
  <si>
    <t>Woven fabrics of synthetic filament yarn nesoi, containing 36 percent or more by weight of wool or fine animal hair, dyed</t>
  </si>
  <si>
    <t>Woven fabrics of synthetic filament yarn nesoi, containing 36% or more by weight of wool or fine animal hair, of yarns of different colors</t>
  </si>
  <si>
    <t>Woven fabrics of synthetic filament yarn nesoi, containing 36 percent or more by weight of wool or fine animal hair, printed</t>
  </si>
  <si>
    <t>Woven fabrics obtained from high tenacity yarn, of viscose rayon</t>
  </si>
  <si>
    <t>Woven fabrics, containing 85 percent or more by weight of artificial filament or strip or the like, unbleached or bleached</t>
  </si>
  <si>
    <t>Woven fabric, 85%+ artificial filament or strip or the like, dyed, of cuprammonium rayon</t>
  </si>
  <si>
    <t>Woven fabric, 85%+ artificial filament/strip, of yarns of different colors,&gt; 69-142 warp &amp; &gt; 31-71 filling yarns, of cupra/rayon, nesoi</t>
  </si>
  <si>
    <t>Woven fabric, 85%+ artificial filament/strip, printed, of cuprammonium rayon, nesoi</t>
  </si>
  <si>
    <t>Woven fabrics of artificial filament yarn nesoi, containing 36 percent or more by wt of wool or fine animal hair, unbleached or bleached</t>
  </si>
  <si>
    <t>Woven fabrics of artificial filament yarn nesoi, containing 36 percent or more by wt of wool or fine animal hair, dyed</t>
  </si>
  <si>
    <t>Woven fabrics of artificial filament yarn nesoi, containing 36% or more by wt of wool or fine animal hair, of yarns of different colors</t>
  </si>
  <si>
    <t>Woven fabrics of artificial filament yarn nesoi, containing 36 percent or more by weight of wool or fine animal hair, printed</t>
  </si>
  <si>
    <t>Woven fabrics containing 85% or more by weight of polyester staple fibers, unbleached or bleached</t>
  </si>
  <si>
    <t>Woven fabrics containing 85% or more by weight of polyester staple fibers, other than unbleached or bleached</t>
  </si>
  <si>
    <t>Woven fabrics containing 85% or more by weight of acrylic or modacrylic staple fibers, unbleached or bleached</t>
  </si>
  <si>
    <t>Woven fabrics containing 85% or more by weight of acrylic or modacrylic staple fibers, other than unbleached or bleached</t>
  </si>
  <si>
    <t>Woven fabrics, containing 85% or more by weight of synthetic fibers nesoi, unbleached or bleached</t>
  </si>
  <si>
    <t>Woven fabrics, containing 85% or more by weight of synthetic fibers nesoi, other than unbleached or bleached</t>
  </si>
  <si>
    <t>Woven fabric of poly staple fiber,&lt; 85% wt poly staple fibers,mixed mainly/solely w/cotton,wt n/o 170 g/m2,plain weave,unbleached/bleached</t>
  </si>
  <si>
    <t>Woven 3-or 4-thread twill fabric of poly staple fib,&lt; 85% poly staple fiber,mixed mainly/solely w/cotton,wt n/o 170 g/m2,unbleached/bleached</t>
  </si>
  <si>
    <t>Woven fabrics of polyester staple fibers,&lt; 85% polyester staple fibers, mixed mainly/solely w/cotton,n/o 170 g/m2,unbleached/bleached, nesoi</t>
  </si>
  <si>
    <t>Woven fabrics of synthetic staple fibers nesoi, &lt; 85% by weight of such fibers, mixed with cotton, n/o 170g/m2, unbleached or bleached</t>
  </si>
  <si>
    <t>Woven fabrics of polyester staple fibers, &lt; 85% polyester staple fibers, mixed mainly/solely w/cotton, not over 170 g/m2, plain weave, dyed</t>
  </si>
  <si>
    <t>Woven fabrics of polyester staple fibers, &lt; 85% by wt polyester staple fibers, mixed mainly/solely w/cotton, not over 170 g/m2, dyed, nesoi</t>
  </si>
  <si>
    <t>Woven fabrics of synthetic staple fibers nesoi, &lt; 85% by wt of such fibers, mixed mainly/solely w/cotton, weighing n/o 170g/m2, dyed, nesoi</t>
  </si>
  <si>
    <t>Woven fabrics of poly staple fib,&lt; 85% polyester staple fibers,mixed mainly/solely w/cotton,n/o 170 g/m2,plain weave,of yarns of dif. colors</t>
  </si>
  <si>
    <t>Woven fabrics of synthetic staple fibers nesoi,&lt; 85% by wt of such fibers, mixed mainly/solely w/cotton, n/o 170g/m2, of dif. colored yarns</t>
  </si>
  <si>
    <t>Printed plain weave fabrics of poly staple fib,&lt; 85% by weight polyester staple fibers, mixed mainly/solely with cotton, n/o 170g/m2</t>
  </si>
  <si>
    <t>Printed 3-or 4-thread twill fabric of poly staple fib,incl cross twill,&lt; 85% wt poly staple fibers,mixed mainly/solely w/cotton,n/o 170g/m2</t>
  </si>
  <si>
    <t>Plain weave fabrics of poly staple fiber,&lt; 85% wt polyester staple fibers, mixed mainly/solely w/cotton, wt ov 170 g/m2, unbleached/bleached</t>
  </si>
  <si>
    <t>Wov 3-or 4-thread twill fabric of poly staple fib,&lt; 85% polyester staple fiber,mixed mainly/solely w/cotton,ov 170 g/m2,unbleached/bleached</t>
  </si>
  <si>
    <t>Woven fabric of polyester staple fiber, &lt; 85% wt polyester , mixed mainly/solely w/cotton, over 170 g/m2, unbleached/bleached</t>
  </si>
  <si>
    <t>Plain weave fabrics of polyester staple fiber, &lt; 85% by wt polyester staple fibers, mixed mainly/solely with cotton, over 170 g/m2, dyed</t>
  </si>
  <si>
    <t>Wov 3-or 4-thread twill fabric of poly staple fib,incl cross twill,&lt; 85% poly staple fibers,mixed mainly/solely w/cotton,ov 170 g/m2, dyed</t>
  </si>
  <si>
    <t>Woven fabrics of polyester staple fib, &lt; 85% by wt polyester staple fibers, mixed mainly/solely w/cotton, over 170 g/m2, dyed, nesoi</t>
  </si>
  <si>
    <t>Dyed woven fabrics of synthetic staple fibers nesoi, &lt; 85% by weight of such fibers, mixed mainly or solely with cotton, over 170g/m2</t>
  </si>
  <si>
    <t>Plain weave fabrics of poly staple fiber, &lt; 85% polyester staple fibers, mixed mainly/solely with cotton,ov 170 g/m2,of yarns of dif. colors</t>
  </si>
  <si>
    <t>Printed plain weave fabrics of polyester staple fiber, &lt; 85% by wt polyester staple fibers, mixed mainly or solely with cotton, over 170g/m2</t>
  </si>
  <si>
    <t>Printed 3-or 4-thread twill fab of poly staple fib,incl cross twill,&lt; 85% by wt poly staple fibers, mixed mainly/solely w/cotton,ov 170g/m</t>
  </si>
  <si>
    <t>Printed woven fabrics of polyester staple fiber, &lt; 85% by wt polyester staple fibers, mixed mainly/solely with cotton, over 170g/m2, nesoi</t>
  </si>
  <si>
    <t>Printed woven fabrics of synthetic staple fibers nesoi, &lt; 85% by weight of such fibers, mixed mainly or solely with cotton, over 170g/m2</t>
  </si>
  <si>
    <t>Woven fabrics of polyester staple fibers, mixed mainly or solely with viscose rayon staple fibers, nesoi</t>
  </si>
  <si>
    <t>Woven fabrics of polyester staple fibers, mixed mainly or solely with man-made filaments, nesoi</t>
  </si>
  <si>
    <t>Woven fabrics of polyester staple fibers, containing 36 percent or more by weight of wool or fine animal hair, nesoi</t>
  </si>
  <si>
    <t>Woven fabrics of polyester staple fibers, nesoi</t>
  </si>
  <si>
    <t>Woven fabrics of acrylic or modacrylic staple fibers, mixed mainly or solely with man-made filaments, nesoi</t>
  </si>
  <si>
    <t>Woven fabrics of acrylic or modacrylic staple fibers, containing 36% or more by weight of wool or fine animal hair, nesoi</t>
  </si>
  <si>
    <t>Woven fabrics of acrylic or modacrylic staple fibers, nesoi</t>
  </si>
  <si>
    <t>Woven fabrics of synthetic staple fibers (not polyester/acrylic or modacrylic staple fiber) mixed mainly/solely w/man-made filaments, nesoi</t>
  </si>
  <si>
    <t>Woven fabrics of synthetic staple fibers (not polyester/acrylic or modacrylic staple fiber) contain 36% or more wool/fine animal hair, nesoi</t>
  </si>
  <si>
    <t>Woven fabrics of artificial staple fibers, containing 85% or more by weight of such fibers, unbleached or bleached</t>
  </si>
  <si>
    <t>Woven fabrics of artificial staple fibers, containing 85% or more by weight of such fibers, dyed</t>
  </si>
  <si>
    <t>Woven fabrics of artificial staple fibers, containing 85% or more by weight of such fibers, of yarns of different colors</t>
  </si>
  <si>
    <t>Woven fabrics of artificial staple fibers, containing 85% or more by weight of such fibers, printed</t>
  </si>
  <si>
    <t>Woven fabrics of artificial staple fibers, &lt; 85% by weight of such fibers, mixed mainly/solely with man-made filaments, unbleached/bleached</t>
  </si>
  <si>
    <t>Woven fabrics of artificial staple fibers, &lt; 85% by weight of such fibers, mixed mainly/solely with man-made filaments, dyed</t>
  </si>
  <si>
    <t>Woven fabrics of artificial staple fibers, &lt; 85% by wt of such fibers, mixed mainly/solely w/man-made filaments, of different colored yarns</t>
  </si>
  <si>
    <t>Woven fabrics of artificial staple fibers, &lt; 85% by weight of such fibers, mixed mainly or solely with man-made filaments, printed</t>
  </si>
  <si>
    <t>Woven fabrics of artificial staple fibers, &lt; 85% of such fibers, containing 36% or more of wool or fine animal hair,unbleached or bleached</t>
  </si>
  <si>
    <t>Woven fabrics of artificial staple fibers, &lt; 85% of such fibers, containing 36% or more of wool or fine animal hair, dyed</t>
  </si>
  <si>
    <t>Woven fabrics of artificial staple fibers, &lt; 85% such fibers, containing 36% or more of wool or fine animal hair, of different colored yarns</t>
  </si>
  <si>
    <t>Woven fabrics of artificial staple fibers, &lt; 85% of such fibers, containing 36% or more of wool or fine animal hair, printed</t>
  </si>
  <si>
    <t>Woven fabrics of artificial staple fibers, &lt; 85% by weight of such fibers, mixed mainly or solely with cotton, unbleached or bleached</t>
  </si>
  <si>
    <t>Woven fabrics of artificial staple fibers, less than 85% by weight of such fibers, mixed mainly or solely with cotton, dyed</t>
  </si>
  <si>
    <t>Woven fabrics of artificial staple fibers, &lt; 85% by wt. of such fibers, mixed mainly or solely with cotton, of yarns of different colors</t>
  </si>
  <si>
    <t>Woven fabrics of artificial staple fibers, less than 85% by weight of such fibers, mixed mainly or solely with cotton, printed</t>
  </si>
  <si>
    <t>Woven fabrics of artificial staple fibers nesoi, unbleached or bleached, nesoi</t>
  </si>
  <si>
    <t>Woven fabrics of artificial staple fibers nesoi, dyed, nesoi</t>
  </si>
  <si>
    <t>Woven fabrics of artificial staple fibers nesoi, of yarns of different colors, nesoi</t>
  </si>
  <si>
    <t>Woven fabrics of artificial staple fibers nesoi, printed, nesoi</t>
  </si>
  <si>
    <t>Wadding of cotton and other articles of cotton wadding nesoi</t>
  </si>
  <si>
    <t>Wadding of man-made fibers and other articles of such wadding nesoi</t>
  </si>
  <si>
    <t>Laminated fabrics of needleloom felt or stitch-bonded fiber fabrics</t>
  </si>
  <si>
    <t>Felt, excluding needleloom felt and stitch-bonded fiber fabrics, not impregnated, coated, covered or laminated, of wool or fine animal hair</t>
  </si>
  <si>
    <t>Felt, excluding needleloom felt and stitch-bonded fiber fabrics, not impregnated, coated, covered or laminated, of textile materials nesoi</t>
  </si>
  <si>
    <t>Laminated fabrics of felt, nesoi</t>
  </si>
  <si>
    <t>Nonwovens, of man-made filaments, weighing not &gt;25 g/square m, whether or not impregnated, coated, covered or laminated</t>
  </si>
  <si>
    <t>Nonwovens, of man-made filaments, weighing &gt;25 but not &gt;70 g/square m, whether or not impregnated, coated, covered or laminated</t>
  </si>
  <si>
    <t>Nonwovens, of man-made filaments, weighing &gt;70 but not &gt;150 g/square m, whether or not impregnated, coated, covered or laminated</t>
  </si>
  <si>
    <t>Laminated nonwoven fabs, of man-made filaments, weighing &gt;150 g/square m</t>
  </si>
  <si>
    <t>Nonwovens (not of man-made filaments), weighing not &gt;25 g/square m, whether or not impregnated, coated, covered or laminated</t>
  </si>
  <si>
    <t>Nonwovens (not of man-made filaments), weighing &gt;25 but not &gt;70 g/square m, whether or not impregnated, coated, covered or laminated</t>
  </si>
  <si>
    <t>Nonwovens (not of man-made filaments), weighing &gt;70 but not &gt;150 g/square m, whether or not impregnated, coated, covered or laminated</t>
  </si>
  <si>
    <t>Nonwoven floor covering underlays (not of man-made filaments), weighing &gt;150 g/square m, whether or not impreg, coated, cov or laminated</t>
  </si>
  <si>
    <t>Made-up fishing nets, of man-made textile materials</t>
  </si>
  <si>
    <t>Fish netting (other than made-up fishing nets) of man-made textile materials</t>
  </si>
  <si>
    <t>Fish netting and fishing nets, of textile materials other than man-made materials</t>
  </si>
  <si>
    <t>Woven pile fabrics and chenille fabrics, other than fabrics of heading 5802 or 5806, of wool or fine animal hair</t>
  </si>
  <si>
    <t>Uncut weft pile fabrics of cotton, other than fabrics of heading 5802 or 5806</t>
  </si>
  <si>
    <t>Cut corduroy woven pile fabrics of cotton, greater than 7.5 wales per cm, other than fabrics of heading 5802 or 5806</t>
  </si>
  <si>
    <t>Weft pile fabrics, cut, of cotton, other than fabrics of heading 5802 or 5806, nesoi</t>
  </si>
  <si>
    <t>Chenille fabrics of cotton, other than fabrics of heading 5802 or 5806</t>
  </si>
  <si>
    <t>Warp pile fabrics, epingle (uncut), of cotton, other than fabrics of heading 5802 or 5806</t>
  </si>
  <si>
    <t>Uncut weft pile fabrics of man-made fibers, other than fabrics of heading 5802 or 5806</t>
  </si>
  <si>
    <t>Cut corduroy of man-made fibers, other than fabrics of heading 5802 or 5806</t>
  </si>
  <si>
    <t>Weft pile fabrics of man-made fibers, cut, other than fabrics of heading 5802 or 5806, nesoi</t>
  </si>
  <si>
    <t>Chenille fabrics of man-made fibers, other than fabrics of heading 5802 or 5806</t>
  </si>
  <si>
    <t>Warp pile fabrics, epingle (uncut), of man-made fibers, other than fabrics of heading 5802 or 5806</t>
  </si>
  <si>
    <t>Woven pile fabrics and chenille fabrics of vegetable fibers except cotton, other than fabrics of heading 5802 or 5806</t>
  </si>
  <si>
    <t>Terry toweling and similar woven terry fabrics (other than narrow fabrics of heading 5806) of cotton, unbleached</t>
  </si>
  <si>
    <t>Terry toweling and similar woven terry fabrics (other than narrow fabrics of heading 5806) of cotton, other than unbleached</t>
  </si>
  <si>
    <t>Terry toweling and similar woven terry fabrics (other than narrow fabrics of heading 5806) of textile materials other than cotton</t>
  </si>
  <si>
    <t>Tufted textile fabrics, other than products of heading 5703</t>
  </si>
  <si>
    <t>Gauze (other than narrow fabrics of heading 5806) of cotton</t>
  </si>
  <si>
    <t>Tulles and other net fabrics (not including woven, knitted or crocheted fabrics) of cotton or man-made fibers</t>
  </si>
  <si>
    <t>Mechanically made lace, in the piece, in strips or in motifs (not fabric of heading 6002), of man-made fibers</t>
  </si>
  <si>
    <t>Mechanically made lace, in the piece, in strips or in motifs (not fabric of heading 6002), of cotton</t>
  </si>
  <si>
    <t>Hand-made lace, in the piece, in strips or in motifs (other than fabrics of heading 6002)</t>
  </si>
  <si>
    <t>Hand-woven tapestries of the type Gobelins, Flanders, Aubusson, Beauvais and the like, used only as wall hangings, valued over $215/m2</t>
  </si>
  <si>
    <t>Narrow woven pile fabrics (including terry toweling and the like) and chenille fabrics (other than goods of heading 5807) of cotton</t>
  </si>
  <si>
    <t>Narrow woven fabrics (not goods of heading 5807), not pile, containing by weight 5 percent or more of elastomeric yarn or rubber thread</t>
  </si>
  <si>
    <t>Narrow woven fabrics (other than goods of heading 5807), not pile, not cont by wt 5% or more of elastomeric yarn or rubber, of cotton, nesoi</t>
  </si>
  <si>
    <t>Woven ribbons of man-made fibers, not pile, not cont by wt 5% or more of elastomeric yarn or rubber</t>
  </si>
  <si>
    <t>Narrow woven fabrics (not goods of heading 5807), not pile, of wool/fine animal hair, not cont by wt 5% or more elastomeric yarn or rubber</t>
  </si>
  <si>
    <t>Braids, in the piece, of abaca or ramie, suitable for making or ornamenting headwear</t>
  </si>
  <si>
    <t>Ornamental trimmings in the piece, without embroidery, other than knitted or crocheted; tassels, pompons and similar articles</t>
  </si>
  <si>
    <t>Woven fabrics of metal thread &amp; woven fabrics of metallized yarn of heading 5605, used in apparel, as furnishing fabrics or the like, nesoi</t>
  </si>
  <si>
    <t>Embroidery in the piece, in strips or in motifs, without visible ground</t>
  </si>
  <si>
    <t>Embroidery of cotton, in the piece, in strips or in motifs, other than without visible ground</t>
  </si>
  <si>
    <t>Badges, emblems, and motifs of man-made fibers, embroidered, in the piece or in strips, other than without visible ground</t>
  </si>
  <si>
    <t>Embroidery in the piece, in strips or in motifs, of wool or fine animal hair, other than without visible ground</t>
  </si>
  <si>
    <t>Quilted textile products in the piece (excluding embroidery), of one or more layers assembled with padding, of wool or fine animal hair</t>
  </si>
  <si>
    <t>Textile fabrics coated with gum or amylaceous substances, of a kind used for outer covers of books or the like, of man-made fibers</t>
  </si>
  <si>
    <t>Tracing cloth, prepared painting canvas, buckram and similar stiffened textile fabrics used in hat foundations, of man-made fibers</t>
  </si>
  <si>
    <t>Tire cord fabric of high tenacity yarn of nylon or other polyamides</t>
  </si>
  <si>
    <t>Tire cord fabric of high tenacity yarn of polyesters</t>
  </si>
  <si>
    <t>Tire cord fabric of high tenacity yarns of viscose rayon</t>
  </si>
  <si>
    <t>Textile fabrics of cotton, impregnated, coated, covered or laminated with polyvinyl chloride</t>
  </si>
  <si>
    <t>Textile fabrics of cotton, impregnated, coated, covered or laminated with polyurethane</t>
  </si>
  <si>
    <t>Textile fabrics of cotton, impregnated, coated, covered or laminated with plastics nesoi, other than those of heading 5902</t>
  </si>
  <si>
    <t>Textile wall coverings backed with permanently affixed paper</t>
  </si>
  <si>
    <t>Rubberized textile fabrics of cotton, knitted or crocheted (other than fabric of heading 5902</t>
  </si>
  <si>
    <t>Rubberized textile fabrics not knitted or crocheted, of cotton, other than fabrics of heading 5902</t>
  </si>
  <si>
    <t>Laminated fabrics specified in note 9 to sect. XI of HTS, of m-m fiber, for theatrical, ballet, &amp; operatic scenery &amp; properties, incl sets</t>
  </si>
  <si>
    <t>Bolting cloth fabrics principally used for stenciling purposes in screen-process printing, whether or not made up</t>
  </si>
  <si>
    <t>Knitted or crocheted long pile fabrics of man-made fibers</t>
  </si>
  <si>
    <t>Knitted or crocheted looped pile fabrics of cotton</t>
  </si>
  <si>
    <t>Knitted or crocheted looped pile fabrics of man-made fibers</t>
  </si>
  <si>
    <t>Knitted or crocheted looped pile fabrics of textile materials, other than of cotton or man-made fibers</t>
  </si>
  <si>
    <t>Knitted or crocheted pile fabrics (other than long pile or looped pile) of cotton</t>
  </si>
  <si>
    <t>Knitted or crocheted pile fabrics (other than long pile or looped pile) of man-made fibers</t>
  </si>
  <si>
    <t>Knitted or crocheted pile fabrics (except long or looped pile), of tex mats other than cotton or mmf, containing 85% or more by wt of silk</t>
  </si>
  <si>
    <t>Knitted or crocheted fabrics nesoi, width not exceeding 30 cm, containing 5% or more elastomeric yarn but no rubber thread, of cotton</t>
  </si>
  <si>
    <t>Knitted or crocheted fabrics nesoi, width not exceeding 30 cm, containing 5% or more elastomeric yarn or rubber thread nesoi, of cotton</t>
  </si>
  <si>
    <t>Warp knit open-worked fabrics of wool or fine animal hair, width not exceeding 30 cm, other than those of heading 6001 or 6002</t>
  </si>
  <si>
    <t>Warp knit open-worked fabrics of cotton, width not exceeding 30 cm, other than those of heading 6001 or 6002</t>
  </si>
  <si>
    <t>Warp knit open-worked fabrics of synthetic fibers, width not exceeding 30 cm, other than those of heading 6001 or 6002</t>
  </si>
  <si>
    <t>Warp knit open-worked fabrics of artificial fibers, width not exceeding 30 cm, other than those of heading 6001 or 6002</t>
  </si>
  <si>
    <t>Warp knit open-worked fabrics nesoi, width not exceeding 30 cm, other than those of heading 6001 or 6002</t>
  </si>
  <si>
    <t>Knitted or crocheted fabrics, width exceeding 30 cm, containing 5% or more of elastomeric yarn but no rubber thread, not of heading 6001</t>
  </si>
  <si>
    <t>Knitted or crocheted fabrics, width exceeding 30 cm, containing 5% or more of elastomeric yarn and rubber thread, other than of heading 6001</t>
  </si>
  <si>
    <t>Unbleached or bleached warp knit fabrics (including those made on galloon knitting machines) of cotton, other than of headings 6001 to 6004</t>
  </si>
  <si>
    <t>Dyed warp knit fabrics (including those made on galloon knitting machines) of cotton, other than those of headings 6001 to 6004</t>
  </si>
  <si>
    <t>Warp knit fabrics of yarns of different colors (including made on galloon knitting machines) of cotton, other than headings 6001 to 6004</t>
  </si>
  <si>
    <t>Printed warp knit fabrics (including those made on galloon knitting machines) of cotton, other than those of headings 6001 to 6004</t>
  </si>
  <si>
    <t>Unbleached or bleached warp knit fabrics (including made on galloon knitting machines) of synthetic fibers, other than headings 6001 to 6004</t>
  </si>
  <si>
    <t>Dyed warp knit fabrics (including those made on galloon knitting machines) of synthetic fibers, other than those of headings 6001 to 6004</t>
  </si>
  <si>
    <t>Warp knit fabrics of yarn of different color (including made on galloon knitting machine) of synthetic fiber, other than headings 6001-6004</t>
  </si>
  <si>
    <t>Printed warp knit fabrics (including those made on galloon knitting machines) of synthetic fibers, other than those of headings 6001 to 6004</t>
  </si>
  <si>
    <t>Wrap knit fabrics of synthetic fibers,specified in subheading note 1 to this chapter excluding headings 6001 to 6004</t>
  </si>
  <si>
    <t>Other wrap knit fabrics of synthetic fibers, bleached or unbleached, but not dyed and not specified in subheading note 1 to this chapter</t>
  </si>
  <si>
    <t>Other wrap knit fabrics of synthetic fibers, dyed,  not specified in subheading note 1 to this chapter</t>
  </si>
  <si>
    <t>Other wrap knit fabrics of synthetic fibers, of yarns of different colors, not specified in subheading note 1 to this chapter</t>
  </si>
  <si>
    <t>Other wrap knit fabrics of synthetic fibers, printed, not specified in subheading note 1 to this chapter</t>
  </si>
  <si>
    <t>Unbleached or bleached warp knit fabrics (including made on galloon knitting machines) of artificial fiber, other than headings 6001 to 6004</t>
  </si>
  <si>
    <t>Dyed warp knit fabrics (including those made on galloon knitting machines) of artificial fibers, other than those of headings 6001 to 6004</t>
  </si>
  <si>
    <t>Warp knit fabrics of yarn of different color (including made on galloon knitting machine) of artificial fiber, other than headings 6001-6004</t>
  </si>
  <si>
    <t>Printed warp knit fabrics (including those made on galloon knitting machine) of artificial fibers, other than those of headings 6001 to 6004</t>
  </si>
  <si>
    <t>Warp knit fabrics (including those made on galloon knitting machines) of wool or fine animal hair, other than those of headings 6001 to 6004</t>
  </si>
  <si>
    <t>Knitted or crocheted fabrics of wool or fine animal hair, nesoi</t>
  </si>
  <si>
    <t>Unbleached or bleached circular knit fabric, wholly of cotton yarns over 100 metric number per single yarn, nesoi</t>
  </si>
  <si>
    <t>Dyed circular knit fabric, wholly of cotton yarns over 100 metric number per single yarn, nesoi</t>
  </si>
  <si>
    <t>Circular knit fabric, of yarns of different colors, wholly of cotton yarns over 100 metric number per single yarn, nesoi</t>
  </si>
  <si>
    <t>Printed circular knit fabric, wholly of cotton yarns over 100 metric number per single yarn, nesoi</t>
  </si>
  <si>
    <t>Unbleached or bleached knitted or crocheted fabrics of synthetic fibers, nesoi</t>
  </si>
  <si>
    <t>Dyed knitted or crocheted fabrics of synthetic fibers, nesoi</t>
  </si>
  <si>
    <t>Knitted or crocheted fabrics of synthetic fibers, of yarns of different colors, nesoi</t>
  </si>
  <si>
    <t>Printed knitted or crocheted fabrics of synthetic fibers, nesoi</t>
  </si>
  <si>
    <t>Unbleached or bleached knitted or crocheted fabrics of artificial fibers, nesoi</t>
  </si>
  <si>
    <t>Dyed knitted or crocheted fabrics of artificial fibers, nesoi</t>
  </si>
  <si>
    <t>Knitted or crocheted fabrics of artificial fibers, of yarns of different colors, nesoi</t>
  </si>
  <si>
    <t>Printed knitted or crocheted fabrics of artificial fibers, nesoi</t>
  </si>
  <si>
    <t>Blankets (other than electric blankets) and traveling rugs, of wool or fine animal hair</t>
  </si>
  <si>
    <t>Woven fiberglass tire cord fabric of rovings,n/o 30 cm wide,of elect. nonconductive cont. filament 9-11 micron diam &amp; impreg for adhesion</t>
  </si>
  <si>
    <t>Woven fiberglass tire cord fabric,n/roving,n/o 30 cm wide,of electrical nonconduct. contin. filament 9-11 micron diam &amp; impreg for adhesion</t>
  </si>
  <si>
    <t>Woven fiberglass tire cord fabric,n/rov,pl.weave,o/30 cm wide &amp; less than 250 g/m2,w/no single yarn o/136 tex,n/colrd,of elect nonconduct</t>
  </si>
  <si>
    <t>Woven fiberglass tire cord fabric,n/colored,nesoi,o/30 cm wide,of elect. noncond contin filament 9-11 micron diam and impreg for adhesion</t>
  </si>
  <si>
    <t>Sheet etc, cellular of polymers of vinyl chloride</t>
  </si>
  <si>
    <t>Sheet etc, cellular of polyurethane</t>
  </si>
  <si>
    <t>Plastic sheet, film, foil or strip, nes</t>
  </si>
  <si>
    <t>Twill weave cotton, &gt;85% &lt;200g/m2, printed</t>
  </si>
  <si>
    <t>Twill weave cotton &lt;85% +manmade fibre &lt;200g unbleach</t>
  </si>
  <si>
    <t>Twill weave cotton &lt;85% +manmade fibre, &lt;200g bleache</t>
  </si>
  <si>
    <t>Twill cotton , &lt;85% +manmade fibre, &lt;200g/m2 yarn dye</t>
  </si>
  <si>
    <t>Twill weave cotton, &lt;85% +manmade fibre, &lt;200g print</t>
  </si>
  <si>
    <t>Plain weave cotton &lt;85% +manmade fibre &gt;200g bleached</t>
  </si>
  <si>
    <t>Twill weave cotton &lt;85% +manmade fibre &gt;200g bleached</t>
  </si>
  <si>
    <t>Woven cotton nes, &lt;85% +manmade fibre, &gt;200g, bleache</t>
  </si>
  <si>
    <t>Woven twill &gt;85% polyester + cotton, &lt;170g/m2 dyed</t>
  </si>
  <si>
    <t>Woven twill &gt;85% polyester + cotton,&lt;170g/m2 yarn dye</t>
  </si>
  <si>
    <t>Woven nes &gt;85% polyester + cotton, &lt;170g/m2 yarn dyed</t>
  </si>
  <si>
    <t>Woven twill &gt;85% polyester + cotton, &lt;170g/m2 printed</t>
  </si>
  <si>
    <t>Woven nes &gt;85% polyester + cotton, &lt;170g/m2 printed</t>
  </si>
  <si>
    <t>Woven nes &gt;85% polyester + cotton, &gt;170g/m2 unbl/blch</t>
  </si>
  <si>
    <t>Woven plain &gt;85% polyester + cotton,&gt;170g/m2 yarn dye</t>
  </si>
  <si>
    <t>Woven twill &gt;85% polyester + cotton,&gt;170g/m2 yarn dye</t>
  </si>
  <si>
    <t>Woven nes &gt;85% polyester + cotton, &gt;170g/m2 yarn dyed</t>
  </si>
  <si>
    <t>Woven fabric&gt;85% synth nes + cotton,&gt;170g/m2 yarn dye</t>
  </si>
  <si>
    <t>Woven fabric synthetic staple with wool or hair nes</t>
  </si>
  <si>
    <t>Nonwovens (of textile materials), whether or not impregnated, coated, covered or laminated</t>
  </si>
  <si>
    <t>Woven warp pile cotton, epingle (uncut),except terry</t>
  </si>
  <si>
    <t>Woven warp pile cotton, cut, except terry, w &gt;30cm</t>
  </si>
  <si>
    <t>Woven warp pile fabric manmade fibre, epingle (uncut)</t>
  </si>
  <si>
    <t>Woven warp pile fabric manmade fibre, cut, not terry</t>
  </si>
  <si>
    <t>Cotton gauze &gt;30cm wide</t>
  </si>
  <si>
    <t>Gauze, except cotton, &gt;30cm wide</t>
  </si>
  <si>
    <t>Knit or crochet fabric, width &lt;30cm, &gt;5% elastomer</t>
  </si>
  <si>
    <t>Knit, crochet textile fabric, of a width &lt;30cm, nes</t>
  </si>
  <si>
    <t>Knit or crochet fabric, width &gt;30cm, &gt;5% elastomer</t>
  </si>
  <si>
    <t>Warp knit fabric of wool or fine animal hair, nes</t>
  </si>
  <si>
    <t>Warp knit fabric of cotton, nes</t>
  </si>
  <si>
    <t>Warp knit fabric of manmade fibres, nes</t>
  </si>
  <si>
    <t>Knit, crochet fabric of wool or fine animal hair, nes</t>
  </si>
  <si>
    <t>Knit or crochet fabric of cotton, nes</t>
  </si>
  <si>
    <t>Knit or crochet fabric of manmade fibres, nes</t>
  </si>
  <si>
    <t>Warp knit fabrics nesoi (including those made on galloon knitting machines), of wool or fine animal</t>
  </si>
  <si>
    <t>Typewriter or similar ribbons</t>
  </si>
  <si>
    <t>Articles of apparel, of reptile leather</t>
  </si>
  <si>
    <t>Batting gloves, of leather or of composition leather</t>
  </si>
  <si>
    <t>Artificial fur and articles thereof</t>
  </si>
  <si>
    <t>Woven fabrics of coarse animal hair or of horsehair</t>
  </si>
  <si>
    <t>Unbleached woven fabrics of jute or of other textile bast fibers of heading 5303</t>
  </si>
  <si>
    <t>Woven fabrics of jute or of other textile bast fibers of heading 5303, other than unbleached</t>
  </si>
  <si>
    <t>Textile flock, not exceeding 5 mm in length, and textile dust and mill neps</t>
  </si>
  <si>
    <t>Narrow fabrics consisting of warp without weft assembled by means of an adhesive (bolducs)</t>
  </si>
  <si>
    <t>Linoleum, whether or not cut to shape</t>
  </si>
  <si>
    <t>Floor coverings consisting of a coating or covering applied on a textile backing, with a base consisting of needleloom felt or nonwovens</t>
  </si>
  <si>
    <t>Rubberized textile fabric adhesive tape of a width not exceeding 20 cm (other than fabric of heading 5902)</t>
  </si>
  <si>
    <t>Textile wicks, woven, plaited or knitted, for lamps, stoves, candles and the like; gas mantles and tubular knitted gas mantle fabric</t>
  </si>
  <si>
    <t>Textile hosepiping and similar textile tubing of vegetable fibers, with or without lining, armor or accessories of other materials</t>
  </si>
  <si>
    <t>Printers' rubberized blankets of textile fabrics</t>
  </si>
  <si>
    <t>Textile fabrics and felts, endless or fitted with linking devices, used for papermaking or similar machines, weighing less than 650 g/m2</t>
  </si>
  <si>
    <t>Textile fabrics and felts, endless or fitted with linking devices, used for papermaking or similar machines, weighing 650 g/m2 or more</t>
  </si>
  <si>
    <t>Straining cloth of a kind used in oil presses or the like, of textile material or of human hair</t>
  </si>
  <si>
    <t>Textile products and articles, of a kind used in machinery or plants for technical uses, specified in note 7 to chapter 59, nesoi</t>
  </si>
  <si>
    <t>Bed nets made from warp knit fabrics, impregneted or coated with chemicals specified in subheading note 1 to this chapter</t>
  </si>
  <si>
    <t>Tents of cotton</t>
  </si>
  <si>
    <t>Sails of textile materials</t>
  </si>
  <si>
    <t>CONFECCIÓN</t>
  </si>
  <si>
    <t>Men's or boys' overcoats, carcoats, capes, cloaks, anoraks, windbreakers and similar articles, knitted or crocheted, of cotton</t>
  </si>
  <si>
    <t>Men's or boys' overcoats, carcoats, capes and like articles knitted or crocheted, of man-made fibers, 25% or more by weight of leather</t>
  </si>
  <si>
    <t>Men's or boys' overcoats, carcoats, capes, cloaks, windbreakers and similar articles, knitted or crocheted, of wool or fine animal hair</t>
  </si>
  <si>
    <t>Women's or girls' overcoats, carcoats, capes, windbreakers and similar articles, knitted or crocheted, of wool or fine animal hair</t>
  </si>
  <si>
    <t>Women's or girls' overcoats, carcoats, capes, cloaks, anoraks, windbreakers and similar articles, knitted or crocheted, of cotton</t>
  </si>
  <si>
    <t>Women's or girls' overcoats, carcoats, etc., knitted or crocheted, of manmade fibers, cont. 25% or more by weight of leather</t>
  </si>
  <si>
    <t>Women's or girls' overcoats, carcoats, etc., of tex mats (other than wool, cotton or mmf), cont 70%  or more wt of silk, knitted or crochet</t>
  </si>
  <si>
    <t>Men's or boys' suits, knitted or crocheted, of wool or fine animal hair</t>
  </si>
  <si>
    <t>Men's or boys' ensembles, knitted or crocheted, of cotton</t>
  </si>
  <si>
    <t>Men's or boys' ensembles, knitted or crocheted, of synthetic fibers</t>
  </si>
  <si>
    <t>Men's or boys' ensembles, knitted or crocheted, of wool or fine animal hair</t>
  </si>
  <si>
    <t>Men's or boys' suit-type jackets and blazers, knitted or crocheted, of wool or fine animal hair</t>
  </si>
  <si>
    <t>Men's or boys' suit-type jackets and blazers, knitted or crocheted, of cotton</t>
  </si>
  <si>
    <t>Men's or boys' suit-type jackets and blazers, knitted or crocheted, of synthetic fibers, containing 23% or more of wool or fine animal hair</t>
  </si>
  <si>
    <t>Men's or boys' suit-type jackets and blazers, knitted or crocheted, of artificial fibers</t>
  </si>
  <si>
    <t>Men's or boys' trousers, breeches and shorts, knitted or crocheted, of wool or fine animal hair</t>
  </si>
  <si>
    <t>Men's or boys' trousers, breeches and shorts, knitted or crocheted, of cotton</t>
  </si>
  <si>
    <t>Men's or boys' trousers, breeches and shorts, knitted or crocheted, of syn. fibers, cont. 23 percent or more of wool or fine animal hair</t>
  </si>
  <si>
    <t>Men's or boys' trousers, breeches and shorts, knitted or crocheted, of artificial fibers</t>
  </si>
  <si>
    <t>Women's or girls' suits, knitted or crocheted, of synthetic fibers, containing 23 percent or more of wool or fine animal hair</t>
  </si>
  <si>
    <t>Women's or girls' suits, knitted or crocheted, of artificial fibers, containing 23 percent or more of wool or fine animal hair</t>
  </si>
  <si>
    <t>Women's or girls' ensembles, knitted or crocheted, of cotton</t>
  </si>
  <si>
    <t>Women's or girls' ensembles, knitted or crocheted, of synthetic fibers</t>
  </si>
  <si>
    <t>Women's or girls' ensembles, knitted or crocheted, of wool or fine animal hair</t>
  </si>
  <si>
    <t>Women's or girls' suit-type jackets and blazers, knitted or crocheted, of wool or fine animal hair</t>
  </si>
  <si>
    <t>Women's or girls' suit-type jackets and blazers, knitted or crocheted, of cotton</t>
  </si>
  <si>
    <t>Women's or girls' suit-type jackets &amp; blazers, knit or crocheted, of synthetic fibers, cont. 23% or more of wool or fine animal hair</t>
  </si>
  <si>
    <t>Women's or girls' suit-type jackets, knitted or crocheted, of artificial fibers</t>
  </si>
  <si>
    <t>Women's or girls' dresses, knitted or crocheted, of wool or fine animal hair</t>
  </si>
  <si>
    <t>Women's or girls' dresses, knitted or crocheted, of cotton</t>
  </si>
  <si>
    <t>Women's or girls' dresses, knitted or crocheted, of synthetic fibers, containing 23 percent or more of wool or fine animal hair</t>
  </si>
  <si>
    <t>Women's or girls' dresses, knitted or crocheted, of artificial fibers, containing 23 percent or more of wool or fine animal hair</t>
  </si>
  <si>
    <t>Women's or girls' dresses, of textile mats (ex wool, cotton or mmf), containing 70% or more by weight of silk or silk waste, knitted or croc</t>
  </si>
  <si>
    <t>Women's or girls' skirts and divided skirts, knitted or crocheted, of wool or fine animal hair</t>
  </si>
  <si>
    <t>Women's or girls' skirts and divided skirts, knitted or crocheted, of cotton</t>
  </si>
  <si>
    <t>Women's or girls' skirts &amp; divided skirts, knitted or crocheted, of synthetic fibers, cont. 23% or more of wool or fine animal hair</t>
  </si>
  <si>
    <t>Women's or girls' skirts and divided skirts, knitted or crocheted, of artificial fibers</t>
  </si>
  <si>
    <t>Women's or girls' trousers, bib and brace overalls, breeches and shorts, knitted or crocheted, of wool or fine animal hair</t>
  </si>
  <si>
    <t>Women's or girls' bib and brace overalls, knitted or crocheted, of cotton</t>
  </si>
  <si>
    <t>Women's or girls' bib and brace overalls, knitted or crocheted, of synthetic fibers</t>
  </si>
  <si>
    <t>Women's or girls' bib and brace overalls, knitted or crocheted, of artificial fibers</t>
  </si>
  <si>
    <t>Men's or boys' shirts, knitted or crocheted, of cotton</t>
  </si>
  <si>
    <t>Men's or boys' shirts, knitted or crocheted, of manmade fibers, containing 23 percent or more of wool or fine animal hair</t>
  </si>
  <si>
    <t>Men's or boys' shirts, knitted or crocheted, of wool or fine animal hair</t>
  </si>
  <si>
    <t>Women's or girls' blouses and shirts, knitted or crocheted, of cotton</t>
  </si>
  <si>
    <t>Women's or girls' blouses and shirts, knitted or crocheted, of manmade fibers, containing 23 percent or more of wool or fine animal hair</t>
  </si>
  <si>
    <t>Women's or girls' blouses and shirts, knitted or crocheted, of wool or fine animal hair</t>
  </si>
  <si>
    <t>Men's or boys' underpants and briefs, knitted or crocheted, of cotton</t>
  </si>
  <si>
    <t>Men's or boys' underpants and briefs, knitted or crocheted, of man-made fibers</t>
  </si>
  <si>
    <t>Men's or boys' underpants &amp; briefs, of textile materials (ex cotton or mmf), containing 70% or more by weight of silk or silk waste, k/croc</t>
  </si>
  <si>
    <t>Men's or boys' nightshirts and pajamas, knitted or crocheted, of cotton</t>
  </si>
  <si>
    <t>Men's or boys' nightshirts and pajamas, knitted or crocheted, of man-made fibers</t>
  </si>
  <si>
    <t>Men's or boys' nightshirts and pajamas, knitted or crocheted, of wool or fine animal hair</t>
  </si>
  <si>
    <t>Men's or boys' bathrobes, dressing gowns and similar articles, knitted or crocheted, of cotton</t>
  </si>
  <si>
    <t>Men's or boys' bathrobes, dressing gowns and similar articles, knitted or crocheted, of man-made fibers</t>
  </si>
  <si>
    <t>Women's or girls' slips and petticoats, knitted or crocheted, of man-made fibers</t>
  </si>
  <si>
    <t>Women's or girls' slips and petticoats, of textile materials (except mmf), containing 70% or more by weight of silk, knitted or crocheted</t>
  </si>
  <si>
    <t>Women's or girls' briefs and panties, knitted or crocheted, of cotton</t>
  </si>
  <si>
    <t>Women's or girls' disposable briefs and panties designed for one-time use, of man-made fibers, knitted or crocheted</t>
  </si>
  <si>
    <t>Women's or girls' briefs and panties (other than disposable), of text materials (other than cotton or mmf) cont 70% or more wt of silk, k/c</t>
  </si>
  <si>
    <t>Women's or girls' nightdresses and pajamas, knitted or crocheted, of cotton</t>
  </si>
  <si>
    <t>Women's or girls' nightdresses and pajamas, knitted or crocheted, of man-made fibers</t>
  </si>
  <si>
    <t>Women's or girls' nightdresses and pajamas, knitted or crocheted, of wool or fine animal hair</t>
  </si>
  <si>
    <t>Women's or girls' negligees, bathrobes, dressing gowns and similar articles, knitted or crocheted, of cotton</t>
  </si>
  <si>
    <t>Women's or girls' negligees, bathrobes, dressing gowns and similar articles, knitted or crocheted, of man-made fibers</t>
  </si>
  <si>
    <t>Women's or girls' negligees, bathrobes, dressing gowns and similar articles, knitted or crocheted, of wool or fine animal hair</t>
  </si>
  <si>
    <t>T-shirts, singlets, tank tops and similar garments, knitted or crocheted, of cotton</t>
  </si>
  <si>
    <t>T-shirts, singlets, tank tops and similar garments, knitted or crocheted, of man-made fibers</t>
  </si>
  <si>
    <t>Sweaters, pullovers, sweatshirts, waistcoats (vests) and similar articles, knitted or crocheted, of wool</t>
  </si>
  <si>
    <t>Sweaters, pullovers, sweatshirts, waistcoats (vests) and similar articles, knitted or crocheted, of Kashmir goats, wholly of cashmere</t>
  </si>
  <si>
    <t>Sweaters, pullovers, sweatshirts, waistcoats (vests) and similar articles, knitted or crocheted, of fine animal hair</t>
  </si>
  <si>
    <t>Sweaters, pullovers and similar articles, knitted or crocheted, of cotton, containing 36 percent or more of flax fibers</t>
  </si>
  <si>
    <t>Sweaters, pullovers, sweatshirts and similar articles, knitted or crocheted, of man-made fibers, cont. 25% or more by weight of leather</t>
  </si>
  <si>
    <t>Sweaters, pullovers, sweatshirts, vests and similar articles, of text mat (except wool, cotton or mmf), cont 70% or more by wt of silk, k/c</t>
  </si>
  <si>
    <t>Babies' blouses and shirts, except those imported as parts of sets, knitted or crocheted, of cotton</t>
  </si>
  <si>
    <t>Babies' trousers, breeches and shorts, except those imported as parts of sets, knitted or crocheted, of synthetic fibers</t>
  </si>
  <si>
    <t>Babies' garments and clothing accessories, knitted or crocheted, of wool or fine animal hair</t>
  </si>
  <si>
    <t>Track suits, knitted or crocheted, of cotton</t>
  </si>
  <si>
    <t>Track suits, knitted or crocheted, of synthetic fibers</t>
  </si>
  <si>
    <t>Track suits, knitted or crocheted, of artificial fibers</t>
  </si>
  <si>
    <t>Ski-suits, knitted or crocheted, of man-made fibers</t>
  </si>
  <si>
    <t>Men's or boys' swimwear, knitted or crocheted, of synthetic fibers</t>
  </si>
  <si>
    <t>Men's or boys' swimwear, knitted or crocheted, of textile materials other than synthetic fibers</t>
  </si>
  <si>
    <t>Women's or girls' knitted or crocheted swimwear of synthetic fibers</t>
  </si>
  <si>
    <t>Women's or girls' swimwear, knitted or crocheted, of textile materials other than synthetic fibers</t>
  </si>
  <si>
    <t>Garments nesoi, made up of k/c fabrics of 5903, 5906 or 5907, w an outer surf impreg, coated, cov, or lam w rub/p mat which obscures the fab</t>
  </si>
  <si>
    <t>Garments nesoi, knitted or crocheted, of cotton</t>
  </si>
  <si>
    <t>Tops, knitted or crocheted, of man-made fibers</t>
  </si>
  <si>
    <t>Garments nesoi, knitted or crocheted, of wool or fine animal hair</t>
  </si>
  <si>
    <t>Surgical panty hose and surgical stockings with graduated compression for orthopedic treatment</t>
  </si>
  <si>
    <t>Panty hose and tights (not graduated compression), knitted or crocheted, of synthetic fibers, measuring per single yarn less than 67 decitex</t>
  </si>
  <si>
    <t>Panty hose and tights (not graduated compression), knitted or crocheted, of synthetic fibers, measuring per single yarn  67 decitex or more</t>
  </si>
  <si>
    <t>Panty hose (not graduated compressoin) and tights, containing 70% or more by weight of silk or silk waste, knitted or crocheted</t>
  </si>
  <si>
    <t>Women's full-length or knee-length hosiery, measuring per single yarn less than 67 decitex containing 70% or more by wt of silk, knit/croc</t>
  </si>
  <si>
    <t>Hosiery nesoi, knitted or crocheted, of wool or fine animal hair</t>
  </si>
  <si>
    <t>Stockings, socks, etc. (not surgical), knitted or crocheted, of cotton, containing lace or net</t>
  </si>
  <si>
    <t>Stockings, socks, etc. nesoi, knitted or crocheted, of synthetic fibers, containing lace or net</t>
  </si>
  <si>
    <t>Hosiery nesoi, of artificial fibers, containing lace or net</t>
  </si>
  <si>
    <t>Ice hockey and field hockey gloves, knitted or crocheted, impregnated, coated or covered with plastics or rubber</t>
  </si>
  <si>
    <t>Gloves, mittens and mitts, knitted or crocheted, of wool or fine animal hair</t>
  </si>
  <si>
    <t>Ice hockey and field hockey gloves, knitted or crocheted, of cotton, not impregnated, coated or covered with plastics or rubber</t>
  </si>
  <si>
    <t>Ice hockey and field hockey gloves, knitted or crocehted, of synthetic fibers, not impregnated, coated or covered with plastics or rubber</t>
  </si>
  <si>
    <t>Ice hockey and field hockey gloves, knitted or crocheted, of artificial fibers, not impregnated, coated or covered with plastics or rubber</t>
  </si>
  <si>
    <t>Shawls, scarves, mufflers, mantillas, veils and the like, knitted or crocheted, of wool or fine animal hair</t>
  </si>
  <si>
    <t>Ties, bow ties and cravats, containing 70% or more by weight of silk or silk waste, knitted or crocheted</t>
  </si>
  <si>
    <t>Parts of garments or of clothing accessories, containing 70% or more by weight of silk or silk waste, knitted or crocheted</t>
  </si>
  <si>
    <t>Men's or boys' overcoats, carcoats, capes, cloaks and similar coats of wool or fine animal hair, not knitted or crocheted</t>
  </si>
  <si>
    <t>Men's or boys' overcoats, carcoats, capes, &amp; similar coats of cotton, not knit or crocheted, containing 15% or more by wt of down, etc</t>
  </si>
  <si>
    <t>Men's or boys' overcoats, carcoats, capes, &amp; like coats of man-made fibers, not knit or crocheted, cont. 15% or more by wt of down, etc</t>
  </si>
  <si>
    <t>Men's or boys' overcoats, carcoats, capes, cloaks, &amp; sim coats, of tex mats(except wool, cotton or mmf), cont &gt; or = 70% by wt silk, not k/c</t>
  </si>
  <si>
    <t>Rec. perf. outwear, men's/boys' padded, sleevels jackets, not knit/crochet, of wool or fine animal</t>
  </si>
  <si>
    <t>Rec perf outwear, men's/boys' anoraks, windbreakers &amp; similar articles, not knit/crocheted, of cotton, containing 15% or more by weight of down, etc</t>
  </si>
  <si>
    <t>Men's or boys' anoraks, windbreakers &amp; similar articles, not knitted or crocheted, of man-made fibers, cont. 15% or more by wt of down, etc</t>
  </si>
  <si>
    <t>Rec perf outwear, men's/boys' anoraks, wind-breakers &amp; sim articles, not k/c, of tex mats (except wool, cotton or mmf), cont 70% or more by wt silk</t>
  </si>
  <si>
    <t>Women's or girls' overcoats, carcoats, capes, cloaks and similar coats, not knitted or crocheted, of wool or fine animal hair</t>
  </si>
  <si>
    <t>Women's or girls' overcoats, carcoats, etc, not knitted or crocheted, of cotton, containing 15% or more by weight of down, etc</t>
  </si>
  <si>
    <t>Women's or girls' overcoats, carcoats, etc, not knitted or crocheted, of man-made fibers, containing 15% or more by weight of down, etc</t>
  </si>
  <si>
    <t>Women's or girls' overcoats, carcoats, capes, cloaks &amp; sim coats, of tex mats(except wool, cotton or mmf), con 70% or more wt silk, not k/c</t>
  </si>
  <si>
    <t>Rec perf outwear, women's or girls' padded, sleeveless jackets, not knitted or crocheted, of wool or fine animal hair</t>
  </si>
  <si>
    <t>Rec perf outwear, women's/girls' anoraks, windbreakers 7 similar articles, not knitt/crochet, cotton, cont. 15% or more by weight of down</t>
  </si>
  <si>
    <t>Women's or girls' anoraks, windbreakers &amp; like articles, not knitted or crocheted, of man-made fibers, cont. 15% or more by wt of down, etc</t>
  </si>
  <si>
    <t>Rec perf outwear, women's/girls' anoraks, wind-breakers &amp; similar articles,not k/c, tex mats (not wool, cotton or mmf), cont 70% or more by wt silk</t>
  </si>
  <si>
    <t>Men's/boys' suits of wool, not knitted or crocheted, 30% or more of silk or silk waste, of wool yarn w/avg fiber diameter 18.5 micron or &lt;</t>
  </si>
  <si>
    <t>Men's or boys' suits, of synthetic fibers, not knitted or crocheted, containing 36 percent or more by weight of wool or fine animal hair</t>
  </si>
  <si>
    <t>Men's or boys' suits, not knitted or crocheted, of cotton</t>
  </si>
  <si>
    <t>Men's or boys' judo, karate and other oriental martial arts uniforms, not knitted or crocheted, of cotton</t>
  </si>
  <si>
    <t>Men's or boys' ensembles, not knitted or crocheted, of synthetic fibers</t>
  </si>
  <si>
    <t>Men's or boys' ensembles, not knitted or crocheted, of worsted wool fabric with wool yarn having average fiber diameter of 18.5 micron or &lt;</t>
  </si>
  <si>
    <t>Men's or boys' suit-type jackets and blazers, of worsted wool fabric of wool yarn fiber avg diameter 18.5 micron or &lt;, not knitt/crocheted</t>
  </si>
  <si>
    <t>Men's or boys' suit-type jackets and blazers, not knitted or crocheted, of cotton, containing 36 percent or more of flax fibers</t>
  </si>
  <si>
    <t>Men's or boys' suit-type jackets and blazers, not knitted or crocheted, of synthetic fibers, cont. 36% or more of wool or fine animal hair</t>
  </si>
  <si>
    <t>Men's or boys' suit-type jackets and blazers, of artificial fibers, containing 36% or more by weight of wool or fine animal hair, not k/c</t>
  </si>
  <si>
    <t>Rec perf outwear, men's/boys' trousers &amp; breeches,  wool or fine an. hair, cont elastomeric fib, water resist, w/o belt loops, weighing &gt;9 kg/doz</t>
  </si>
  <si>
    <t>Rec perf outwear, men's/boys' trousers, overalls &amp; shorts, not knit/crochet, of cotton, cont. 10 to 15% or more by weight of down</t>
  </si>
  <si>
    <t>Rec perf outwear, men's/boys' trousers, bib &amp; brace overalls, breeches &amp; shorts, not knit/crochet,  syn. fibers, cont. 15% or more of down, etc</t>
  </si>
  <si>
    <t>Rec perf outwear, men's/boys' bib and brace overalls, not knitted or crocheted, of artificial fibers</t>
  </si>
  <si>
    <t>Women's or girls' suits, not knitted or crocheted, of wool or fine animal hair</t>
  </si>
  <si>
    <t>Women's or girls' suits, not knitted or crocheted, of cotton</t>
  </si>
  <si>
    <t>Women's or girls' suits, not knitted or crocheted, of synthetic fibers, containing 36 percent or more of wool or fine animal hair</t>
  </si>
  <si>
    <t>Women's or girls' suits, not knitted or crocheted, of artificial fibers, containing 36 percent or more of wool or fine animal hair</t>
  </si>
  <si>
    <t>Women's or girls' ensembles, not knitted or crocheted, of wool or fine animal hair</t>
  </si>
  <si>
    <t>Women's or girls' judo, karate and other oriental martial arts uniforms, not knitted or crocheted, of cotton</t>
  </si>
  <si>
    <t>Women's or girls' ensembles, not knitted or crocheted, of synthetic fibers</t>
  </si>
  <si>
    <t>Women's or girls' ensembles, not knitted or crocheted, of artificial fibers</t>
  </si>
  <si>
    <t>Women's or girls' suit-type jackets &amp; blazers, of wool or fine animal hair, not knitted or crocheted, cont. 30% or more of silk/silk waste</t>
  </si>
  <si>
    <t>Women's or girls' suit-type jackets and blazers, of cotton, not knitted or crocheted, containing 36 percent or more of flax fibers</t>
  </si>
  <si>
    <t>Women's or girls' suit-type jackets and blazers, not knitted or crocheted, of synthetic fibers, cont. 30% or more of silk/silk waste</t>
  </si>
  <si>
    <t>Women's or girls' suit-type jackets &amp; blazers, not knitted or crocheted, of artificial fibers, cont. 36% or more of wool or fine animal hair</t>
  </si>
  <si>
    <t>Women's or girls' dresses, not knitted or crocheted, of wool or fine animal hair, containing 30 percent of silk or silk waste</t>
  </si>
  <si>
    <t>Women's or girls' dresses, not knitted or crocheted, of cotton, certified hand-loomed and folklore products</t>
  </si>
  <si>
    <t>Women's or girls' dresses, not knitted or crocheted, of synthetic fibers, certified hand-loomed and folklore products</t>
  </si>
  <si>
    <t>Women's or girls' dresses, not knitted or crocheted, of artificial fibers, nesoi, certified hand-loomed and folklore products</t>
  </si>
  <si>
    <t>Women's or girls' dresses, not knitted or crocheted, containing 70% or more by weight of silk or silk waste</t>
  </si>
  <si>
    <t>Women's or girls' skirts and divided skirts, not knitted or crocheted, of wool or fine animal hair</t>
  </si>
  <si>
    <t>Women's or girls' skirts and divided skirts, not knitted or crocheted, of cotton, certified hand-loomed and folklore products</t>
  </si>
  <si>
    <t>Women's or girls' skirts and divided skirts, not knitted or crocheted, of synthetic fibers, certified hand-loomed and folklore products</t>
  </si>
  <si>
    <t>Women's or girls' skirts and divided skirts, not knitted or crocheted, of artificial fibers, certified hand-loomed and folklore products</t>
  </si>
  <si>
    <t>Rec perf outwear, women's/girls' trousers &amp; breeches,not k/c, wool or f.a.h., cont elastomeric fib, water resist, w/o belt loops, wt &gt; 6 kg/doz,</t>
  </si>
  <si>
    <t>Rec perf outwear, women's/girls' trousers, bib/brace overalls, breeches &amp; shorts, not knit/crochet, cotton, cont. 15% or more by wt of down, etc</t>
  </si>
  <si>
    <t>Rec perf outwear, women's/girls' trousers, bib/brace overalls, breeches &amp; shorts, not knit/crochet, syn. fibers, cont. 15% or more down, etc.</t>
  </si>
  <si>
    <t>Rec perf outwear, women's or girls' bib and brace overalls, not knitted or crocheted, of artificial fibers</t>
  </si>
  <si>
    <t>Men's or boys' shirts, not knitted or crocheted, of cotton, certified hand-loomed and folklore products</t>
  </si>
  <si>
    <t>Men's or boys' shirts, not knitted or crocheted, of manmade fibers, certified hand-loomed and folklore products</t>
  </si>
  <si>
    <t>Men's or boys' shirts, not knitted or crocheted, of wool or fine animal hair, certified hand-loomed and folklore products</t>
  </si>
  <si>
    <t>Women's or girls' blouses, shirts and shirt-blouses, not knitted or crocheted, of silk or silk waste</t>
  </si>
  <si>
    <t>Women's or girls' blouses and shirts, not knitted or crocheted, of wool or fine animal hair, certified hand-loomed and folklore products</t>
  </si>
  <si>
    <t>Women's or girls' blouses and shirts, not knitted or crocheted, of cotton, certified hand-loomed and folklore products</t>
  </si>
  <si>
    <t>Women's or girls' blouses and shirts, not knitted or crocheted, of manmade fibers, certified hand-loomed and folklore products</t>
  </si>
  <si>
    <t>Women's or girls' blouses, shirts and shirt-blouses, not knitted or crocheted, of textile materials nesoi</t>
  </si>
  <si>
    <t>Men's or boys' underpants and briefs, not knitted or crocheted, of cotton</t>
  </si>
  <si>
    <t>Men's or boys' underpants and briefs, of textile mats(except cotton), cont 70% or more wt of silk or silk waste, not knitted/crocheted</t>
  </si>
  <si>
    <t>Men's or boys' nightshirts and pajamas, not knitted or crocheted, of cotton</t>
  </si>
  <si>
    <t>Men's or boys' nightshirts and pajamas, not knitted or crocheted, of man-made fibers</t>
  </si>
  <si>
    <t>Men's or boys' nightshirts and pajamas, of textile materials(except cotton or mmf), cont 70% or more by wt of silk or silk waste, not k/c</t>
  </si>
  <si>
    <t>Men's or boys' bathrobes, dressing gowns and similar articles, not knitted or crocheted, of cotton</t>
  </si>
  <si>
    <t>Men's or boys' bathrobes, dressing gowns and similar articles, not knitted or crocheted, of wool or fine animal hair</t>
  </si>
  <si>
    <t>Women's or girls' slips and petticoats, not knitted or crocheted, of man-made fibers</t>
  </si>
  <si>
    <t>Women's or girls' slips and petticoats, not knitted or crocheted, of cotton</t>
  </si>
  <si>
    <t>Women's or girls' nightdresses and pajamas, not knitted or crocheted, of cotton</t>
  </si>
  <si>
    <t>Women's or girls' nightdresses and pajamas, not knitted or crocheted, of man-made fibers</t>
  </si>
  <si>
    <t>Women's or girls' nightdresses and pajamas, of textile materials(except cotton or mmf), cont &gt; or = 70% by wt of silk or silk waste, not k/c</t>
  </si>
  <si>
    <t>Women's or girls' bathrobes, dressing gowns and similar articles, not knitted or crocheted, of cotton</t>
  </si>
  <si>
    <t>Women's or girls' singlets &amp; other undershirts, briefs, panties, bathrobes &amp; similar articles, not knitted or crocheted, of man-made fibers</t>
  </si>
  <si>
    <t>Women's or girls' undershirts, underpants, bathrobes &amp; like articles, not knitted or crocheted, of wool or fine animal hair</t>
  </si>
  <si>
    <t>Babies' dresses, not knitted or crocheted, of cotton</t>
  </si>
  <si>
    <t>Babies' blouses and shirts, except those imported as parts of sets, not knitted or crocheted, of synthetic fibers</t>
  </si>
  <si>
    <t>Babies' garments and clothing accessories, not knitted or crocheted, of wool or fine animal hair</t>
  </si>
  <si>
    <t>Garments, not knitted or crocheted, made up of fabrics of heading 5602 or 5603 formed on a base of paper or covered or lined with paper</t>
  </si>
  <si>
    <t>Men's or boys' garments, sim to 6201.11-6201.19, of mmf, outer surf impreg, coated etc. w rub/plast, underlying fab completely obsc, not k/c</t>
  </si>
  <si>
    <t>Women's or girls' overcoats/carcoats/capes/etc. of mmf, outer sur. impreg/coated/etc. w/rub/plast completely obscuring fab, n k/c</t>
  </si>
  <si>
    <t>Rec perf outwear, men's/boys' garm, nesoi, of fab 5903/5906/5907, not k/c, mmf, w/out sur. impreg/coatd/etc. w/rub/plast completely obscuring fab,</t>
  </si>
  <si>
    <t>Rec perf outwear, women's/girls' garm, nesoi, fab of 5903/5906/5907, not k/c, mmf, w/outer sur. impreg/coated/etc. w/rub/plast compl obscuring fab</t>
  </si>
  <si>
    <t>Men's or boys' swimwear, not knitted or crocheted, of man-made fibers</t>
  </si>
  <si>
    <t>Women's or girls' swimwear, not knitted or crocheted, of man-made fibers</t>
  </si>
  <si>
    <t>Anoraks, windbreakers and similar articles imported as parts of ski-suits, con 15% or more by wt of down &amp; waterfowl plumage, etc, not k/c</t>
  </si>
  <si>
    <t>Men's or boys' track suits or other garments nesoi, not knitted or crocheted, of cotton</t>
  </si>
  <si>
    <t>Men's or boys' track suits or other garments nesoi, not knitted or crocheted, of man-made fibers</t>
  </si>
  <si>
    <t>Rec perf outwear, men's or boys' track suits or other garments nesoi, not knitted or crocheted, of wool or fine animal hair</t>
  </si>
  <si>
    <t>Women's or girls' track suits or other garments nesoi, not knitted or crocheted, of cotton</t>
  </si>
  <si>
    <t>Women's or girls' track suits or other garments nesoi, not knitted or crocheted, of man-made fibers</t>
  </si>
  <si>
    <t>Rec perf outwear, women's/girls' garments (excl swimwr or ski-suits), nesoi, not k/c, tex mat (not wool, cotton,mmf), cont 70% or more wt of silk</t>
  </si>
  <si>
    <t>Brassieres, containing lace, net or embroidery, containing 70% or more by weight of silk or silk waste, whether or not knitted or crocheted</t>
  </si>
  <si>
    <t>Girdles and panty-girdles</t>
  </si>
  <si>
    <t>Corsets</t>
  </si>
  <si>
    <t>Braces, suspenders, garters and similar articles and parts thereof</t>
  </si>
  <si>
    <t>Handkerchiefs, not knitted or crocheted, of cotton, hemmed, not containing lace or embroidery</t>
  </si>
  <si>
    <t>Handkerchiefs, not knitted or crocheted, containing 70% or more by weight of silk or silk waste</t>
  </si>
  <si>
    <t>Shawls, scarves, mufflers, mantillas, veils and the like, not knitted or crocheted, containing 70% or more silk or silk waste</t>
  </si>
  <si>
    <t>Shawls, scarves, mufflers, mantillas, veils and the like, not knitted or crocheted, of wool or fine animal hair</t>
  </si>
  <si>
    <t>Shawls, scarves, mufflers, mantillas, veils and the like, not knitted or crocheted, of synthetic fibers</t>
  </si>
  <si>
    <t>Shawls, scarves, mufflers, mantillas, veils and the like, not knitted or crocheted, of artificial fibers</t>
  </si>
  <si>
    <t>Shawls, scarves, mufflers, mantillas, veils and the like, not knitted or crocheted, of textile materials nesoi</t>
  </si>
  <si>
    <t>Ties, bow ties and cravats, not knitted or crocheted, of silk or silk waste</t>
  </si>
  <si>
    <t>Ties, bow ties and cravats, not knitted or crocheted, of man-made fibers</t>
  </si>
  <si>
    <t>Ties, bow ties and cravats, not knitted or crocheted, of textile materials nesoi</t>
  </si>
  <si>
    <t>Ice hockey and field hockey gloves, not knitted or crocheted, impregnated, coated or covered with plastics or rubber</t>
  </si>
  <si>
    <t>Made up clothing accessories(excl those of heading 6212), containing 70% or more by weight of silk or silk waste, not knitted or crocheted</t>
  </si>
  <si>
    <t>Parts of garments or of clothing accessories (excl those of heading 6212), containing 70% or more by weight of silk or silk waste, not k/c</t>
  </si>
  <si>
    <t>Toilet and kitchen linen of textile materials nesoi, containing 85% or more by weight of silk or silk waste</t>
  </si>
  <si>
    <t>Dustcloths, mop cloths and polishing cloths, of cotton</t>
  </si>
  <si>
    <t>Hat forms, hat bodies and hoods, not blocked to shape or with made brims; plateaux &amp; manchons; all of fur felt, for men or boys</t>
  </si>
  <si>
    <t>Hat shapes, plaited or assembled from strips, not blocked/lined/trimmed &amp; w/o made brims, of veg. fibers or materls, or paper yarn, sewed</t>
  </si>
  <si>
    <t>Hats and headgear, plaited or assembled from strips of veg. fibers or unspun fibrous veg. materials and/or paper yarn, sewed</t>
  </si>
  <si>
    <t>Hair-nets of any material, whether or not lined or trimmed</t>
  </si>
  <si>
    <t>Safety headgear of reinforced or laminated plastics, whether or not lined or trimmed</t>
  </si>
  <si>
    <t>Headbands, linings, covers, hat foundations, hat frames, peaks (visors) and chinstraps, for headgear</t>
  </si>
  <si>
    <t>Sanitary napkins and tampons, diapers and diaper liners and similar sanitary articles, of paper pulp</t>
  </si>
  <si>
    <t>Mens, boys overcoats, etc, of wool or hair, knit</t>
  </si>
  <si>
    <t>Mens, boys suits, of wool, fine animal hair, knit</t>
  </si>
  <si>
    <t>Mens, boys suits, synthetic fibres, knit</t>
  </si>
  <si>
    <t>Mens, boys suits, of materials nes, knit</t>
  </si>
  <si>
    <t>Mens, boys ensembles, of wool animal hair, knit</t>
  </si>
  <si>
    <t>Womens, girls suits, of wool or hair, knit</t>
  </si>
  <si>
    <t>Womens, girls suits, of cotton, knit</t>
  </si>
  <si>
    <t>Womens, girls ensembles, of wool or hair, knit</t>
  </si>
  <si>
    <t>Mens, boys bathrobes, dressing gown manmade fibre kni</t>
  </si>
  <si>
    <t>Pullovers, cardigans etc of wool or hair, knit</t>
  </si>
  <si>
    <t>Babies garments, accessories of wool or hair, knit</t>
  </si>
  <si>
    <t>Garments nes, of wool or fine animal hair, knit</t>
  </si>
  <si>
    <t>Panty hose etc, synthetic fibre yarn &lt;67 dtex/sy, kni</t>
  </si>
  <si>
    <t>Panty hose etc, synthetic fibre yarn &gt;67 dtex/sy, kni</t>
  </si>
  <si>
    <t>Panty hose etc of materials nes, knit</t>
  </si>
  <si>
    <t>Womens full, kneelength hosiery, yarn &lt;67 dtex/sy,kni</t>
  </si>
  <si>
    <t>Hosiery nes, of wool or fine animal hair, knit</t>
  </si>
  <si>
    <t>Hosiery nes, of cotton, knit</t>
  </si>
  <si>
    <t>Hosiery nes, synthetic fibres, knit</t>
  </si>
  <si>
    <t>Ties, bow ties and cravats, of textile material, knit</t>
  </si>
  <si>
    <t>Mens, boys ensembles, of wool or hair, not knit</t>
  </si>
  <si>
    <t>Mens, boys shirts, of wool or hair, not knit</t>
  </si>
  <si>
    <t>Mens, boys dressing gowns etc manmade fibre, not knit</t>
  </si>
  <si>
    <t>Babies garments, accessories of wool or hair, not kni</t>
  </si>
  <si>
    <t>Mens, boys garments nes, of wool or hair, not knit</t>
  </si>
  <si>
    <t>Womens, girls garments nes, of wool or hair, not knit</t>
  </si>
  <si>
    <t>Handkerchiefs, of silk or silk waste, not knit</t>
  </si>
  <si>
    <t>Footwear, nes, upper textile material</t>
  </si>
  <si>
    <t>Parts of footwear nes, gaiters and leggings etc</t>
  </si>
  <si>
    <t>Camping goods, nesoi, of cotton</t>
  </si>
  <si>
    <t>Lifejackets and lifebelts of textile materials</t>
  </si>
  <si>
    <t>Headgear (other than safety headgear), nesoi, of rubber or plastics, whether or not lined or trimmed</t>
  </si>
  <si>
    <t>OTROS</t>
  </si>
  <si>
    <t>Wadding of textile materials (excluding cotton and man-made fibers) and articles thereof, nesoi</t>
  </si>
  <si>
    <t>Carpet &amp; other textile floor covering,hand-knotted/hand-inserted,w/ov 50% wt pile of fine animal hair,foregoing cert. hand-loomed &amp; folklore</t>
  </si>
  <si>
    <t>Carpet and oth textile floor covering, knotted,of text. materials (not wool/hair) nesoi, pile inserted &amp; knotted during weaving or knitting</t>
  </si>
  <si>
    <t>Certified hand-loomed and folklore products being Kelem, Schumacks, Karamanie and similar hand-woven rugs</t>
  </si>
  <si>
    <t>Wilton, velvet and like floor coverings of pile construction, woven, not tufted or flocked, not made up, of wool or fine animal hair</t>
  </si>
  <si>
    <t>Wilton, velvet and like floor coverings of pile construction, woven, not tufted or flocked, not made up, of man-made textile materials</t>
  </si>
  <si>
    <t>Carpets and other textile floor coverings of pile construction, woven, not tufted or flocked, not made up, of jute</t>
  </si>
  <si>
    <t>Wilton, velvet and like floor coverings of pile construction, woven, not tufted or flocked, made up, of wool or fine animal hair</t>
  </si>
  <si>
    <t>Wilton, velvet and like floor coverings of pile construction, woven, not tufted or flocked, made up, of man-made textile materials</t>
  </si>
  <si>
    <t>Carpets not other textile floor coverings of pile construction, woven, not tufted or flocked, made up, of cotton</t>
  </si>
  <si>
    <t>Carpets &amp; other textile floor coverings, not of pile construction, woven but not on a power-driven loom,not made up,of wool/fine animal hair</t>
  </si>
  <si>
    <t>Certified hand-loomed &amp; folklore floor covering, woven not on power-driven loom,not of pile construction,made up,of wool or fine animal hair</t>
  </si>
  <si>
    <t>Hand-loomed carpet &amp; other textile floor coverings, not of pile construction, woven, made up, of man-made textile materials,nesoi</t>
  </si>
  <si>
    <t>Hand-loomed carpets and other textile floor coverings, not of pile construction, woven, made up, of cotton</t>
  </si>
  <si>
    <t>Hand-hooked carpets and other textile floor coverings, tufted, whether or not made up, of wool or fine animal hair</t>
  </si>
  <si>
    <t>Carpets and other textile floor coverings, tufted, whether or not made up, of nylon or other polyamides, hand-hooked</t>
  </si>
  <si>
    <t>Hand-hookded carpets &amp; other textile floor coverings, tufted, whether or not made up, of man-made materials (not nylon/other polyamides)</t>
  </si>
  <si>
    <t>Carpet tiles of felt, not tufted or flocked, whether or not made up, having a maximum surface area of 0.3 m2</t>
  </si>
  <si>
    <t>Carpet tiles of felt, not tufted or flocked, whether or not made up, having a maximum surface area exceeding 0.3m2 but not exceeding 1m2</t>
  </si>
  <si>
    <t>Carpets and other textile floor coverings (excluding certain felt carpet tiles) of felt, not tufted or flocked, whether or not made up</t>
  </si>
  <si>
    <t>Carpets and other textile floor coverings, whether or not made up, of coir, nesoi</t>
  </si>
  <si>
    <t>Labels, in the piece, in strips or cut to shape or size, woven, not embroidered, of cotton or man-made fibers</t>
  </si>
  <si>
    <t>Labels, in the piece, in strips or cut to shape or size, nonwoven, not embroidered, of cotton or man-made fibers</t>
  </si>
  <si>
    <t>Other knitted or crocheted fabrics nesoi, containing 85 percent or more by weight of silk or silk waste</t>
  </si>
  <si>
    <t>Electric blankets</t>
  </si>
  <si>
    <t>Blankets (other than electric blankets) and traveling rugs, of cotton</t>
  </si>
  <si>
    <t>Blankets (other than electric blankets) and traveling rugs, of synthetic fibers</t>
  </si>
  <si>
    <t>Blankets and traveling rugs, nesoi</t>
  </si>
  <si>
    <t>Bed linen, knitted or crocheted</t>
  </si>
  <si>
    <t>Bed linen, not knitted or crocheted, printed, of cotton, cont any embroidery, lace, braid, edging, trimming, piping or applique work, napped</t>
  </si>
  <si>
    <t>Bed linen, not knitted or crocheted, printed, of manmade fibers, containing embroidery, lace, braid, etc or applique work</t>
  </si>
  <si>
    <t>Bed linen, not knitted or crocheted, printed, of textile materials nesoi</t>
  </si>
  <si>
    <t>Bed linen, not knit/croc, not printed, of cotton, cont any embroidery, lace, braid, edging, trimming, piping or applique work, napped</t>
  </si>
  <si>
    <t>Bed linen, not knitted or crocheted, not printed, of manmade fiber, containing embroidery, lace, braid, etc or applique work</t>
  </si>
  <si>
    <t>Bed linen, not knitted or crocheted, not printed, of textile materials nesoi</t>
  </si>
  <si>
    <t>Table linen, knitted or crocheted, of vegetable fiber (except of cotton)</t>
  </si>
  <si>
    <t>Damask tablecloths and napkins, not knitted or crocheted, of cotton</t>
  </si>
  <si>
    <t>Table linen of man-made fibers, not knitted or crocheted</t>
  </si>
  <si>
    <t>Tablecloths and napkins of flax, not knitted or crocheted</t>
  </si>
  <si>
    <t>Toilet linen and kitchen linen, of terry toweling or similar terry fabrics, of cotton</t>
  </si>
  <si>
    <t>Toilet and kitchen linen, other than terry toweling or similar terry fabrics of cotton</t>
  </si>
  <si>
    <t>Toilet and kitchen linen, of manmade fibers, of pile or tufted construction</t>
  </si>
  <si>
    <t>Curtains (including drapes), interior blinds and valances of synthetic fibers, knitted or crocheted</t>
  </si>
  <si>
    <t>Curtains (including drapes), interior blinds and valances of cotton, knitted or crocheted</t>
  </si>
  <si>
    <t>Curtains (including drapes), interior blinds and valances of cotton, not knitted or crocheted</t>
  </si>
  <si>
    <t>Curtains/drapes, inter. blinds, etc. of syn fib, made up from fab of subh 5407.60.11/5407.60.21/5407.60.91, not knitted or crocheted</t>
  </si>
  <si>
    <t>Curtains (including drapes),interior blinds, valances of textile materials other than of cotton or of synthetic fibers,not knitted/crocheted</t>
  </si>
  <si>
    <t>Bedspreads of cotton, knitted or crocheted, excluding those of heading 9404</t>
  </si>
  <si>
    <t>Bedspreads, not knitted or crocheted, of cotton, containing any embroidery, lace, etc.</t>
  </si>
  <si>
    <t>Furnishing articles (excluding those of heading 9404 and other than bedspreads) knitted or crocheted</t>
  </si>
  <si>
    <t>Furnishing articles (excluding those of heading 9404 and other than bedspreads) not knitted or crocheted, of cotton</t>
  </si>
  <si>
    <t>Furnishing articles (excluding those of heading 9404 and other than bedspreads) not knitted or crocheted, of synthetic fibers</t>
  </si>
  <si>
    <t>Wall hangings, not knitted or crocheted, of wool or fine animal hair, the foregoing certified hand-loomed and folklore products</t>
  </si>
  <si>
    <t>Sacks and bags of a kind used for the packing of goods, of cotton</t>
  </si>
  <si>
    <t>Flexible intermed. bulk containers of a kind used for packing goods, of man-made textile materials</t>
  </si>
  <si>
    <t>Other sacks/bags for packing goods, of mm tex.mat.(not flex.intermed.bulk containers), of polyethylene or polypro. strip or the like</t>
  </si>
  <si>
    <t>Sacks and bags of a kind used for the packing of goods, of man-made textile materials, nesoi</t>
  </si>
  <si>
    <t>Sacks and bags of a kind used for the packing of goods, of textile materials, nesoi</t>
  </si>
  <si>
    <t>Tarpaulins, awnings and sunblinds, of synthetic fibers</t>
  </si>
  <si>
    <t>Tarpaulins, awnings and sunblinds, of cotton</t>
  </si>
  <si>
    <t>Backpacking tents of synthetic fibers</t>
  </si>
  <si>
    <t>Made-up labels of textile materials</t>
  </si>
  <si>
    <t>Needlecraft sets for making up into rugs, etc., consist of woven fabric and yarn, whether/not w/accessories, put up packings for retail sale</t>
  </si>
  <si>
    <t>Pillows, cushions and similar furnishings, of cotton</t>
  </si>
  <si>
    <t>Trunks, suit-cases, etc, outer surface plastic/textil</t>
  </si>
  <si>
    <t>Handbags with outer surface plastics, textile materia</t>
  </si>
  <si>
    <t>Articles for pocket or handbag, plastic, textile oute</t>
  </si>
  <si>
    <t>Containers nes, outer surface plastic or textile</t>
  </si>
  <si>
    <t>Sanitary towels, diapers and similar articles</t>
  </si>
  <si>
    <t>Carpets of wool or hair, woven, not made up, nes</t>
  </si>
  <si>
    <t>Carpets of manmade yarn, woven, not made up, nes</t>
  </si>
  <si>
    <t>Carpets of yarn nes, woven, not made up, nes</t>
  </si>
  <si>
    <t>Warp knit fabric of other materials, nes</t>
  </si>
  <si>
    <t>Knit or crochet fabric of other materials, nes</t>
  </si>
  <si>
    <t>Table linen, of flax, not knit</t>
  </si>
  <si>
    <t>Curtains drapes blinds valances, cotton, knit</t>
  </si>
  <si>
    <t>SACKS AND BAGS, OF A KIND USED FOR THE PACKING OF GOODS: OF MANMADE TEXTILE MATERIALS</t>
  </si>
  <si>
    <t>Footwear uppers and parts thereof, except stiffeners</t>
  </si>
  <si>
    <t>Gloves, seamless, of plastics</t>
  </si>
  <si>
    <t>Surgical gloves of vulcanized rubber other than hard rubber</t>
  </si>
  <si>
    <t>Medical gloves of vulcanized rubber other than hard rubber</t>
  </si>
  <si>
    <t>Articles of apparel and clothing accessories, excluding gloves, of vulcanized rubber other than hard rubber</t>
  </si>
  <si>
    <t>Gloves, wholly of horsehide or cowhide leather not specially designed for use in sports, with fourchettes or sidewalls</t>
  </si>
  <si>
    <t>Belts and bandoliers with or without buckles, of leather or of composition leather</t>
  </si>
  <si>
    <t>Clothing accessories nesoi, of reptile leather</t>
  </si>
  <si>
    <t>Articles of apparel and clothing accessories, of furskins</t>
  </si>
  <si>
    <t>Articles of furskin, nesoi</t>
  </si>
  <si>
    <t>Floor coverings of coconut fibers (coir), woven, not tufted or flocked, with pile</t>
  </si>
  <si>
    <t>Carpets and other textile floor coverings, tufted, whether or not made up, of other textile materials nesoi</t>
  </si>
  <si>
    <t>Transmission or conveyor belts or belting of man-made fibers</t>
  </si>
  <si>
    <t>Sacks and bags of a kind used for the packing of goods, of jute or of other textile bast fibers of heading 5303</t>
  </si>
  <si>
    <t>Pneumatic mattresses of cotton</t>
  </si>
  <si>
    <t>Worn clothing and other worn articles</t>
  </si>
  <si>
    <t>Used or new rags, scrap and worn out articles of twine, cordage, rope or cables, of wool or fine animal hair, sorted</t>
  </si>
  <si>
    <t>Used or new rags, scrap and worn out articles of twine, cordage, rope or cables, of wool or fine animal hair, not sorted</t>
  </si>
  <si>
    <t>Headgear, nesoi, of furskin, whether or not lined or trimmed</t>
  </si>
  <si>
    <t>Nonwoven glass fiber mats</t>
  </si>
  <si>
    <t>Nonwoven glass fiber in thin sheets (voiles)</t>
  </si>
  <si>
    <t>Nonwoven glass wool insulation products</t>
  </si>
  <si>
    <t>Sleeping bags, containing 20% or more by weight of feathers and/or down</t>
  </si>
  <si>
    <r>
      <t xml:space="preserve">I) De la fuente: </t>
    </r>
    <r>
      <rPr>
        <sz val="10"/>
        <rFont val="Times New Roman"/>
        <family val="1"/>
      </rPr>
      <t>elaboración propia cn base en United States Imports of Merchandise (versión cd-rom, para los años de 1990 al 2010).</t>
    </r>
  </si>
  <si>
    <t>Office of Textiles and Apparel, del United States Department of Commerce (http://otexa.ita.doc.gov/) (2022)</t>
  </si>
  <si>
    <t xml:space="preserve">a 10 dígitos del Sistema Armonizado. La clasificación de los 6,775 productos no están disponibles para el público en general a través de internet. </t>
  </si>
  <si>
    <t>Dado que OTEXA trabaja a la clasificación a 10 dígitos del Sistema Armonizado y en la presente base se utiliza a 6 dígitos, por cuestiones de compatibilidad,</t>
  </si>
  <si>
    <t xml:space="preserve">se realiza el siguiente proceso de limpieza: se extraen los primeros 6 dígitos de la fracción y se eliminan aquellas - ahora subpartidas- repetidas para evitar una </t>
  </si>
  <si>
    <t>FUENTE DE CONSULTA</t>
  </si>
  <si>
    <t>1995-2021</t>
  </si>
  <si>
    <t>OTEXA</t>
  </si>
  <si>
    <t>AGREGADO DE CAPS. 50-63</t>
  </si>
  <si>
    <t>Cechimex</t>
  </si>
  <si>
    <t>Elaboración propia con base en:</t>
  </si>
  <si>
    <t>Office of Textiles and Apparel (OTEXA). (2022). Trade Data U.S. Imports and Exports of Textiles and Apparel. Junio 20, 2022, de International Trade Administration ITA. Sitio web: https://otexa.trade.gov/msrpoint.htm</t>
  </si>
  <si>
    <t>U.S. Census Bureau: Economic Indicators Division USA Trade Online. (2022). Standard Report - Exports &amp; Imports. Junio 15, 2022, de U.S. Census Bureau Sitio web: https://usatrade.census.gov</t>
  </si>
  <si>
    <t>Cechimex. (2021). Estados Unidos:Cadena Hilo, Textil y Confección (HTC). Junio 20, 2022, de Cechimex Sitio web: http://www.economia.unam.mx/cechimex/index.php/es/estadosunidos-est-esp-menu</t>
  </si>
  <si>
    <t>doble contabilidad. Por lo anterior, el trabajo realizado contó con la amable colaboración de OTEXA, quien facilitó al autor la relación y clasificación</t>
  </si>
  <si>
    <t>por segmento de los productos.</t>
  </si>
  <si>
    <t>Recordando que OTEXA trabaja a la clasificación a 10 dígitos del Sistema Armonizado y en la presente base se utiliza a 6 dígitos, para la actualización a</t>
  </si>
  <si>
    <t>ofrece OTEXA y eliminar repetidos.</t>
  </si>
  <si>
    <t xml:space="preserve">En el cuadro de NOTAS 2 se pueden observar las diferencias que hay en el total de Importaciones y Exportaciones de la Cadena Hilo, Textil y Confección </t>
  </si>
  <si>
    <t xml:space="preserve">de acuerdo con los resultados obtenidos de OTEXA, el agregado de los capítulos 50 a 63 y Cechimex. </t>
  </si>
  <si>
    <t xml:space="preserve">NOTAS 2 DE ACUERDO A DIFERENTES FUENTES DE CONSULTA </t>
  </si>
  <si>
    <t>ESTADOS UNIDOS: IMPORTACIONES TOTALES DE LA CADENA HTC DE ACUERDO A DIFERENTES FUENTES DE CONSULTA (1995-2021)</t>
  </si>
  <si>
    <t>ESTADOS UNIDOS: EXPORTACIONES TOTALES DE LA CADENA HTC  DE ACUERDO A DIFERENTES FUENTES DE CONSULTA (1995-2021)</t>
  </si>
  <si>
    <t xml:space="preserve">partir del año 2020, se procedió ha realizar el mismo procedimiento, extraer los primeros 6 dígitos de los 10 dígitos que </t>
  </si>
  <si>
    <t>ESTADOS UNIDOS: IMPORTACIONES TOTALES DE LA CADENA HTC POR PAÍS (1995-2022)</t>
  </si>
  <si>
    <t>1995-2022</t>
  </si>
  <si>
    <t>Canadá</t>
  </si>
  <si>
    <t xml:space="preserve">   Costa Rica</t>
  </si>
  <si>
    <t xml:space="preserve">   El Salvador</t>
  </si>
  <si>
    <t xml:space="preserve">   Guatemala</t>
  </si>
  <si>
    <t xml:space="preserve">   Honduras</t>
  </si>
  <si>
    <t xml:space="preserve">   Nicaragua</t>
  </si>
  <si>
    <t xml:space="preserve">   Panamá</t>
  </si>
  <si>
    <t>Fuente: elaboración propia con base en  US Census Bureau (2023).</t>
  </si>
  <si>
    <t>--</t>
  </si>
  <si>
    <t>ESTADOS UNIDOS: EXPORTACIONES TOTALES DE LA CADENA HTC POR PAÍS (1995-2022)</t>
  </si>
  <si>
    <t xml:space="preserve">Fuente: elaboración propia con base en  US Census Bureau (2023).																												</t>
  </si>
  <si>
    <t>ESTADOS UNIDOS: BALANZA COMERCIAL DE LA CADENA HTC POR PAÍS (1995-2022)</t>
  </si>
  <si>
    <t>ESTADOS UNIDOS: ARANCELES DEL LA CADENA HTC (1995-2022)</t>
  </si>
  <si>
    <t>ESTADOS UNIDOS: IMPORTACIONES DEL SEGMENTO HILO DE LA CADENA HTC (1995-2022)</t>
  </si>
  <si>
    <t>ESTADOS UNIDOS: EXPORTACIONES DEL SEGMENTO HILO DE LA CADENA HTC (1995-2022)</t>
  </si>
  <si>
    <t>ESTADOS UNIDOS:BALANZA COMERCIAL PRODUCTOS DE HILO POR PAÍS (1995-2022)</t>
  </si>
  <si>
    <t>ESTADOS UNIDOS: ARANCELES DEL SEGMENTO HILO DE LA CADENA HTC (1995-2022)</t>
  </si>
  <si>
    <t>ESTADOS UNIDOS: IMPORTACIONES DEL SEGMENTO TEXTIL DE LA CADENA HTC (1995-2022)</t>
  </si>
  <si>
    <t>ESTADOS UNIDOS: EXPORTACIONES DEL SEGMENTO TEXTIL DE LA CADENA HTC POR PAÍS (1995-2022)</t>
  </si>
  <si>
    <t>ESTADOS UNIDOS: BALANZA COMERCIAL DEL SEGMENTO TEXTIL DE LA CADENA HTC POR PAÍS (1995-2022)</t>
  </si>
  <si>
    <t>ESTADOS UNIDOS: ARANCELES DEL SEGMENTO TEXTIL DE LA CADENA HTC (1995-2022)</t>
  </si>
  <si>
    <t>ESTADOS UNIDOS: IMPORTACIONES DEL SEGMENTO CONFECCIÓN DE LA CADENA HTC (1995-2022)</t>
  </si>
  <si>
    <t>ESTADOS UNIDOS: EXPORTACIONES DEL SEGMENTO CONFECCION DE LA CADENA HTC POR PAÍS (1995-2022)</t>
  </si>
  <si>
    <t>ESTADOS UNIDOS: BALANZA COMERCIAL PRODUCTOS DE CONFECCIÓN (1995-2022)</t>
  </si>
  <si>
    <t>ESTADOS UNIDOS: ARANCELES DEL SEGMENTO CONFECCIÓN DE LA CADENA HTC (1995-2022)</t>
  </si>
  <si>
    <t>ESTADOS UNIDOS: IMPORTACIONES DEL SEGMENTO OTROS DE LA CADENA HTC (1995-2022)</t>
  </si>
  <si>
    <t>ESTADOS UNIDOS: EXPORTACIONES DEL SEGMENTO OTROS DE LA CADENA HTC (1995-2022)</t>
  </si>
  <si>
    <t>ESTADOS UNIDOS: BALANZA COMERCIAL DEL SEGMENTO OTROS DE LA CADENA HTC POR PAÍS (1995-2022)</t>
  </si>
  <si>
    <t>ESTADOS UNIDOS: ARANCELES DEL SEGMENTO OTROS DE LA CADENA HTC (1995-2022)</t>
  </si>
  <si>
    <t>ESTADOS UNIDOS: SALDO COMERCIAL EN LA CADENA HILO-TEXTIL-CONFECCION  (1995-2022)</t>
  </si>
  <si>
    <t xml:space="preserve">EXPORTACIONES </t>
  </si>
  <si>
    <t xml:space="preserve">BALANZA COMERCIAL </t>
  </si>
  <si>
    <t>ESTADOS UNIDOS: SALDO COMERCIAL EN LA CADENA HILO-TEXTIL-CONFECCION CON MÉXICO (1995-2022)</t>
  </si>
  <si>
    <t>ESTADOS UNIDOS: SALDO COMERCIAL EN LA CADENA HILO-TEXTIL-CONFECCION CON CHINA (1995-2022)</t>
  </si>
  <si>
    <t>ESTADOS UNIDOS: SALDO COMERCIAL EN LA CADENA HILO-TEXTIL-CONFECCION CON AMÉRICA LATINA (1995-2022).</t>
  </si>
  <si>
    <t xml:space="preserve">IMPORTACIONES </t>
  </si>
  <si>
    <t>ESTADOS UNIDOS: PRINCIPALES 25 SUBPARTIDAS IMPORTADAS DEL SEGMENTO HILO DE LA CADENA HTC (1995-2022)</t>
  </si>
  <si>
    <t>ESTADOS UNIDOS: PRINCIPALES 25 SUBPARTIDAS IMPORTADAS DEL SEGMENTO TEXTIL DE LA CADENA HTC (1995-2022)</t>
  </si>
  <si>
    <t>ESTADOS UNIDOS: PRINCIPALES 25 SUBPARTIDAS IMPORTADAS DEL SEGMENTO CONFECCIÓN DE LA CADENA HTC (1995-2022)</t>
  </si>
  <si>
    <t>ESTADOS UNIDOS: PRINCIPALES 25 SUBPARTIDAS IMPORTADAS DEL SEGMENTO OTROS DE LA CADENA HTC (1995-2022)</t>
  </si>
  <si>
    <t>ESTADOS UNIDOS: PRINCIPALES 25 SUBPARTIDAS EXPORTADAS DEL SEGMENTO HILO DE LA CADENA HTC (1995-2022)</t>
  </si>
  <si>
    <t>ESTADOS UNIDOS: PRINCIPALES 25 SUBPARTIDAS EXPORTADAS DEL SEGMENTO TEXTIL DE LA CADENA HTC (1995-2022)</t>
  </si>
  <si>
    <t>ESTADOS UNIDOS: PRINCIPALES 25 SUBPARTIDAS EXPORTADAS DEL SEGMENTO CONFECCIÓN DE LA CADENA HTC (1995-2022)</t>
  </si>
  <si>
    <t>ESTADOS UNIDOS: PRINCIPALES 25 SUBPARTIDAS EXPORTADAS DEL SEGMENTO OTROS DE LA CADENA HTC (1995-2022)</t>
  </si>
  <si>
    <t xml:space="preserve">   México </t>
  </si>
  <si>
    <t xml:space="preserve">   México</t>
  </si>
  <si>
    <t xml:space="preserve">  México</t>
  </si>
  <si>
    <t>ANEXO ESTADÍSTICO 1995 - 2022</t>
  </si>
  <si>
    <t>ESTADOS UNIDOS: IMPORTACIONES TOTALES DE LA CADENA HTC (1995-2022)</t>
  </si>
  <si>
    <t>ESTADOS UNIDOS: ARANCELES TOTALES DE LA CADENA HTC POR PAÍS (1995-2022)</t>
  </si>
  <si>
    <t>ESTADOS UNIDOS: BALANZA COMERCIAL DEL SEGMENTO CONFECCIÓN DE LA CADENA HTC POR PAÍS(1995-2022)</t>
  </si>
  <si>
    <t>ESTADOS UNIDOS: SALDO COMERCIAL EN LA CADENA HILO-TEXTIL-CONFECCION CON CHINA (1995-2022).</t>
  </si>
  <si>
    <r>
      <rPr>
        <b/>
        <sz val="10"/>
        <rFont val="Times New Roman"/>
        <family val="1"/>
      </rPr>
      <t>C) De la selección de los Países:</t>
    </r>
    <r>
      <rPr>
        <sz val="10"/>
        <rFont val="Times New Roman"/>
        <family val="1"/>
      </rPr>
      <t xml:space="preserve"> se tomaron los principales 4 países de acuerdo a su valor de 2022, tanto  </t>
    </r>
  </si>
  <si>
    <t>USA Trade Online. En: https://usatrade.census.gov/ (2023)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</si>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</sst>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#,##0.0"/>
    <numFmt numFmtId="165" formatCode="_-* #,##0_-;\-* #,##0_-;_-* &quot;-&quot;_-;_-@"/>
    <numFmt numFmtId="166" formatCode="#,##0\ \ ;\-#,##0"/>
    <numFmt numFmtId="167" formatCode="0.0"/>
  </numFmts>
  <fonts count="26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"/>
      <family val="1"/>
    </font>
    <font>
      <u/>
      <sz val="10"/>
      <color theme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5"/>
      <color indexed="12"/>
      <name val="Arial"/>
      <family val="2"/>
    </font>
    <font>
      <u/>
      <sz val="10"/>
      <color indexed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Roman"/>
    </font>
    <font>
      <b/>
      <sz val="11"/>
      <color theme="1"/>
      <name val="Times Roman"/>
    </font>
    <font>
      <sz val="11"/>
      <color theme="1"/>
      <name val="Times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NumberFormat="0" applyFill="0" applyBorder="0" applyAlignment="0" applyProtection="0"/>
    <xf numFmtId="0" fontId="14" fillId="0" borderId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9" fillId="0" borderId="0"/>
    <xf numFmtId="0" fontId="1" fillId="0" borderId="0"/>
  </cellStyleXfs>
  <cellXfs count="176"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/>
    <xf numFmtId="3" fontId="3" fillId="0" borderId="0" xfId="29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3" xfId="0" applyFont="1" applyBorder="1"/>
    <xf numFmtId="3" fontId="3" fillId="0" borderId="0" xfId="0" applyNumberFormat="1" applyFont="1"/>
    <xf numFmtId="3" fontId="3" fillId="0" borderId="1" xfId="0" applyNumberFormat="1" applyFont="1" applyBorder="1" applyAlignment="1">
      <alignment horizontal="right" vertical="center" wrapText="1"/>
    </xf>
    <xf numFmtId="1" fontId="3" fillId="0" borderId="0" xfId="0" applyNumberFormat="1" applyFont="1"/>
    <xf numFmtId="0" fontId="3" fillId="0" borderId="3" xfId="0" applyFont="1" applyBorder="1" applyAlignment="1">
      <alignment horizontal="right"/>
    </xf>
    <xf numFmtId="3" fontId="3" fillId="0" borderId="0" xfId="0" applyNumberFormat="1" applyFont="1" applyAlignment="1">
      <alignment horizontal="right" vertical="center" wrapText="1"/>
    </xf>
    <xf numFmtId="4" fontId="3" fillId="0" borderId="3" xfId="0" applyNumberFormat="1" applyFont="1" applyBorder="1"/>
    <xf numFmtId="4" fontId="3" fillId="0" borderId="0" xfId="0" applyNumberFormat="1" applyFont="1"/>
    <xf numFmtId="0" fontId="3" fillId="0" borderId="4" xfId="0" applyFont="1" applyBorder="1" applyAlignment="1">
      <alignment horizontal="left"/>
    </xf>
    <xf numFmtId="0" fontId="9" fillId="0" borderId="0" xfId="29"/>
    <xf numFmtId="0" fontId="3" fillId="0" borderId="0" xfId="29" applyFont="1"/>
    <xf numFmtId="0" fontId="3" fillId="0" borderId="5" xfId="29" applyFont="1" applyBorder="1"/>
    <xf numFmtId="3" fontId="3" fillId="0" borderId="0" xfId="29" applyNumberFormat="1" applyFont="1" applyAlignment="1">
      <alignment horizontal="right"/>
    </xf>
    <xf numFmtId="3" fontId="3" fillId="0" borderId="0" xfId="29" applyNumberFormat="1" applyFont="1" applyAlignment="1">
      <alignment horizontal="left"/>
    </xf>
    <xf numFmtId="3" fontId="3" fillId="0" borderId="6" xfId="29" applyNumberFormat="1" applyFont="1" applyBorder="1"/>
    <xf numFmtId="3" fontId="3" fillId="0" borderId="0" xfId="30" applyNumberFormat="1" applyFont="1"/>
    <xf numFmtId="3" fontId="3" fillId="0" borderId="0" xfId="30" applyNumberFormat="1" applyFont="1" applyAlignment="1">
      <alignment horizontal="right"/>
    </xf>
    <xf numFmtId="165" fontId="3" fillId="0" borderId="0" xfId="29" applyNumberFormat="1" applyFont="1"/>
    <xf numFmtId="4" fontId="3" fillId="0" borderId="6" xfId="29" applyNumberFormat="1" applyFont="1" applyBorder="1"/>
    <xf numFmtId="166" fontId="3" fillId="0" borderId="0" xfId="29" applyNumberFormat="1" applyFont="1"/>
    <xf numFmtId="3" fontId="3" fillId="0" borderId="0" xfId="29" applyNumberFormat="1" applyFont="1" applyAlignment="1">
      <alignment horizontal="center"/>
    </xf>
    <xf numFmtId="1" fontId="3" fillId="0" borderId="0" xfId="29" applyNumberFormat="1" applyFont="1" applyAlignment="1">
      <alignment horizontal="center"/>
    </xf>
    <xf numFmtId="3" fontId="3" fillId="0" borderId="0" xfId="29" applyNumberFormat="1" applyFont="1" applyAlignment="1">
      <alignment horizontal="right" wrapText="1"/>
    </xf>
    <xf numFmtId="0" fontId="3" fillId="0" borderId="6" xfId="29" applyFont="1" applyBorder="1" applyAlignment="1">
      <alignment horizontal="center"/>
    </xf>
    <xf numFmtId="0" fontId="3" fillId="0" borderId="7" xfId="29" applyFont="1" applyBorder="1" applyAlignment="1">
      <alignment horizontal="center"/>
    </xf>
    <xf numFmtId="0" fontId="3" fillId="0" borderId="6" xfId="29" applyFont="1" applyBorder="1"/>
    <xf numFmtId="0" fontId="10" fillId="0" borderId="0" xfId="30" applyAlignment="1">
      <alignment wrapText="1"/>
    </xf>
    <xf numFmtId="0" fontId="3" fillId="0" borderId="0" xfId="30" applyFont="1"/>
    <xf numFmtId="0" fontId="3" fillId="0" borderId="3" xfId="30" applyFont="1" applyBorder="1"/>
    <xf numFmtId="3" fontId="3" fillId="0" borderId="0" xfId="30" applyNumberFormat="1" applyFont="1" applyAlignment="1">
      <alignment horizontal="left"/>
    </xf>
    <xf numFmtId="3" fontId="3" fillId="0" borderId="4" xfId="30" applyNumberFormat="1" applyFont="1" applyBorder="1"/>
    <xf numFmtId="3" fontId="3" fillId="0" borderId="0" xfId="29" applyNumberFormat="1" applyFont="1" applyAlignment="1">
      <alignment wrapText="1"/>
    </xf>
    <xf numFmtId="3" fontId="3" fillId="0" borderId="0" xfId="29" applyNumberFormat="1" applyFont="1" applyAlignment="1">
      <alignment vertical="center" wrapText="1"/>
    </xf>
    <xf numFmtId="3" fontId="3" fillId="0" borderId="3" xfId="30" applyNumberFormat="1" applyFont="1" applyBorder="1"/>
    <xf numFmtId="3" fontId="3" fillId="0" borderId="0" xfId="30" applyNumberFormat="1" applyFont="1" applyAlignment="1">
      <alignment horizontal="right" wrapText="1"/>
    </xf>
    <xf numFmtId="3" fontId="3" fillId="0" borderId="0" xfId="30" applyNumberFormat="1" applyFont="1" applyAlignment="1">
      <alignment horizontal="right" vertical="center" wrapText="1"/>
    </xf>
    <xf numFmtId="0" fontId="3" fillId="0" borderId="4" xfId="30" applyFont="1" applyBorder="1" applyAlignment="1">
      <alignment horizontal="center"/>
    </xf>
    <xf numFmtId="0" fontId="3" fillId="0" borderId="4" xfId="30" applyFont="1" applyBorder="1" applyAlignment="1">
      <alignment horizontal="right"/>
    </xf>
    <xf numFmtId="0" fontId="3" fillId="0" borderId="4" xfId="30" applyFont="1" applyBorder="1"/>
    <xf numFmtId="0" fontId="3" fillId="0" borderId="0" xfId="30" applyFont="1" applyAlignment="1">
      <alignment horizontal="right"/>
    </xf>
    <xf numFmtId="3" fontId="3" fillId="0" borderId="5" xfId="29" applyNumberFormat="1" applyFont="1" applyBorder="1"/>
    <xf numFmtId="3" fontId="3" fillId="0" borderId="0" xfId="29" applyNumberFormat="1" applyFont="1" applyAlignment="1">
      <alignment horizontal="right" vertical="center" wrapText="1"/>
    </xf>
    <xf numFmtId="0" fontId="3" fillId="0" borderId="4" xfId="30" applyFont="1" applyBorder="1" applyAlignment="1">
      <alignment horizontal="left"/>
    </xf>
    <xf numFmtId="0" fontId="3" fillId="0" borderId="2" xfId="30" applyFont="1" applyBorder="1" applyAlignment="1">
      <alignment horizontal="center"/>
    </xf>
    <xf numFmtId="0" fontId="3" fillId="0" borderId="0" xfId="30" applyFont="1" applyAlignment="1">
      <alignment horizontal="center"/>
    </xf>
    <xf numFmtId="0" fontId="3" fillId="0" borderId="0" xfId="30" applyFont="1" applyAlignment="1">
      <alignment horizontal="left"/>
    </xf>
    <xf numFmtId="3" fontId="3" fillId="0" borderId="0" xfId="30" applyNumberFormat="1" applyFont="1" applyAlignment="1">
      <alignment horizontal="center"/>
    </xf>
    <xf numFmtId="0" fontId="3" fillId="0" borderId="3" xfId="30" applyFont="1" applyBorder="1" applyAlignment="1">
      <alignment horizontal="right"/>
    </xf>
    <xf numFmtId="0" fontId="3" fillId="0" borderId="3" xfId="3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0" fontId="0" fillId="0" borderId="3" xfId="0" applyBorder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31" applyAlignment="1">
      <alignment wrapText="1"/>
    </xf>
    <xf numFmtId="0" fontId="3" fillId="0" borderId="0" xfId="31" applyFont="1"/>
    <xf numFmtId="0" fontId="3" fillId="0" borderId="0" xfId="31" applyFont="1" applyAlignment="1">
      <alignment horizontal="right"/>
    </xf>
    <xf numFmtId="0" fontId="3" fillId="0" borderId="0" xfId="31" applyFont="1" applyAlignment="1">
      <alignment horizontal="center"/>
    </xf>
    <xf numFmtId="2" fontId="3" fillId="0" borderId="0" xfId="31" applyNumberFormat="1" applyFont="1" applyAlignment="1">
      <alignment horizontal="right"/>
    </xf>
    <xf numFmtId="4" fontId="3" fillId="0" borderId="0" xfId="31" applyNumberFormat="1" applyFont="1" applyAlignment="1">
      <alignment horizontal="right"/>
    </xf>
    <xf numFmtId="0" fontId="3" fillId="0" borderId="0" xfId="31" applyFont="1" applyAlignment="1">
      <alignment horizontal="left"/>
    </xf>
    <xf numFmtId="4" fontId="3" fillId="0" borderId="3" xfId="31" applyNumberFormat="1" applyFont="1" applyBorder="1" applyAlignment="1">
      <alignment horizontal="right"/>
    </xf>
    <xf numFmtId="0" fontId="3" fillId="0" borderId="3" xfId="31" applyFont="1" applyBorder="1"/>
    <xf numFmtId="0" fontId="3" fillId="0" borderId="3" xfId="31" applyFont="1" applyBorder="1" applyAlignment="1">
      <alignment horizontal="center"/>
    </xf>
    <xf numFmtId="164" fontId="3" fillId="0" borderId="0" xfId="31" applyNumberFormat="1" applyFont="1" applyAlignment="1">
      <alignment horizontal="right"/>
    </xf>
    <xf numFmtId="0" fontId="3" fillId="0" borderId="4" xfId="31" applyFont="1" applyBorder="1" applyAlignment="1">
      <alignment horizontal="center"/>
    </xf>
    <xf numFmtId="3" fontId="3" fillId="0" borderId="0" xfId="31" applyNumberFormat="1" applyFont="1" applyAlignment="1">
      <alignment horizontal="right" vertical="center" wrapText="1"/>
    </xf>
    <xf numFmtId="1" fontId="3" fillId="0" borderId="0" xfId="31" applyNumberFormat="1" applyFont="1"/>
    <xf numFmtId="0" fontId="3" fillId="0" borderId="2" xfId="31" applyFont="1" applyBorder="1" applyAlignment="1">
      <alignment horizontal="center"/>
    </xf>
    <xf numFmtId="0" fontId="3" fillId="0" borderId="4" xfId="31" applyFont="1" applyBorder="1"/>
    <xf numFmtId="0" fontId="3" fillId="0" borderId="3" xfId="31" applyFont="1" applyBorder="1" applyAlignment="1">
      <alignment horizontal="right"/>
    </xf>
    <xf numFmtId="3" fontId="0" fillId="0" borderId="0" xfId="0" applyNumberFormat="1" applyAlignment="1">
      <alignment wrapText="1"/>
    </xf>
    <xf numFmtId="0" fontId="3" fillId="0" borderId="4" xfId="31" applyFont="1" applyBorder="1" applyAlignment="1">
      <alignment horizontal="left"/>
    </xf>
    <xf numFmtId="3" fontId="3" fillId="0" borderId="0" xfId="31" applyNumberFormat="1" applyFont="1" applyAlignment="1">
      <alignment horizontal="right"/>
    </xf>
    <xf numFmtId="0" fontId="3" fillId="0" borderId="2" xfId="31" applyFont="1" applyBorder="1"/>
    <xf numFmtId="0" fontId="3" fillId="0" borderId="3" xfId="31" applyFont="1" applyBorder="1" applyAlignment="1">
      <alignment horizontal="left"/>
    </xf>
    <xf numFmtId="3" fontId="3" fillId="0" borderId="0" xfId="32" applyNumberFormat="1" applyFont="1"/>
    <xf numFmtId="3" fontId="3" fillId="0" borderId="0" xfId="31" applyNumberFormat="1" applyFont="1" applyAlignment="1">
      <alignment horizontal="center"/>
    </xf>
    <xf numFmtId="0" fontId="3" fillId="0" borderId="4" xfId="0" applyFont="1" applyBorder="1" applyAlignment="1">
      <alignment horizontal="right"/>
    </xf>
    <xf numFmtId="0" fontId="12" fillId="2" borderId="0" xfId="33" applyFill="1"/>
    <xf numFmtId="0" fontId="12" fillId="2" borderId="0" xfId="33" applyFill="1" applyAlignment="1">
      <alignment horizontal="left"/>
    </xf>
    <xf numFmtId="0" fontId="12" fillId="0" borderId="0" xfId="33"/>
    <xf numFmtId="0" fontId="12" fillId="0" borderId="0" xfId="33" applyAlignment="1">
      <alignment horizontal="left"/>
    </xf>
    <xf numFmtId="0" fontId="12" fillId="0" borderId="0" xfId="33" applyFill="1" applyBorder="1"/>
    <xf numFmtId="164" fontId="3" fillId="0" borderId="3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13" fillId="3" borderId="0" xfId="29" applyFont="1" applyFill="1" applyAlignment="1">
      <alignment horizontal="center"/>
    </xf>
    <xf numFmtId="0" fontId="13" fillId="0" borderId="0" xfId="29" applyFont="1" applyAlignment="1">
      <alignment horizontal="center"/>
    </xf>
    <xf numFmtId="0" fontId="13" fillId="0" borderId="0" xfId="29" applyFont="1"/>
    <xf numFmtId="0" fontId="13" fillId="3" borderId="0" xfId="29" applyFont="1" applyFill="1"/>
    <xf numFmtId="0" fontId="15" fillId="0" borderId="0" xfId="29" applyFont="1"/>
    <xf numFmtId="0" fontId="16" fillId="0" borderId="0" xfId="29" applyFont="1" applyAlignment="1">
      <alignment horizontal="center"/>
    </xf>
    <xf numFmtId="0" fontId="7" fillId="0" borderId="0" xfId="35"/>
    <xf numFmtId="3" fontId="3" fillId="0" borderId="4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3" fontId="3" fillId="0" borderId="0" xfId="31" applyNumberFormat="1" applyFont="1"/>
    <xf numFmtId="164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wrapText="1"/>
    </xf>
    <xf numFmtId="0" fontId="3" fillId="0" borderId="2" xfId="30" applyFont="1" applyBorder="1" applyAlignment="1">
      <alignment horizontal="right"/>
    </xf>
    <xf numFmtId="0" fontId="3" fillId="0" borderId="2" xfId="30" applyFont="1" applyBorder="1"/>
    <xf numFmtId="0" fontId="3" fillId="0" borderId="2" xfId="3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167" fontId="3" fillId="0" borderId="0" xfId="0" applyNumberFormat="1" applyFont="1" applyAlignment="1">
      <alignment horizontal="right"/>
    </xf>
    <xf numFmtId="0" fontId="3" fillId="0" borderId="8" xfId="29" applyFont="1" applyBorder="1" applyAlignment="1">
      <alignment horizontal="right"/>
    </xf>
    <xf numFmtId="0" fontId="3" fillId="0" borderId="0" xfId="29" applyFont="1" applyAlignment="1">
      <alignment horizontal="center"/>
    </xf>
    <xf numFmtId="0" fontId="17" fillId="3" borderId="0" xfId="29" applyFont="1" applyFill="1"/>
    <xf numFmtId="0" fontId="19" fillId="3" borderId="0" xfId="36" applyFont="1" applyFill="1" applyBorder="1" applyAlignment="1" applyProtection="1"/>
    <xf numFmtId="0" fontId="21" fillId="0" borderId="0" xfId="37" applyFont="1"/>
    <xf numFmtId="0" fontId="21" fillId="0" borderId="0" xfId="37" applyFont="1" applyAlignment="1">
      <alignment horizontal="center"/>
    </xf>
    <xf numFmtId="0" fontId="20" fillId="0" borderId="0" xfId="37" applyFont="1"/>
    <xf numFmtId="0" fontId="17" fillId="3" borderId="0" xfId="29" applyFont="1" applyFill="1" applyAlignment="1">
      <alignment horizontal="left"/>
    </xf>
    <xf numFmtId="0" fontId="1" fillId="0" borderId="0" xfId="38"/>
    <xf numFmtId="0" fontId="23" fillId="0" borderId="0" xfId="38" applyFont="1"/>
    <xf numFmtId="0" fontId="25" fillId="0" borderId="0" xfId="38" applyFont="1"/>
    <xf numFmtId="0" fontId="24" fillId="0" borderId="0" xfId="38" applyFont="1"/>
    <xf numFmtId="0" fontId="1" fillId="0" borderId="0" xfId="38" applyAlignment="1">
      <alignment wrapText="1"/>
    </xf>
    <xf numFmtId="0" fontId="3" fillId="0" borderId="0" xfId="38" applyFont="1"/>
    <xf numFmtId="3" fontId="3" fillId="0" borderId="0" xfId="38" applyNumberFormat="1" applyFont="1" applyAlignment="1">
      <alignment horizontal="right"/>
    </xf>
    <xf numFmtId="0" fontId="3" fillId="0" borderId="0" xfId="38" applyFont="1" applyAlignment="1">
      <alignment horizontal="left"/>
    </xf>
    <xf numFmtId="0" fontId="3" fillId="0" borderId="0" xfId="38" applyFont="1" applyAlignment="1">
      <alignment horizontal="center"/>
    </xf>
    <xf numFmtId="0" fontId="3" fillId="0" borderId="2" xfId="38" applyFont="1" applyBorder="1" applyAlignment="1">
      <alignment horizontal="center"/>
    </xf>
    <xf numFmtId="0" fontId="3" fillId="0" borderId="3" xfId="38" applyFont="1" applyBorder="1" applyAlignment="1">
      <alignment horizontal="left"/>
    </xf>
    <xf numFmtId="0" fontId="3" fillId="0" borderId="3" xfId="38" applyFont="1" applyBorder="1" applyAlignment="1">
      <alignment horizontal="center"/>
    </xf>
    <xf numFmtId="0" fontId="7" fillId="0" borderId="0" xfId="33" applyFont="1"/>
    <xf numFmtId="164" fontId="3" fillId="0" borderId="0" xfId="0" quotePrefix="1" applyNumberFormat="1" applyFont="1" applyAlignment="1">
      <alignment horizontal="right"/>
    </xf>
    <xf numFmtId="167" fontId="3" fillId="0" borderId="0" xfId="0" quotePrefix="1" applyNumberFormat="1" applyFont="1" applyAlignment="1">
      <alignment horizontal="right"/>
    </xf>
    <xf numFmtId="164" fontId="3" fillId="0" borderId="0" xfId="31" quotePrefix="1" applyNumberFormat="1" applyFont="1" applyAlignment="1">
      <alignment horizontal="right"/>
    </xf>
    <xf numFmtId="4" fontId="3" fillId="0" borderId="0" xfId="0" quotePrefix="1" applyNumberFormat="1" applyFont="1" applyAlignment="1">
      <alignment horizontal="right" vertical="center" wrapText="1"/>
    </xf>
    <xf numFmtId="167" fontId="11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horizontal="right" vertical="center" wrapText="1"/>
    </xf>
    <xf numFmtId="0" fontId="3" fillId="0" borderId="0" xfId="38" applyFont="1" applyAlignment="1">
      <alignment horizontal="center"/>
    </xf>
    <xf numFmtId="0" fontId="3" fillId="0" borderId="4" xfId="38" applyFont="1" applyBorder="1" applyAlignment="1">
      <alignment horizontal="center"/>
    </xf>
    <xf numFmtId="0" fontId="20" fillId="0" borderId="0" xfId="37" applyFont="1" applyAlignment="1">
      <alignment horizontal="center"/>
    </xf>
    <xf numFmtId="0" fontId="22" fillId="0" borderId="0" xfId="37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31" applyFont="1" applyAlignment="1">
      <alignment horizontal="left"/>
    </xf>
    <xf numFmtId="0" fontId="3" fillId="0" borderId="0" xfId="31" applyFont="1" applyAlignment="1">
      <alignment horizontal="center"/>
    </xf>
    <xf numFmtId="0" fontId="3" fillId="0" borderId="4" xfId="31" applyFont="1" applyBorder="1" applyAlignment="1">
      <alignment horizontal="left"/>
    </xf>
    <xf numFmtId="0" fontId="3" fillId="0" borderId="4" xfId="30" applyFont="1" applyBorder="1" applyAlignment="1">
      <alignment horizontal="left"/>
    </xf>
    <xf numFmtId="0" fontId="3" fillId="0" borderId="0" xfId="30" applyFont="1" applyAlignment="1">
      <alignment horizontal="left"/>
    </xf>
    <xf numFmtId="0" fontId="3" fillId="0" borderId="2" xfId="30" applyFont="1" applyBorder="1" applyAlignment="1">
      <alignment horizontal="center"/>
    </xf>
    <xf numFmtId="0" fontId="3" fillId="0" borderId="0" xfId="29" applyFont="1" applyAlignment="1">
      <alignment horizontal="center"/>
    </xf>
    <xf numFmtId="0" fontId="9" fillId="0" borderId="0" xfId="29"/>
    <xf numFmtId="3" fontId="3" fillId="0" borderId="3" xfId="30" applyNumberFormat="1" applyFont="1" applyBorder="1" applyAlignment="1">
      <alignment horizontal="center"/>
    </xf>
    <xf numFmtId="3" fontId="3" fillId="0" borderId="2" xfId="30" applyNumberFormat="1" applyFont="1" applyBorder="1" applyAlignment="1">
      <alignment horizontal="center"/>
    </xf>
    <xf numFmtId="0" fontId="3" fillId="0" borderId="0" xfId="30" applyFont="1" applyAlignment="1">
      <alignment horizontal="center"/>
    </xf>
    <xf numFmtId="0" fontId="3" fillId="0" borderId="2" xfId="31" applyFont="1" applyBorder="1" applyAlignment="1">
      <alignment horizontal="center"/>
    </xf>
  </cellXfs>
  <cellStyles count="41">
    <cellStyle name="Hipervínculo" xfId="23" builtinId="8" hidden="1"/>
    <cellStyle name="Hipervínculo" xfId="25" builtinId="8" hidden="1"/>
    <cellStyle name="Hipervínculo" xfId="27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" xfId="33" builtinId="8"/>
    <cellStyle name="Hipervínculo 2" xfId="35" xr:uid="{00000000-0005-0000-0000-00000F000000}"/>
    <cellStyle name="Hipervínculo 3" xfId="36" xr:uid="{228C6EA0-1E1E-A644-BCF4-876302F73245}"/>
    <cellStyle name="Hipervínculo visitado" xfId="14" builtinId="9" hidden="1"/>
    <cellStyle name="Hipervínculo visitado" xfId="16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18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4" builtinId="9" hidden="1"/>
    <cellStyle name="Hipervínculo visitado" xfId="6" builtinId="9" hidden="1"/>
    <cellStyle name="Hipervínculo visitado" xfId="2" builtinId="9" hidden="1"/>
    <cellStyle name="Normal" xfId="0" builtinId="0"/>
    <cellStyle name="Normal 2" xfId="29" xr:uid="{00000000-0005-0000-0000-00001F000000}"/>
    <cellStyle name="Normal 2 2" xfId="31" xr:uid="{00000000-0005-0000-0000-000020000000}"/>
    <cellStyle name="Normal 2 2 2" xfId="32" xr:uid="{00000000-0005-0000-0000-000021000000}"/>
    <cellStyle name="Normal 3" xfId="30" xr:uid="{00000000-0005-0000-0000-000022000000}"/>
    <cellStyle name="Normal 4" xfId="34" xr:uid="{00000000-0005-0000-0000-000023000000}"/>
    <cellStyle name="Normal 4 2" xfId="39" xr:uid="{216F3586-E2C1-469F-9CD1-8E59C28D4687}"/>
    <cellStyle name="Normal 5" xfId="37" xr:uid="{4937BB60-26D8-6240-9191-FBBC2B360AF5}"/>
    <cellStyle name="Normal 5 2" xfId="40" xr:uid="{762D9986-136C-4109-8B07-83C6255C7E4D}"/>
    <cellStyle name="Normal 6" xfId="38" xr:uid="{817F12FE-661C-0E40-BF89-2215359AD6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3</xdr:col>
      <xdr:colOff>152400</xdr:colOff>
      <xdr:row>8</xdr:row>
      <xdr:rowOff>104775</xdr:rowOff>
    </xdr:to>
    <xdr:grpSp>
      <xdr:nvGrpSpPr>
        <xdr:cNvPr id="2" name="7 Grupo">
          <a:extLst>
            <a:ext uri="{FF2B5EF4-FFF2-40B4-BE49-F238E27FC236}">
              <a16:creationId xmlns:a16="http://schemas.microsoft.com/office/drawing/2014/main" id="{433CECE1-D3BA-C54A-800B-7EFF60EA17BD}"/>
            </a:ext>
          </a:extLst>
        </xdr:cNvPr>
        <xdr:cNvGrpSpPr>
          <a:grpSpLocks/>
        </xdr:cNvGrpSpPr>
      </xdr:nvGrpSpPr>
      <xdr:grpSpPr bwMode="auto">
        <a:xfrm>
          <a:off x="152400" y="133350"/>
          <a:ext cx="10096500" cy="1292225"/>
          <a:chOff x="0" y="19051"/>
          <a:chExt cx="9829800" cy="1266824"/>
        </a:xfrm>
      </xdr:grpSpPr>
      <xdr:sp macro="" textlink="">
        <xdr:nvSpPr>
          <xdr:cNvPr id="3" name="8 Rectángulo">
            <a:extLst>
              <a:ext uri="{FF2B5EF4-FFF2-40B4-BE49-F238E27FC236}">
                <a16:creationId xmlns:a16="http://schemas.microsoft.com/office/drawing/2014/main" id="{2C88925F-5669-7E40-A67A-073CA7CD8F34}"/>
              </a:ext>
            </a:extLst>
          </xdr:cNvPr>
          <xdr:cNvSpPr/>
        </xdr:nvSpPr>
        <xdr:spPr>
          <a:xfrm>
            <a:off x="47625" y="1123950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4" name="9 Rectángulo">
            <a:extLst>
              <a:ext uri="{FF2B5EF4-FFF2-40B4-BE49-F238E27FC236}">
                <a16:creationId xmlns:a16="http://schemas.microsoft.com/office/drawing/2014/main" id="{11DC8369-86C3-F944-BB66-08A62F20FE35}"/>
              </a:ext>
            </a:extLst>
          </xdr:cNvPr>
          <xdr:cNvSpPr/>
        </xdr:nvSpPr>
        <xdr:spPr>
          <a:xfrm>
            <a:off x="0" y="19051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5" name="10 CuadroTexto">
            <a:extLst>
              <a:ext uri="{FF2B5EF4-FFF2-40B4-BE49-F238E27FC236}">
                <a16:creationId xmlns:a16="http://schemas.microsoft.com/office/drawing/2014/main" id="{DB5A8B15-E660-2A43-BAA2-C206EFB18E2C}"/>
              </a:ext>
            </a:extLst>
          </xdr:cNvPr>
          <xdr:cNvSpPr txBox="1"/>
        </xdr:nvSpPr>
        <xdr:spPr>
          <a:xfrm>
            <a:off x="1714500" y="123826"/>
            <a:ext cx="6505575" cy="11620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1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0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1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CECHIMEX (2022)</a:t>
            </a:r>
          </a:p>
          <a:p>
            <a:pPr>
              <a:lnSpc>
                <a:spcPts val="11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Estados Unidos.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MX" sz="11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US Census Bureau (2023)</a:t>
            </a:r>
            <a:endParaRPr lang="es-MX" sz="1100"/>
          </a:p>
        </xdr:txBody>
      </xdr:sp>
      <xdr:pic>
        <xdr:nvPicPr>
          <xdr:cNvPr id="6" name="11 Imagen">
            <a:extLst>
              <a:ext uri="{FF2B5EF4-FFF2-40B4-BE49-F238E27FC236}">
                <a16:creationId xmlns:a16="http://schemas.microsoft.com/office/drawing/2014/main" id="{96B15C8F-5DE5-E948-AB93-67D99B44CA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5301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12 Imagen">
            <a:extLst>
              <a:ext uri="{FF2B5EF4-FFF2-40B4-BE49-F238E27FC236}">
                <a16:creationId xmlns:a16="http://schemas.microsoft.com/office/drawing/2014/main" id="{6053443D-4091-7047-928F-F425D39448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" y="123825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C:/Users/enriquedusselpeters/Documents/preliminar/Users/enriquedusselpeters/Documents/preliminar/EXPORMES90-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Balanza1/balanza%20a/Comercio%20Exterior/EXPORTACIONES/EXPORMES90-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2"/>
  <sheetViews>
    <sheetView showGridLines="0" tabSelected="1" zoomScaleNormal="100" workbookViewId="0"/>
  </sheetViews>
  <sheetFormatPr baseColWidth="10" defaultColWidth="10.83203125" defaultRowHeight="13"/>
  <cols>
    <col min="1" max="1" width="10.83203125" style="109"/>
    <col min="2" max="2" width="110.83203125" style="109" customWidth="1"/>
    <col min="3" max="3" width="10.83203125" style="109"/>
    <col min="4" max="4" width="10" style="109" customWidth="1"/>
    <col min="5" max="16384" width="10.83203125" style="109"/>
  </cols>
  <sheetData>
    <row r="1" spans="1:24">
      <c r="A1" s="107"/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>
      <c r="A2" s="110"/>
      <c r="B2" s="110"/>
      <c r="C2" s="110"/>
      <c r="D2" s="110"/>
    </row>
    <row r="3" spans="1:24">
      <c r="A3" s="110"/>
      <c r="B3" s="110"/>
      <c r="C3" s="110"/>
      <c r="D3" s="110"/>
    </row>
    <row r="4" spans="1:24">
      <c r="A4" s="110"/>
      <c r="B4" s="110"/>
      <c r="C4" s="110"/>
      <c r="D4" s="110"/>
    </row>
    <row r="5" spans="1:24">
      <c r="A5" s="110"/>
      <c r="B5" s="110"/>
      <c r="C5" s="110"/>
      <c r="D5" s="110"/>
    </row>
    <row r="6" spans="1:24">
      <c r="A6" s="110"/>
      <c r="B6" s="110"/>
      <c r="C6" s="110"/>
      <c r="D6" s="110"/>
    </row>
    <row r="7" spans="1:24">
      <c r="A7" s="110"/>
      <c r="B7" s="110"/>
      <c r="C7" s="110"/>
      <c r="D7" s="110"/>
    </row>
    <row r="8" spans="1:24">
      <c r="A8" s="110"/>
      <c r="B8" s="110"/>
      <c r="C8" s="110"/>
      <c r="D8" s="110"/>
    </row>
    <row r="9" spans="1:24" ht="17.25" customHeight="1">
      <c r="A9" s="111"/>
      <c r="B9" s="112" t="s">
        <v>65</v>
      </c>
    </row>
    <row r="10" spans="1:24" ht="17.25" customHeight="1">
      <c r="A10" s="111"/>
      <c r="B10" s="112" t="s">
        <v>1134</v>
      </c>
    </row>
    <row r="11" spans="1:24" ht="17.25" customHeight="1">
      <c r="A11" s="111"/>
      <c r="B11" s="112" t="s">
        <v>59</v>
      </c>
    </row>
    <row r="12" spans="1:24" ht="12.75" customHeight="1">
      <c r="A12" s="111"/>
      <c r="B12" s="111"/>
    </row>
    <row r="13" spans="1:24" ht="12.75" customHeight="1">
      <c r="A13" s="111"/>
      <c r="B13" s="111"/>
    </row>
    <row r="14" spans="1:24" ht="25.5" customHeight="1">
      <c r="A14" s="111"/>
      <c r="B14" s="113" t="s">
        <v>60</v>
      </c>
    </row>
    <row r="15" spans="1:24" ht="16">
      <c r="A15" s="111"/>
      <c r="B15" s="147" t="s">
        <v>1081</v>
      </c>
    </row>
    <row r="16" spans="1:24" ht="21" customHeight="1">
      <c r="A16" s="111"/>
      <c r="B16" s="111"/>
    </row>
    <row r="17" spans="1:2" ht="21" customHeight="1">
      <c r="A17" s="111"/>
      <c r="B17" s="113" t="s">
        <v>61</v>
      </c>
    </row>
    <row r="18" spans="1:2" ht="21" customHeight="1">
      <c r="A18" s="111"/>
      <c r="B18" s="113" t="s">
        <v>62</v>
      </c>
    </row>
    <row r="19" spans="1:2" ht="21" customHeight="1">
      <c r="A19" s="111"/>
      <c r="B19" s="113" t="s">
        <v>63</v>
      </c>
    </row>
    <row r="20" spans="1:2" ht="21" customHeight="1">
      <c r="A20" s="111"/>
      <c r="B20" s="113" t="s">
        <v>64</v>
      </c>
    </row>
    <row r="21" spans="1:2" ht="21" customHeight="1">
      <c r="A21" s="111"/>
      <c r="B21" s="111"/>
    </row>
    <row r="22" spans="1:2" ht="21" customHeight="1">
      <c r="A22" s="8"/>
      <c r="B22" s="9"/>
    </row>
    <row r="23" spans="1:2" ht="21" customHeight="1">
      <c r="A23" s="100" t="s">
        <v>0</v>
      </c>
      <c r="B23" s="10" t="s">
        <v>1135</v>
      </c>
    </row>
    <row r="24" spans="1:2" ht="21" customHeight="1">
      <c r="A24" s="100" t="s">
        <v>1</v>
      </c>
      <c r="B24" s="10" t="s">
        <v>1096</v>
      </c>
    </row>
    <row r="25" spans="1:2" ht="21" customHeight="1">
      <c r="A25" s="100" t="s">
        <v>2</v>
      </c>
      <c r="B25" s="10" t="s">
        <v>1098</v>
      </c>
    </row>
    <row r="26" spans="1:2" ht="21" customHeight="1">
      <c r="A26" s="100" t="s">
        <v>3</v>
      </c>
      <c r="B26" s="10" t="s">
        <v>1136</v>
      </c>
    </row>
    <row r="27" spans="1:2" ht="21" customHeight="1">
      <c r="A27" s="100" t="s">
        <v>4</v>
      </c>
      <c r="B27" s="10" t="s">
        <v>1100</v>
      </c>
    </row>
    <row r="28" spans="1:2" ht="21" customHeight="1">
      <c r="A28" s="100" t="s">
        <v>5</v>
      </c>
      <c r="B28" s="10" t="s">
        <v>1101</v>
      </c>
    </row>
    <row r="29" spans="1:2" ht="21" customHeight="1">
      <c r="A29" s="100" t="s">
        <v>6</v>
      </c>
      <c r="B29" s="10" t="s">
        <v>1102</v>
      </c>
    </row>
    <row r="30" spans="1:2" ht="21" customHeight="1">
      <c r="A30" s="101" t="s">
        <v>7</v>
      </c>
      <c r="B30" s="10" t="s">
        <v>1103</v>
      </c>
    </row>
    <row r="31" spans="1:2" ht="21" customHeight="1">
      <c r="A31" s="100" t="s">
        <v>8</v>
      </c>
      <c r="B31" s="10" t="s">
        <v>1104</v>
      </c>
    </row>
    <row r="32" spans="1:2" ht="21" customHeight="1">
      <c r="A32" s="100" t="s">
        <v>9</v>
      </c>
      <c r="B32" s="10" t="s">
        <v>1105</v>
      </c>
    </row>
    <row r="33" spans="1:2" ht="21" customHeight="1">
      <c r="A33" s="100" t="s">
        <v>10</v>
      </c>
      <c r="B33" s="10" t="s">
        <v>1106</v>
      </c>
    </row>
    <row r="34" spans="1:2" ht="21" customHeight="1">
      <c r="A34" s="100" t="s">
        <v>11</v>
      </c>
      <c r="B34" s="10" t="s">
        <v>1107</v>
      </c>
    </row>
    <row r="35" spans="1:2" ht="21" customHeight="1">
      <c r="A35" s="100" t="s">
        <v>12</v>
      </c>
      <c r="B35" s="10" t="s">
        <v>1108</v>
      </c>
    </row>
    <row r="36" spans="1:2" ht="21" customHeight="1">
      <c r="A36" s="101" t="s">
        <v>13</v>
      </c>
      <c r="B36" s="10" t="s">
        <v>1109</v>
      </c>
    </row>
    <row r="37" spans="1:2" ht="21" customHeight="1">
      <c r="A37" s="100" t="s">
        <v>14</v>
      </c>
      <c r="B37" s="10" t="s">
        <v>1137</v>
      </c>
    </row>
    <row r="38" spans="1:2" ht="21" customHeight="1">
      <c r="A38" s="100" t="s">
        <v>15</v>
      </c>
      <c r="B38" s="10" t="s">
        <v>1111</v>
      </c>
    </row>
    <row r="39" spans="1:2" ht="21" customHeight="1">
      <c r="A39" s="100" t="s">
        <v>16</v>
      </c>
      <c r="B39" s="10" t="s">
        <v>1112</v>
      </c>
    </row>
    <row r="40" spans="1:2" ht="21" customHeight="1">
      <c r="A40" s="100" t="s">
        <v>17</v>
      </c>
      <c r="B40" s="10" t="s">
        <v>1113</v>
      </c>
    </row>
    <row r="41" spans="1:2" ht="21" customHeight="1">
      <c r="A41" s="100" t="s">
        <v>18</v>
      </c>
      <c r="B41" s="10" t="s">
        <v>1114</v>
      </c>
    </row>
    <row r="42" spans="1:2" ht="21" customHeight="1">
      <c r="A42" s="100" t="s">
        <v>19</v>
      </c>
      <c r="B42" s="10" t="s">
        <v>1115</v>
      </c>
    </row>
    <row r="43" spans="1:2" ht="21" customHeight="1">
      <c r="A43" s="100" t="s">
        <v>20</v>
      </c>
      <c r="B43" s="10" t="s">
        <v>1116</v>
      </c>
    </row>
    <row r="44" spans="1:2" ht="21" customHeight="1">
      <c r="A44" s="100" t="s">
        <v>21</v>
      </c>
      <c r="B44" s="10" t="s">
        <v>1119</v>
      </c>
    </row>
    <row r="45" spans="1:2" ht="21" customHeight="1">
      <c r="A45" s="100" t="s">
        <v>22</v>
      </c>
      <c r="B45" s="10" t="s">
        <v>1138</v>
      </c>
    </row>
    <row r="46" spans="1:2" ht="21" customHeight="1">
      <c r="A46" s="100" t="s">
        <v>23</v>
      </c>
      <c r="B46" s="10" t="s">
        <v>1121</v>
      </c>
    </row>
    <row r="47" spans="1:2" ht="21" customHeight="1">
      <c r="A47" s="100" t="s">
        <v>24</v>
      </c>
      <c r="B47" s="10" t="s">
        <v>1123</v>
      </c>
    </row>
    <row r="48" spans="1:2" ht="21" customHeight="1">
      <c r="A48" s="101" t="s">
        <v>25</v>
      </c>
      <c r="B48" s="10" t="s">
        <v>1124</v>
      </c>
    </row>
    <row r="49" spans="1:2" ht="21" customHeight="1">
      <c r="A49" s="101" t="s">
        <v>26</v>
      </c>
      <c r="B49" s="10" t="s">
        <v>1125</v>
      </c>
    </row>
    <row r="50" spans="1:2" ht="21" customHeight="1">
      <c r="A50" s="101" t="s">
        <v>57</v>
      </c>
      <c r="B50" s="10" t="s">
        <v>1126</v>
      </c>
    </row>
    <row r="51" spans="1:2" ht="21" customHeight="1">
      <c r="A51" s="101" t="s">
        <v>56</v>
      </c>
      <c r="B51" s="10" t="s">
        <v>1127</v>
      </c>
    </row>
    <row r="52" spans="1:2" ht="21" customHeight="1">
      <c r="A52" s="101" t="s">
        <v>55</v>
      </c>
      <c r="B52" s="10" t="s">
        <v>1128</v>
      </c>
    </row>
    <row r="53" spans="1:2" ht="21" customHeight="1">
      <c r="A53" s="101" t="s">
        <v>54</v>
      </c>
      <c r="B53" s="10" t="s">
        <v>1129</v>
      </c>
    </row>
    <row r="54" spans="1:2" ht="21" customHeight="1">
      <c r="A54" s="101" t="s">
        <v>53</v>
      </c>
      <c r="B54" s="10" t="s">
        <v>1130</v>
      </c>
    </row>
    <row r="55" spans="1:2" ht="21" customHeight="1">
      <c r="A55" s="111"/>
      <c r="B55" s="113"/>
    </row>
    <row r="56" spans="1:2" ht="21" customHeight="1">
      <c r="A56" s="111"/>
      <c r="B56" s="113"/>
    </row>
    <row r="57" spans="1:2" ht="21" customHeight="1">
      <c r="A57" s="111"/>
      <c r="B57" s="113"/>
    </row>
    <row r="58" spans="1:2" ht="21" customHeight="1">
      <c r="A58" s="111"/>
      <c r="B58" s="113"/>
    </row>
    <row r="59" spans="1:2" ht="21" customHeight="1">
      <c r="A59" s="111"/>
      <c r="B59" s="113"/>
    </row>
    <row r="60" spans="1:2" ht="21" customHeight="1">
      <c r="A60" s="111"/>
      <c r="B60" s="113"/>
    </row>
    <row r="61" spans="1:2" ht="21" customHeight="1">
      <c r="A61" s="111"/>
      <c r="B61" s="113"/>
    </row>
    <row r="62" spans="1:2" ht="21" customHeight="1">
      <c r="A62" s="111"/>
      <c r="B62" s="113"/>
    </row>
    <row r="63" spans="1:2" ht="21" customHeight="1"/>
    <row r="64" spans="1:2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</sheetData>
  <hyperlinks>
    <hyperlink ref="B14" location="NOTAS!A1" display="NOTAS ACLARATORIAS LOS CUADROS EN GENERAL" xr:uid="{00000000-0004-0000-0000-000000000000}"/>
    <hyperlink ref="B17" location="'D1'!A1" display="D1  PARTIDAS Y SU DESCRIPCIÓN DE LOS SEGMENTOS DE LA CADENA HTC. Hilo" xr:uid="{00000000-0004-0000-0000-000001000000}"/>
    <hyperlink ref="B18" location="'D2'!A1" display="D2  PARTIDAS Y SU DESCRIPCIÓN DE LOS  SEGMENTOS DE LA CADENA HTC. Textil" xr:uid="{00000000-0004-0000-0000-000002000000}"/>
    <hyperlink ref="B19" location="'D3'!A1" display="D3  PARTIDAS Y SU DESCRIPCIÓN DE LOS  SEGMENTOS DE LA CADENA HTC. Confección" xr:uid="{00000000-0004-0000-0000-000003000000}"/>
    <hyperlink ref="B20" location="'D4'!A1" display="D4  PARTIDAS Y SU DESCRIPCIÓN DE LOS  SEGMENTOS DE LA CADENA HTC. Otros" xr:uid="{00000000-0004-0000-0000-000004000000}"/>
    <hyperlink ref="A23" location="'C1'!A1" display="Cuadro 1" xr:uid="{00000000-0004-0000-0000-000005000000}"/>
    <hyperlink ref="A24" location="'C2'!A1" display="Cuadro 2" xr:uid="{00000000-0004-0000-0000-000006000000}"/>
    <hyperlink ref="A25" location="'C3'!A1" display="Cuadro 3" xr:uid="{00000000-0004-0000-0000-000007000000}"/>
    <hyperlink ref="A26" location="'C4'!A1" display="Cuadro 4" xr:uid="{00000000-0004-0000-0000-000008000000}"/>
    <hyperlink ref="A27" location="'C5'!A1" display="Cuadro 5" xr:uid="{00000000-0004-0000-0000-000009000000}"/>
    <hyperlink ref="A28" location="'C6'!A1" display="Cuadro 6" xr:uid="{00000000-0004-0000-0000-00000A000000}"/>
    <hyperlink ref="A29" location="'C7'!A1" display="Cuadro 7" xr:uid="{00000000-0004-0000-0000-00000B000000}"/>
    <hyperlink ref="A30" location="'C8'!A1" display="Cuadro 8" xr:uid="{00000000-0004-0000-0000-00000C000000}"/>
    <hyperlink ref="A31" location="'C9'!A1" display="Cuadro 9" xr:uid="{00000000-0004-0000-0000-00000D000000}"/>
    <hyperlink ref="A32" location="'C10'!A1" display="Cuadro 10" xr:uid="{00000000-0004-0000-0000-00000E000000}"/>
    <hyperlink ref="A33" location="'C11'!A1" display="Cuadro 11" xr:uid="{00000000-0004-0000-0000-00000F000000}"/>
    <hyperlink ref="A34" location="'C12'!A1" display="Cuadro 12" xr:uid="{00000000-0004-0000-0000-000010000000}"/>
    <hyperlink ref="A38" location="'C16'!A1" display="Cuadro 16" xr:uid="{00000000-0004-0000-0000-000011000000}"/>
    <hyperlink ref="A39" location="'C17'!A1" display="Cuadro 17" xr:uid="{00000000-0004-0000-0000-000012000000}"/>
    <hyperlink ref="A40" location="'C18'!A1" display="Cuadro 18" xr:uid="{00000000-0004-0000-0000-000013000000}"/>
    <hyperlink ref="A41" location="'C19'!A1" display="Cuadro 19" xr:uid="{00000000-0004-0000-0000-000014000000}"/>
    <hyperlink ref="A42" location="'C20'!A1" display="Cuadro 20" xr:uid="{00000000-0004-0000-0000-000015000000}"/>
    <hyperlink ref="A43" location="'C21'!A1" display="Cuadro 21" xr:uid="{00000000-0004-0000-0000-000016000000}"/>
    <hyperlink ref="A44" location="'C22'!A1" display="Cuadro 22" xr:uid="{00000000-0004-0000-0000-000017000000}"/>
    <hyperlink ref="A46" location="'C24'!A1" display="Cuadro 24" xr:uid="{00000000-0004-0000-0000-000018000000}"/>
    <hyperlink ref="A47" location="'C25'!A1" display="Cuadro 25" xr:uid="{00000000-0004-0000-0000-000019000000}"/>
    <hyperlink ref="A48" location="'C26'!A1" display="Cuadro 26" xr:uid="{00000000-0004-0000-0000-00001A000000}"/>
    <hyperlink ref="A35" location="'C13'!A1" display="Cuadro 13" xr:uid="{00000000-0004-0000-0000-00001B000000}"/>
    <hyperlink ref="A36" location="'C14'!A1" display="Cuadro 14" xr:uid="{00000000-0004-0000-0000-00001C000000}"/>
    <hyperlink ref="A37" location="'C15'!A1" display="Cuadro 15" xr:uid="{00000000-0004-0000-0000-00001D000000}"/>
    <hyperlink ref="A45" location="'C23'!A1" display="Cuadro 23" xr:uid="{00000000-0004-0000-0000-00001E000000}"/>
    <hyperlink ref="A49" location="'C27'!A1" display="Cuadro 27" xr:uid="{00000000-0004-0000-0000-00001F000000}"/>
    <hyperlink ref="A50:A53" location="'C27'!A1" display="Cuadro 27" xr:uid="{00000000-0004-0000-0000-000020000000}"/>
    <hyperlink ref="A54" location="'C32'!A1" display="Cuadro 32" xr:uid="{00000000-0004-0000-0000-000021000000}"/>
    <hyperlink ref="A50" location="'C28'!A1" display="Cuadro 28" xr:uid="{00000000-0004-0000-0000-000022000000}"/>
    <hyperlink ref="A51" location="'C29'!A1" display="Cuadro 29" xr:uid="{00000000-0004-0000-0000-000023000000}"/>
    <hyperlink ref="A52" location="'C30'!A1" display="Cuadro 30" xr:uid="{00000000-0004-0000-0000-000024000000}"/>
    <hyperlink ref="A53" location="'C31'!A1" display="Cuadro 31" xr:uid="{00000000-0004-0000-0000-000025000000}"/>
    <hyperlink ref="B15" location="'NOTAS 2'!A1" display="Cuadro comparativo de acuerdo a distintas fuentes" xr:uid="{491DDCB6-CD1C-5B41-A85D-BA55A07916E0}"/>
  </hyperlinks>
  <pageMargins left="0.75" right="0.75" top="1" bottom="1" header="0" footer="0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showGridLines="0" zoomScaleNormal="100" workbookViewId="0"/>
  </sheetViews>
  <sheetFormatPr baseColWidth="10" defaultColWidth="10" defaultRowHeight="12.75" customHeight="1"/>
  <cols>
    <col min="1" max="1" width="5.33203125" style="4" customWidth="1"/>
    <col min="2" max="2" width="35.6640625" style="4" customWidth="1"/>
    <col min="3" max="19" width="7.33203125" style="4" customWidth="1"/>
    <col min="20" max="30" width="7.33203125" customWidth="1"/>
    <col min="31" max="31" width="8.5" style="4" bestFit="1" customWidth="1"/>
    <col min="32" max="32" width="38.5" style="4" customWidth="1"/>
  </cols>
  <sheetData>
    <row r="1" spans="1:32" ht="15.75" customHeight="1">
      <c r="A1" s="103" t="s">
        <v>30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ht="15" customHeight="1">
      <c r="B2" s="159" t="s">
        <v>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2" ht="1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2" ht="15" customHeight="1">
      <c r="B4" s="159" t="s">
        <v>1098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2" ht="1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2" ht="15" customHeight="1"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  <c r="AF6"/>
    </row>
    <row r="7" spans="1:32" ht="15" customHeight="1">
      <c r="B7" s="163" t="s">
        <v>42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/>
    </row>
    <row r="8" spans="1:32" ht="1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2" ht="15" customHeight="1">
      <c r="A9" s="7">
        <v>1</v>
      </c>
      <c r="B9" s="6" t="s">
        <v>31</v>
      </c>
      <c r="C9" s="22">
        <f>'C2'!C9-'C1'!C9</f>
        <v>-7339.2084980000036</v>
      </c>
      <c r="D9" s="22">
        <f>'C2'!D9-'C1'!D9</f>
        <v>-7901.0652470000005</v>
      </c>
      <c r="E9" s="22">
        <f>'C2'!E9-'C1'!E9</f>
        <v>-9797.8969819999966</v>
      </c>
      <c r="F9" s="22">
        <f>'C2'!F9-'C1'!F9</f>
        <v>-10076.238074999997</v>
      </c>
      <c r="G9" s="22">
        <f>'C2'!G9-'C1'!G9</f>
        <v>-10691.593083</v>
      </c>
      <c r="H9" s="22">
        <f>'C2'!H9-'C1'!H9</f>
        <v>-12212.185081000005</v>
      </c>
      <c r="I9" s="22">
        <f>'C2'!I9-'C1'!I9</f>
        <v>-12609.438937000001</v>
      </c>
      <c r="J9" s="22">
        <f>'C2'!J9-'C1'!J9</f>
        <v>-14524.365483000003</v>
      </c>
      <c r="K9" s="22">
        <f>'C2'!K9-'C1'!K9</f>
        <v>-17309.251861000001</v>
      </c>
      <c r="L9" s="22">
        <f>'C2'!L9-'C1'!L9</f>
        <v>-20717.367436999994</v>
      </c>
      <c r="M9" s="22">
        <f>'C2'!M9-'C1'!M9</f>
        <v>-29307.084228000014</v>
      </c>
      <c r="N9" s="22">
        <f>'C2'!N9-'C1'!N9</f>
        <v>-33506.640596999998</v>
      </c>
      <c r="O9" s="22">
        <f>'C2'!O9-'C1'!O9</f>
        <v>-39723.553669000008</v>
      </c>
      <c r="P9" s="22">
        <f>'C2'!P9-'C1'!P9</f>
        <v>-40038.54745999998</v>
      </c>
      <c r="Q9" s="22">
        <f>'C2'!Q9-'C1'!Q9</f>
        <v>-38707.256473999994</v>
      </c>
      <c r="R9" s="22">
        <f>'C2'!R9-'C1'!R9</f>
        <v>-45720.054011000007</v>
      </c>
      <c r="S9" s="22">
        <f>'C2'!S9-'C1'!S9</f>
        <v>-48438.006331000033</v>
      </c>
      <c r="T9" s="22">
        <f>'C2'!T9-'C1'!T9</f>
        <v>-46743.136815999998</v>
      </c>
      <c r="U9" s="22">
        <f>'C2'!U9-'C1'!U9</f>
        <v>-49080.929373000014</v>
      </c>
      <c r="V9" s="22">
        <f>'C2'!V9-'C1'!V9</f>
        <v>-50875.500344</v>
      </c>
      <c r="W9" s="22">
        <f>'C2'!W9-'C1'!W9</f>
        <v>-53177.265046000015</v>
      </c>
      <c r="X9" s="22">
        <f>'C2'!X9-'C1'!X9</f>
        <v>-49393.999523999999</v>
      </c>
      <c r="Y9" s="22">
        <f>'C2'!Y9-'C1'!Y9</f>
        <v>-48840.133529999999</v>
      </c>
      <c r="Z9" s="22">
        <f>'C2'!Z9-'C1'!Z9</f>
        <v>-51042.550561000025</v>
      </c>
      <c r="AA9" s="22">
        <f>'C2'!AA9-'C1'!AA9</f>
        <v>-45527.349655999999</v>
      </c>
      <c r="AB9" s="22">
        <f>'C2'!AB9-'C1'!AB9</f>
        <v>-49875.194329999969</v>
      </c>
      <c r="AC9" s="22">
        <f>'C2'!AC9-'C1'!AC9</f>
        <v>-46172.149579000004</v>
      </c>
      <c r="AD9" s="22">
        <f>'C2'!AD9-'C1'!AD9</f>
        <v>-37886.142205999997</v>
      </c>
      <c r="AE9" s="22">
        <f>'C2'!AE9-'C1'!AE9</f>
        <v>-927234.10441900021</v>
      </c>
      <c r="AF9" s="22"/>
    </row>
    <row r="10" spans="1:32" ht="15" customHeight="1">
      <c r="A10" s="7">
        <v>2</v>
      </c>
      <c r="B10" s="6" t="s">
        <v>32</v>
      </c>
      <c r="C10" s="22">
        <f>'C2'!C10-'C1'!C10</f>
        <v>-2.9218149999999916</v>
      </c>
      <c r="D10" s="22">
        <f>'C2'!D10-'C1'!D10</f>
        <v>6.006649000000003</v>
      </c>
      <c r="E10" s="22">
        <f>'C2'!E10-'C1'!E10</f>
        <v>6.6543900000000136</v>
      </c>
      <c r="F10" s="22">
        <f>'C2'!F10-'C1'!F10</f>
        <v>-2.5267330000000001</v>
      </c>
      <c r="G10" s="22">
        <f>'C2'!G10-'C1'!G10</f>
        <v>5.844005999999986</v>
      </c>
      <c r="H10" s="22">
        <f>'C2'!H10-'C1'!H10</f>
        <v>1.6776190000000071</v>
      </c>
      <c r="I10" s="22">
        <f>'C2'!I10-'C1'!I10</f>
        <v>10.210397000000015</v>
      </c>
      <c r="J10" s="22">
        <f>'C2'!J10-'C1'!J10</f>
        <v>-906.60983899999985</v>
      </c>
      <c r="K10" s="22">
        <f>'C2'!K10-'C1'!K10</f>
        <v>-2439.9897939999983</v>
      </c>
      <c r="L10" s="22">
        <f>'C2'!L10-'C1'!L10</f>
        <v>-2647.0534610000004</v>
      </c>
      <c r="M10" s="22">
        <f>'C2'!M10-'C1'!M10</f>
        <v>-2829.3766999999989</v>
      </c>
      <c r="N10" s="22">
        <f>'C2'!N10-'C1'!N10</f>
        <v>-3345.1255789999982</v>
      </c>
      <c r="O10" s="22">
        <f>'C2'!O10-'C1'!O10</f>
        <v>-4506.0865249999997</v>
      </c>
      <c r="P10" s="22">
        <f>'C2'!P10-'C1'!P10</f>
        <v>-5318.4800669999986</v>
      </c>
      <c r="Q10" s="22">
        <f>'C2'!Q10-'C1'!Q10</f>
        <v>-5261.9939800000002</v>
      </c>
      <c r="R10" s="22">
        <f>'C2'!R10-'C1'!R10</f>
        <v>-6148.9783740000021</v>
      </c>
      <c r="S10" s="22">
        <f>'C2'!S10-'C1'!S10</f>
        <v>-7048.540602</v>
      </c>
      <c r="T10" s="22">
        <f>'C2'!T10-'C1'!T10</f>
        <v>-7518.1037689999994</v>
      </c>
      <c r="U10" s="22">
        <f>'C2'!U10-'C1'!U10</f>
        <v>-8544.219890999997</v>
      </c>
      <c r="V10" s="22">
        <f>'C2'!V10-'C1'!V10</f>
        <v>-9836.8314840000039</v>
      </c>
      <c r="W10" s="22">
        <f>'C2'!W10-'C1'!W10</f>
        <v>-10990.702241000003</v>
      </c>
      <c r="X10" s="22">
        <f>'C2'!X10-'C1'!X10</f>
        <v>-11014.872606999994</v>
      </c>
      <c r="Y10" s="22">
        <f>'C2'!Y10-'C1'!Y10</f>
        <v>-11542.903052000005</v>
      </c>
      <c r="Z10" s="22">
        <f>'C2'!Z10-'C1'!Z10</f>
        <v>-11852.913191999996</v>
      </c>
      <c r="AA10" s="22">
        <f>'C2'!AA10-'C1'!AA10</f>
        <v>-13283.185726999998</v>
      </c>
      <c r="AB10" s="22">
        <f>'C2'!AB10-'C1'!AB10</f>
        <v>-13766.953246000001</v>
      </c>
      <c r="AC10" s="22">
        <f>'C2'!AC10-'C1'!AC10</f>
        <v>-15445.711212999995</v>
      </c>
      <c r="AD10" s="22">
        <f>'C2'!AD10-'C1'!AD10</f>
        <v>-18263.715244999996</v>
      </c>
      <c r="AE10" s="22">
        <f>'C2'!AE10-'C1'!AE10</f>
        <v>-172487.40207499999</v>
      </c>
      <c r="AF10" s="22"/>
    </row>
    <row r="11" spans="1:32" ht="15" customHeight="1">
      <c r="A11" s="7">
        <v>3</v>
      </c>
      <c r="B11" s="6" t="s">
        <v>33</v>
      </c>
      <c r="C11" s="22">
        <f>'C2'!C11-'C1'!C11</f>
        <v>-1795.4437060000002</v>
      </c>
      <c r="D11" s="22">
        <f>'C2'!D11-'C1'!D11</f>
        <v>-1974.6184379999993</v>
      </c>
      <c r="E11" s="22">
        <f>'C2'!E11-'C1'!E11</f>
        <v>-2289.1525759999986</v>
      </c>
      <c r="F11" s="22">
        <f>'C2'!F11-'C1'!F11</f>
        <v>-2554.5393090000007</v>
      </c>
      <c r="G11" s="22">
        <f>'C2'!G11-'C1'!G11</f>
        <v>-2665.5519879999997</v>
      </c>
      <c r="H11" s="22">
        <f>'C2'!H11-'C1'!H11</f>
        <v>-3131.1510909999997</v>
      </c>
      <c r="I11" s="22">
        <f>'C2'!I11-'C1'!I11</f>
        <v>-2845.1073529999999</v>
      </c>
      <c r="J11" s="22">
        <f>'C2'!J11-'C1'!J11</f>
        <v>-3309.6630320000008</v>
      </c>
      <c r="K11" s="22">
        <f>'C2'!K11-'C1'!K11</f>
        <v>-3509.2268189999986</v>
      </c>
      <c r="L11" s="22">
        <f>'C2'!L11-'C1'!L11</f>
        <v>-4064.023521999999</v>
      </c>
      <c r="M11" s="22">
        <f>'C2'!M11-'C1'!M11</f>
        <v>-5106.3767329999991</v>
      </c>
      <c r="N11" s="22">
        <f>'C2'!N11-'C1'!N11</f>
        <v>-5472.0397339999981</v>
      </c>
      <c r="O11" s="22">
        <f>'C2'!O11-'C1'!O11</f>
        <v>-5479.8400169999995</v>
      </c>
      <c r="P11" s="22">
        <f>'C2'!P11-'C1'!P11</f>
        <v>-5440.3373670000046</v>
      </c>
      <c r="Q11" s="22">
        <f>'C2'!Q11-'C1'!Q11</f>
        <v>-4827.013716999998</v>
      </c>
      <c r="R11" s="22">
        <f>'C2'!R11-'C1'!R11</f>
        <v>-5704.0451940000021</v>
      </c>
      <c r="S11" s="22">
        <f>'C2'!S11-'C1'!S11</f>
        <v>-6278.1017740000007</v>
      </c>
      <c r="T11" s="22">
        <f>'C2'!T11-'C1'!T11</f>
        <v>-6261.7333630000021</v>
      </c>
      <c r="U11" s="22">
        <f>'C2'!U11-'C1'!U11</f>
        <v>-6715.7314819999974</v>
      </c>
      <c r="V11" s="22">
        <f>'C2'!V11-'C1'!V11</f>
        <v>-7205.7074370000009</v>
      </c>
      <c r="W11" s="22">
        <f>'C2'!W11-'C1'!W11</f>
        <v>-7767.9306970000007</v>
      </c>
      <c r="X11" s="22">
        <f>'C2'!X11-'C1'!X11</f>
        <v>-7601.4319200000018</v>
      </c>
      <c r="Y11" s="22">
        <f>'C2'!Y11-'C1'!Y11</f>
        <v>-7708.5582989999994</v>
      </c>
      <c r="Z11" s="22">
        <f>'C2'!Z11-'C1'!Z11</f>
        <v>-8155.8952169999993</v>
      </c>
      <c r="AA11" s="22">
        <f>'C2'!AA11-'C1'!AA11</f>
        <v>-8306.3089889999992</v>
      </c>
      <c r="AB11" s="22">
        <f>'C2'!AB11-'C1'!AB11</f>
        <v>-7528.3587240000006</v>
      </c>
      <c r="AC11" s="22">
        <f>'C2'!AC11-'C1'!AC11</f>
        <v>-10904.604886000001</v>
      </c>
      <c r="AD11" s="22">
        <f>'C2'!AD11-'C1'!AD11</f>
        <v>-11610.983274999995</v>
      </c>
      <c r="AE11" s="22">
        <f>'C2'!AE11-'C1'!AE11</f>
        <v>-156213.47665900001</v>
      </c>
      <c r="AF11" s="22"/>
    </row>
    <row r="12" spans="1:32" ht="15" customHeight="1">
      <c r="A12" s="7">
        <v>4</v>
      </c>
      <c r="B12" s="6" t="s">
        <v>1087</v>
      </c>
      <c r="C12" s="22">
        <f>'C2'!C12-'C1'!C12</f>
        <v>1030.8917220000012</v>
      </c>
      <c r="D12" s="22">
        <f>'C2'!D12-'C1'!D12</f>
        <v>777.34524000000147</v>
      </c>
      <c r="E12" s="22">
        <f>'C2'!E12-'C1'!E12</f>
        <v>851.30373700000064</v>
      </c>
      <c r="F12" s="22">
        <f>'C2'!F12-'C1'!F12</f>
        <v>667.61588299999903</v>
      </c>
      <c r="G12" s="22">
        <f>'C2'!G12-'C1'!G12</f>
        <v>204.13872099999935</v>
      </c>
      <c r="H12" s="22">
        <f>'C2'!H12-'C1'!H12</f>
        <v>108.75088300000152</v>
      </c>
      <c r="I12" s="22">
        <f>'C2'!I12-'C1'!I12</f>
        <v>-11.450592000001052</v>
      </c>
      <c r="J12" s="22">
        <f>'C2'!J12-'C1'!J12</f>
        <v>-221.47937000000366</v>
      </c>
      <c r="K12" s="22">
        <f>'C2'!K12-'C1'!K12</f>
        <v>-138.73334600000226</v>
      </c>
      <c r="L12" s="22">
        <f>'C2'!L12-'C1'!L12</f>
        <v>93.491454000000886</v>
      </c>
      <c r="M12" s="22">
        <f>'C2'!M12-'C1'!M12</f>
        <v>610.6054690000019</v>
      </c>
      <c r="N12" s="22">
        <f>'C2'!N12-'C1'!N12</f>
        <v>1098.9461569999989</v>
      </c>
      <c r="O12" s="22">
        <f>'C2'!O12-'C1'!O12</f>
        <v>1606.6723249999986</v>
      </c>
      <c r="P12" s="22">
        <f>'C2'!P12-'C1'!P12</f>
        <v>2407.1993870000024</v>
      </c>
      <c r="Q12" s="22">
        <f>'C2'!Q12-'C1'!Q12</f>
        <v>2262.2097369999983</v>
      </c>
      <c r="R12" s="22">
        <f>'C2'!R12-'C1'!R12</f>
        <v>2518.9466539999985</v>
      </c>
      <c r="S12" s="22">
        <f>'C2'!S12-'C1'!S12</f>
        <v>2936.4101649999984</v>
      </c>
      <c r="T12" s="22">
        <f>'C2'!T12-'C1'!T12</f>
        <v>3311.2142659999981</v>
      </c>
      <c r="U12" s="22">
        <f>'C2'!U12-'C1'!U12</f>
        <v>3668.8612129999988</v>
      </c>
      <c r="V12" s="22">
        <f>'C2'!V12-'C1'!V12</f>
        <v>3659.112263999999</v>
      </c>
      <c r="W12" s="22">
        <f>'C2'!W12-'C1'!W12</f>
        <v>3338.0724199999977</v>
      </c>
      <c r="X12" s="22">
        <f>'C2'!X12-'C1'!X12</f>
        <v>3296.6620649999986</v>
      </c>
      <c r="Y12" s="22">
        <f>'C2'!Y12-'C1'!Y12</f>
        <v>3577.4171769999966</v>
      </c>
      <c r="Z12" s="22">
        <f>'C2'!Z12-'C1'!Z12</f>
        <v>3484.3861680000009</v>
      </c>
      <c r="AA12" s="22">
        <f>'C2'!AA12-'C1'!AA12</f>
        <v>3539.5137810000006</v>
      </c>
      <c r="AB12" s="22">
        <f>'C2'!AB12-'C1'!AB12</f>
        <v>3343.0341529999996</v>
      </c>
      <c r="AC12" s="22">
        <f>'C2'!AC12-'C1'!AC12</f>
        <v>3612.566073</v>
      </c>
      <c r="AD12" s="22">
        <f>'C2'!AD12-'C1'!AD12</f>
        <v>3634.2391040000002</v>
      </c>
      <c r="AE12" s="22">
        <f>'C2'!AE12-'C1'!AE12</f>
        <v>55267.942909999983</v>
      </c>
      <c r="AF12" s="22"/>
    </row>
    <row r="13" spans="1:32" ht="15" customHeight="1">
      <c r="A13" s="7">
        <v>5</v>
      </c>
      <c r="B13" s="4" t="s">
        <v>34</v>
      </c>
      <c r="C13" s="22">
        <f>'C2'!C13-'C1'!C13</f>
        <v>-888.60607299999981</v>
      </c>
      <c r="D13" s="22">
        <f>'C2'!D13-'C1'!D13</f>
        <v>-1070.9080100000001</v>
      </c>
      <c r="E13" s="22">
        <f>'C2'!E13-'C1'!E13</f>
        <v>-1255.1211450000001</v>
      </c>
      <c r="F13" s="22">
        <f>'C2'!F13-'C1'!F13</f>
        <v>-1510.6728549999998</v>
      </c>
      <c r="G13" s="22">
        <f>'C2'!G13-'C1'!G13</f>
        <v>-1555.3510649999998</v>
      </c>
      <c r="H13" s="22">
        <f>'C2'!H13-'C1'!H13</f>
        <v>-1922.8648089999997</v>
      </c>
      <c r="I13" s="22">
        <f>'C2'!I13-'C1'!I13</f>
        <v>-1980.370085</v>
      </c>
      <c r="J13" s="22">
        <f>'C2'!J13-'C1'!J13</f>
        <v>-2017.4181679999992</v>
      </c>
      <c r="K13" s="22">
        <f>'C2'!K13-'C1'!K13</f>
        <v>-2156.9869590000003</v>
      </c>
      <c r="L13" s="22">
        <f>'C2'!L13-'C1'!L13</f>
        <v>-2487.194258</v>
      </c>
      <c r="M13" s="22">
        <f>'C2'!M13-'C1'!M13</f>
        <v>-2872.9640729999978</v>
      </c>
      <c r="N13" s="22">
        <f>'C2'!N13-'C1'!N13</f>
        <v>-3262.7170820000015</v>
      </c>
      <c r="O13" s="22">
        <f>'C2'!O13-'C1'!O13</f>
        <v>-3016.0031539999986</v>
      </c>
      <c r="P13" s="22">
        <f>'C2'!P13-'C1'!P13</f>
        <v>-3020.7639090000007</v>
      </c>
      <c r="Q13" s="22">
        <f>'C2'!Q13-'C1'!Q13</f>
        <v>-2628.900818000001</v>
      </c>
      <c r="R13" s="22">
        <f>'C2'!R13-'C1'!R13</f>
        <v>-2987.8157910000004</v>
      </c>
      <c r="S13" s="22">
        <f>'C2'!S13-'C1'!S13</f>
        <v>-3215.777478</v>
      </c>
      <c r="T13" s="22">
        <f>'C2'!T13-'C1'!T13</f>
        <v>-3017.8626210000002</v>
      </c>
      <c r="U13" s="22">
        <f>'C2'!U13-'C1'!U13</f>
        <v>-3005.1195649999991</v>
      </c>
      <c r="V13" s="22">
        <f>'C2'!V13-'C1'!V13</f>
        <v>-3117.1624879999999</v>
      </c>
      <c r="W13" s="22">
        <f>'C2'!W13-'C1'!W13</f>
        <v>-3068.7215280000005</v>
      </c>
      <c r="X13" s="22">
        <f>'C2'!X13-'C1'!X13</f>
        <v>-2682.2841639999992</v>
      </c>
      <c r="Y13" s="22">
        <f>'C2'!Y13-'C1'!Y13</f>
        <v>-2628.9376310000002</v>
      </c>
      <c r="Z13" s="22">
        <f>'C2'!Z13-'C1'!Z13</f>
        <v>-2433.2982699999993</v>
      </c>
      <c r="AA13" s="22">
        <f>'C2'!AA13-'C1'!AA13</f>
        <v>-2621.4957449999984</v>
      </c>
      <c r="AB13" s="22">
        <f>'C2'!AB13-'C1'!AB13</f>
        <v>-2421.0418390000009</v>
      </c>
      <c r="AC13" s="22">
        <f>'C2'!AC13-'C1'!AC13</f>
        <v>-3800.0495279999986</v>
      </c>
      <c r="AD13" s="22">
        <f>'C2'!AD13-'C1'!AD13</f>
        <v>-3975.6716419999975</v>
      </c>
      <c r="AE13" s="22">
        <f>'C2'!AE13-'C1'!AE13</f>
        <v>-70622.080753000002</v>
      </c>
      <c r="AF13" s="22"/>
    </row>
    <row r="14" spans="1:32" ht="15" customHeight="1">
      <c r="A14" s="7">
        <v>6</v>
      </c>
      <c r="B14" s="6" t="s">
        <v>35</v>
      </c>
      <c r="C14" s="22">
        <f>'C2'!C14-'C1'!C14</f>
        <v>-1715.3941350000005</v>
      </c>
      <c r="D14" s="22">
        <f>'C2'!D14-'C1'!D14</f>
        <v>-2001.8580880000002</v>
      </c>
      <c r="E14" s="22">
        <f>'C2'!E14-'C1'!E14</f>
        <v>-2122.4593220000011</v>
      </c>
      <c r="F14" s="22">
        <f>'C2'!F14-'C1'!F14</f>
        <v>-2249.2562229999999</v>
      </c>
      <c r="G14" s="22">
        <f>'C2'!G14-'C1'!G14</f>
        <v>-2275.9170660000009</v>
      </c>
      <c r="H14" s="22">
        <f>'C2'!H14-'C1'!H14</f>
        <v>-2452.416882</v>
      </c>
      <c r="I14" s="22">
        <f>'C2'!I14-'C1'!I14</f>
        <v>-2414.3569470000007</v>
      </c>
      <c r="J14" s="22">
        <f>'C2'!J14-'C1'!J14</f>
        <v>-2359.6577900000002</v>
      </c>
      <c r="K14" s="22">
        <f>'C2'!K14-'C1'!K14</f>
        <v>-2548.933363000001</v>
      </c>
      <c r="L14" s="22">
        <f>'C2'!L14-'C1'!L14</f>
        <v>-2659.8205679999992</v>
      </c>
      <c r="M14" s="22">
        <f>'C2'!M14-'C1'!M14</f>
        <v>-2528.7263579999994</v>
      </c>
      <c r="N14" s="22">
        <f>'C2'!N14-'C1'!N14</f>
        <v>-2455.2399470000005</v>
      </c>
      <c r="O14" s="22">
        <f>'C2'!O14-'C1'!O14</f>
        <v>-2645.6448189999996</v>
      </c>
      <c r="P14" s="22">
        <f>'C2'!P14-'C1'!P14</f>
        <v>-2424.6380439999994</v>
      </c>
      <c r="Q14" s="22">
        <f>'C2'!Q14-'C1'!Q14</f>
        <v>-1531.2372940000002</v>
      </c>
      <c r="R14" s="22">
        <f>'C2'!R14-'C1'!R14</f>
        <v>-1651.6641019999995</v>
      </c>
      <c r="S14" s="22">
        <f>'C2'!S14-'C1'!S14</f>
        <v>-1929.9688550000005</v>
      </c>
      <c r="T14" s="22">
        <f>'C2'!T14-'C1'!T14</f>
        <v>-2068.1144609999997</v>
      </c>
      <c r="U14" s="22">
        <f>'C2'!U14-'C1'!U14</f>
        <v>-2214.8558260000004</v>
      </c>
      <c r="V14" s="22">
        <f>'C2'!V14-'C1'!V14</f>
        <v>-2405.4732560000002</v>
      </c>
      <c r="W14" s="22">
        <f>'C2'!W14-'C1'!W14</f>
        <v>-2268.1106170000003</v>
      </c>
      <c r="X14" s="22">
        <f>'C2'!X14-'C1'!X14</f>
        <v>-2129.7516550000009</v>
      </c>
      <c r="Y14" s="22">
        <f>'C2'!Y14-'C1'!Y14</f>
        <v>-2190.7715379999995</v>
      </c>
      <c r="Z14" s="22">
        <f>'C2'!Z14-'C1'!Z14</f>
        <v>-2458.8124540000003</v>
      </c>
      <c r="AA14" s="22">
        <f>'C2'!AA14-'C1'!AA14</f>
        <v>-2542.1306360000017</v>
      </c>
      <c r="AB14" s="22">
        <f>'C2'!AB14-'C1'!AB14</f>
        <v>-2051.7500039999995</v>
      </c>
      <c r="AC14" s="22">
        <f>'C2'!AC14-'C1'!AC14</f>
        <v>-2993.9062249999997</v>
      </c>
      <c r="AD14" s="22">
        <f>'C2'!AD14-'C1'!AD14</f>
        <v>-3329.6136029999998</v>
      </c>
      <c r="AE14" s="22">
        <f>'C2'!AE14-'C1'!AE14</f>
        <v>-64620.480077999993</v>
      </c>
      <c r="AF14" s="22"/>
    </row>
    <row r="15" spans="1:32" ht="15" customHeight="1">
      <c r="A15" s="7"/>
      <c r="B15" s="6" t="s">
        <v>36</v>
      </c>
      <c r="C15" s="22">
        <f>'C2'!C15-'C1'!C15</f>
        <v>-3436.3828100000019</v>
      </c>
      <c r="D15" s="22">
        <f>'C2'!D15-'C1'!D15</f>
        <v>-4135.6811999999936</v>
      </c>
      <c r="E15" s="22">
        <f>'C2'!E15-'C1'!E15</f>
        <v>-5504.6711669999986</v>
      </c>
      <c r="F15" s="22">
        <f>'C2'!F15-'C1'!F15</f>
        <v>-6543.3208109999941</v>
      </c>
      <c r="G15" s="22">
        <f>'C2'!G15-'C1'!G15</f>
        <v>-8475.9849100000029</v>
      </c>
      <c r="H15" s="22">
        <f>'C2'!H15-'C1'!H15</f>
        <v>-8606.944703000001</v>
      </c>
      <c r="I15" s="22">
        <f>'C2'!I15-'C1'!I15</f>
        <v>-9318.4283280000091</v>
      </c>
      <c r="J15" s="22">
        <f>'C2'!J15-'C1'!J15</f>
        <v>-9677.2054869999847</v>
      </c>
      <c r="K15" s="22">
        <f>'C2'!K15-'C1'!K15</f>
        <v>-9698.3121279999832</v>
      </c>
      <c r="L15" s="22">
        <f>'C2'!L15-'C1'!L15</f>
        <v>-9917.5125339999922</v>
      </c>
      <c r="M15" s="22">
        <f>'C2'!M15-'C1'!M15</f>
        <v>-9566.7950409999976</v>
      </c>
      <c r="N15" s="22">
        <f>'C2'!N15-'C1'!N15</f>
        <v>-8150.9204750000044</v>
      </c>
      <c r="O15" s="22">
        <f>'C2'!O15-'C1'!O15</f>
        <v>-7478.7390080000059</v>
      </c>
      <c r="P15" s="22">
        <f>'C2'!P15-'C1'!P15</f>
        <v>-6400.5966779999872</v>
      </c>
      <c r="Q15" s="22">
        <f>'C2'!Q15-'C1'!Q15</f>
        <v>-5451.7327410000071</v>
      </c>
      <c r="R15" s="22">
        <f>'C2'!R15-'C1'!R15</f>
        <v>-4880.4968670000035</v>
      </c>
      <c r="S15" s="22">
        <f>'C2'!S15-'C1'!S15</f>
        <v>-6290.0417600000019</v>
      </c>
      <c r="T15" s="22">
        <f>'C2'!T15-'C1'!T15</f>
        <v>-4137.9384540000065</v>
      </c>
      <c r="U15" s="22">
        <f>'C2'!U15-'C1'!U15</f>
        <v>-5348.5493229999975</v>
      </c>
      <c r="V15" s="22">
        <f>'C2'!V15-'C1'!V15</f>
        <v>-5477.2544069999949</v>
      </c>
      <c r="W15" s="22">
        <f>'C2'!W15-'C1'!W15</f>
        <v>-5059.5679649999947</v>
      </c>
      <c r="X15" s="22">
        <f>'C2'!X15-'C1'!X15</f>
        <v>-4504.6566780000067</v>
      </c>
      <c r="Y15" s="22">
        <f>'C2'!Y15-'C1'!Y15</f>
        <v>-5601.2654190000067</v>
      </c>
      <c r="Z15" s="22">
        <f>'C2'!Z15-'C1'!Z15</f>
        <v>-5711.8568200000118</v>
      </c>
      <c r="AA15" s="22">
        <f>'C2'!AA15-'C1'!AA15</f>
        <v>-5157.633569999989</v>
      </c>
      <c r="AB15" s="22">
        <f>'C2'!AB15-'C1'!AB15</f>
        <v>-4694.154364</v>
      </c>
      <c r="AC15" s="22">
        <f>'C2'!AC15-'C1'!AC15</f>
        <v>-5823.0897499999992</v>
      </c>
      <c r="AD15" s="22">
        <f>'C2'!AD15-'C1'!AD15</f>
        <v>-6822.4060569999838</v>
      </c>
      <c r="AE15" s="22">
        <f>'C2'!AE15-'C1'!AE15</f>
        <v>-181872.13945499982</v>
      </c>
      <c r="AF15" s="22"/>
    </row>
    <row r="16" spans="1:32" ht="15" customHeight="1">
      <c r="A16" s="7"/>
      <c r="B16" s="6" t="s">
        <v>1132</v>
      </c>
      <c r="C16" s="22">
        <f>'C2'!C16-'C1'!C16</f>
        <v>-998.89024499999778</v>
      </c>
      <c r="D16" s="22">
        <f>'C2'!D16-'C1'!D16</f>
        <v>-1541.8376629999975</v>
      </c>
      <c r="E16" s="22">
        <f>'C2'!E16-'C1'!E16</f>
        <v>-2382.2527940000018</v>
      </c>
      <c r="F16" s="22">
        <f>'C2'!F16-'C1'!F16</f>
        <v>-2803.4377059999988</v>
      </c>
      <c r="G16" s="22">
        <f>'C2'!G16-'C1'!G16</f>
        <v>-3455.4784320000035</v>
      </c>
      <c r="H16" s="22">
        <f>'C2'!H16-'C1'!H16</f>
        <v>-3560.7835709999963</v>
      </c>
      <c r="I16" s="22">
        <f>'C2'!I16-'C1'!I16</f>
        <v>-3841.1036280000017</v>
      </c>
      <c r="J16" s="22">
        <f>'C2'!J16-'C1'!J16</f>
        <v>-3947.6819410000007</v>
      </c>
      <c r="K16" s="22">
        <f>'C2'!K16-'C1'!K16</f>
        <v>-3490.1704630000004</v>
      </c>
      <c r="L16" s="22">
        <f>'C2'!L16-'C1'!L16</f>
        <v>-3144.8728329999976</v>
      </c>
      <c r="M16" s="22">
        <f>'C2'!M16-'C1'!M16</f>
        <v>-2635.2093239999949</v>
      </c>
      <c r="N16" s="22">
        <f>'C2'!N16-'C1'!N16</f>
        <v>-1906.8912059999957</v>
      </c>
      <c r="O16" s="22">
        <f>'C2'!O16-'C1'!O16</f>
        <v>-1734.146302000001</v>
      </c>
      <c r="P16" s="22">
        <f>'C2'!P16-'C1'!P16</f>
        <v>-1141.3570270000009</v>
      </c>
      <c r="Q16" s="22">
        <f>'C2'!Q16-'C1'!Q16</f>
        <v>-981.22357399999692</v>
      </c>
      <c r="R16" s="22">
        <f>'C2'!R16-'C1'!R16</f>
        <v>-403.38884999999937</v>
      </c>
      <c r="S16" s="22">
        <f>'C2'!S16-'C1'!S16</f>
        <v>3.4462379999977202</v>
      </c>
      <c r="T16" s="22">
        <f>'C2'!T16-'C1'!T16</f>
        <v>-114.87782800000332</v>
      </c>
      <c r="U16" s="22">
        <f>'C2'!U16-'C1'!U16</f>
        <v>381.9454190000024</v>
      </c>
      <c r="V16" s="22">
        <f>'C2'!V16-'C1'!V16</f>
        <v>629.1746340000027</v>
      </c>
      <c r="W16" s="22">
        <f>'C2'!W16-'C1'!W16</f>
        <v>853.89091299999836</v>
      </c>
      <c r="X16" s="22">
        <f>'C2'!X16-'C1'!X16</f>
        <v>473.42000800000005</v>
      </c>
      <c r="Y16" s="22">
        <f>'C2'!Y16-'C1'!Y16</f>
        <v>356.71073499999693</v>
      </c>
      <c r="Z16" s="22">
        <f>'C2'!Z16-'C1'!Z16</f>
        <v>800.53465399999914</v>
      </c>
      <c r="AA16" s="22">
        <f>'C2'!AA16-'C1'!AA16</f>
        <v>531.96906400000171</v>
      </c>
      <c r="AB16" s="22">
        <f>'C2'!AB16-'C1'!AB16</f>
        <v>395.60296699999799</v>
      </c>
      <c r="AC16" s="22">
        <f>'C2'!AC16-'C1'!AC16</f>
        <v>820.84598100000312</v>
      </c>
      <c r="AD16" s="22">
        <f>'C2'!AD16-'C1'!AD16</f>
        <v>1027.9352049999989</v>
      </c>
      <c r="AE16" s="22">
        <f>'C2'!AE16-'C1'!AE16</f>
        <v>-31808.127569000004</v>
      </c>
      <c r="AF16" s="22"/>
    </row>
    <row r="17" spans="1:33" ht="15" customHeight="1">
      <c r="A17" s="7"/>
      <c r="B17" s="6" t="s">
        <v>37</v>
      </c>
      <c r="C17" s="22">
        <f>'C2'!C17-'C1'!C17</f>
        <v>-1451.948699</v>
      </c>
      <c r="D17" s="22">
        <f>'C2'!D17-'C1'!D17</f>
        <v>-1615.3422800000003</v>
      </c>
      <c r="E17" s="22">
        <f>'C2'!E17-'C1'!E17</f>
        <v>-2213.4119140000012</v>
      </c>
      <c r="F17" s="22">
        <f>'C2'!F17-'C1'!F17</f>
        <v>-2472.6817320000018</v>
      </c>
      <c r="G17" s="22">
        <f>'C2'!G17-'C1'!G17</f>
        <v>-3252.8676059999989</v>
      </c>
      <c r="H17" s="22">
        <f>'C2'!H17-'C1'!H17</f>
        <v>-3423.6535699999986</v>
      </c>
      <c r="I17" s="22">
        <f>'C2'!I17-'C1'!I17</f>
        <v>-3759.5709140000008</v>
      </c>
      <c r="J17" s="22">
        <f>'C2'!J17-'C1'!J17</f>
        <v>-3906.0782649999987</v>
      </c>
      <c r="K17" s="22">
        <f>'C2'!K17-'C1'!K17</f>
        <v>-4073.1069130000001</v>
      </c>
      <c r="L17" s="22">
        <f>'C2'!L17-'C1'!L17</f>
        <v>-4443.6905569999999</v>
      </c>
      <c r="M17" s="22">
        <f>'C2'!M17-'C1'!M17</f>
        <v>-4471.9057549999998</v>
      </c>
      <c r="N17" s="22">
        <f>'C2'!N17-'C1'!N17</f>
        <v>-4258.0189819999996</v>
      </c>
      <c r="O17" s="22">
        <f>'C2'!O17-'C1'!O17</f>
        <v>-4128.6961989999991</v>
      </c>
      <c r="P17" s="22">
        <f>'C2'!P17-'C1'!P17</f>
        <v>-4122.1171649999997</v>
      </c>
      <c r="Q17" s="22">
        <f>'C2'!Q17-'C1'!Q17</f>
        <v>-3625.5093369999991</v>
      </c>
      <c r="R17" s="22">
        <f>'C2'!R17-'C1'!R17</f>
        <v>-3937.9703180000001</v>
      </c>
      <c r="S17" s="22">
        <f>'C2'!S17-'C1'!S17</f>
        <v>-4125.9560630000014</v>
      </c>
      <c r="T17" s="22">
        <f>'C2'!T17-'C1'!T17</f>
        <v>-4558.6891959999994</v>
      </c>
      <c r="U17" s="22">
        <f>'C2'!U17-'C1'!U17</f>
        <v>-4652.6047819999985</v>
      </c>
      <c r="V17" s="22">
        <f>'C2'!V17-'C1'!V17</f>
        <v>-4749.6105959999968</v>
      </c>
      <c r="W17" s="22">
        <f>'C2'!W17-'C1'!W17</f>
        <v>-4842.7702370000015</v>
      </c>
      <c r="X17" s="22">
        <f>'C2'!X17-'C1'!X17</f>
        <v>-4836.2027089999992</v>
      </c>
      <c r="Y17" s="22">
        <f>'C2'!Y17-'C1'!Y17</f>
        <v>-4520.2422680000018</v>
      </c>
      <c r="Z17" s="22">
        <f>'C2'!Z17-'C1'!Z17</f>
        <v>-4580.5947779999988</v>
      </c>
      <c r="AA17" s="22">
        <f>'C2'!AA17-'C1'!AA17</f>
        <v>-4920.2327040000018</v>
      </c>
      <c r="AB17" s="22">
        <f>'C2'!AB17-'C1'!AB17</f>
        <v>-4074.5617139999995</v>
      </c>
      <c r="AC17" s="22">
        <f>'C2'!AC17-'C1'!AC17</f>
        <v>-5238.2751319999988</v>
      </c>
      <c r="AD17" s="22">
        <f>'C2'!AD17-'C1'!AD17</f>
        <v>-6433.7891560000007</v>
      </c>
      <c r="AE17" s="22">
        <f>'C2'!AE17-'C1'!AE17</f>
        <v>-112690.09954099999</v>
      </c>
      <c r="AF17" s="22"/>
    </row>
    <row r="18" spans="1:33" ht="15" customHeight="1">
      <c r="A18" s="7"/>
      <c r="B18" s="6" t="s">
        <v>1088</v>
      </c>
      <c r="C18" s="22">
        <f>'C2'!C18-'C1'!C18</f>
        <v>-293.59071299999971</v>
      </c>
      <c r="D18" s="22">
        <f>'C2'!D18-'C1'!D18</f>
        <v>-198.15536200000031</v>
      </c>
      <c r="E18" s="22">
        <f>'C2'!E18-'C1'!E18</f>
        <v>-253.90363799999966</v>
      </c>
      <c r="F18" s="22">
        <f>'C2'!F18-'C1'!F18</f>
        <v>-306.04471600000045</v>
      </c>
      <c r="G18" s="22">
        <f>'C2'!G18-'C1'!G18</f>
        <v>-337.03291900000022</v>
      </c>
      <c r="H18" s="22">
        <f>'C2'!H18-'C1'!H18</f>
        <v>-277.12772300000006</v>
      </c>
      <c r="I18" s="22">
        <f>'C2'!I18-'C1'!I18</f>
        <v>-297.06686400000012</v>
      </c>
      <c r="J18" s="22">
        <f>'C2'!J18-'C1'!J18</f>
        <v>-300.68355399999979</v>
      </c>
      <c r="K18" s="22">
        <f>'C2'!K18-'C1'!K18</f>
        <v>-243.65738699999957</v>
      </c>
      <c r="L18" s="22">
        <f>'C2'!L18-'C1'!L18</f>
        <v>-185.28516199999996</v>
      </c>
      <c r="M18" s="22">
        <f>'C2'!M18-'C1'!M18</f>
        <v>-212.5164690000002</v>
      </c>
      <c r="N18" s="22">
        <f>'C2'!N18-'C1'!N18</f>
        <v>-240.601899</v>
      </c>
      <c r="O18" s="22">
        <f>'C2'!O18-'C1'!O18</f>
        <v>-235.83742100000012</v>
      </c>
      <c r="P18" s="22">
        <f>'C2'!P18-'C1'!P18</f>
        <v>-160.87293000000005</v>
      </c>
      <c r="Q18" s="22">
        <f>'C2'!Q18-'C1'!Q18</f>
        <v>-98.840923000000032</v>
      </c>
      <c r="R18" s="22">
        <f>'C2'!R18-'C1'!R18</f>
        <v>-78.146110000000064</v>
      </c>
      <c r="S18" s="22">
        <f>'C2'!S18-'C1'!S18</f>
        <v>-99.432844000000017</v>
      </c>
      <c r="T18" s="22">
        <f>'C2'!T18-'C1'!T18</f>
        <v>-88.480041999999997</v>
      </c>
      <c r="U18" s="22">
        <f>'C2'!U18-'C1'!U18</f>
        <v>-21.430207999999993</v>
      </c>
      <c r="V18" s="22">
        <f>'C2'!V18-'C1'!V18</f>
        <v>7.9745550000000094</v>
      </c>
      <c r="W18" s="22">
        <f>'C2'!W18-'C1'!W18</f>
        <v>74.517249000000078</v>
      </c>
      <c r="X18" s="22">
        <f>'C2'!X18-'C1'!X18</f>
        <v>67.694466999999946</v>
      </c>
      <c r="Y18" s="22">
        <f>'C2'!Y18-'C1'!Y18</f>
        <v>57.897925000000015</v>
      </c>
      <c r="Z18" s="22">
        <f>'C2'!Z18-'C1'!Z18</f>
        <v>79.259348999999958</v>
      </c>
      <c r="AA18" s="22">
        <f>'C2'!AA18-'C1'!AA18</f>
        <v>97.584295999999966</v>
      </c>
      <c r="AB18" s="22">
        <f>'C2'!AB18-'C1'!AB18</f>
        <v>38.539014000000037</v>
      </c>
      <c r="AC18" s="22">
        <f>'C2'!AC18-'C1'!AC18</f>
        <v>56.230348000000006</v>
      </c>
      <c r="AD18" s="22">
        <f>'C2'!AD18-'C1'!AD18</f>
        <v>116.18881099999999</v>
      </c>
      <c r="AE18" s="22">
        <f>'C2'!AE18-'C1'!AE18</f>
        <v>-3332.8208699999996</v>
      </c>
      <c r="AF18" s="22"/>
    </row>
    <row r="19" spans="1:33" ht="15" customHeight="1">
      <c r="A19" s="7"/>
      <c r="B19" s="6" t="s">
        <v>1089</v>
      </c>
      <c r="C19" s="22">
        <f>'C2'!C19-'C1'!C19</f>
        <v>-294.41272700000025</v>
      </c>
      <c r="D19" s="22">
        <f>'C2'!D19-'C1'!D19</f>
        <v>-398.03489800000006</v>
      </c>
      <c r="E19" s="22">
        <f>'C2'!E19-'C1'!E19</f>
        <v>-550.63654000000054</v>
      </c>
      <c r="F19" s="22">
        <f>'C2'!F19-'C1'!F19</f>
        <v>-560.25421100000028</v>
      </c>
      <c r="G19" s="22">
        <f>'C2'!G19-'C1'!G19</f>
        <v>-787.78240100000005</v>
      </c>
      <c r="H19" s="22">
        <f>'C2'!H19-'C1'!H19</f>
        <v>-795.07547699999918</v>
      </c>
      <c r="I19" s="22">
        <f>'C2'!I19-'C1'!I19</f>
        <v>-858.66259800000034</v>
      </c>
      <c r="J19" s="22">
        <f>'C2'!J19-'C1'!J19</f>
        <v>-974.18594499999961</v>
      </c>
      <c r="K19" s="22">
        <f>'C2'!K19-'C1'!K19</f>
        <v>-1016.8563579999995</v>
      </c>
      <c r="L19" s="22">
        <f>'C2'!L19-'C1'!L19</f>
        <v>-1072.4714929999998</v>
      </c>
      <c r="M19" s="22">
        <f>'C2'!M19-'C1'!M19</f>
        <v>-991.17851999999891</v>
      </c>
      <c r="N19" s="22">
        <f>'C2'!N19-'C1'!N19</f>
        <v>-811.18908699999986</v>
      </c>
      <c r="O19" s="22">
        <f>'C2'!O19-'C1'!O19</f>
        <v>-912.31192899999951</v>
      </c>
      <c r="P19" s="22">
        <f>'C2'!P19-'C1'!P19</f>
        <v>-1012.5715360000003</v>
      </c>
      <c r="Q19" s="22">
        <f>'C2'!Q19-'C1'!Q19</f>
        <v>-915.53828500000009</v>
      </c>
      <c r="R19" s="22">
        <f>'C2'!R19-'C1'!R19</f>
        <v>-1186.2028579999999</v>
      </c>
      <c r="S19" s="22">
        <f>'C2'!S19-'C1'!S19</f>
        <v>-1064.4565930000003</v>
      </c>
      <c r="T19" s="22">
        <f>'C2'!T19-'C1'!T19</f>
        <v>-1214.9407580000002</v>
      </c>
      <c r="U19" s="22">
        <f>'C2'!U19-'C1'!U19</f>
        <v>-1267.5493029999993</v>
      </c>
      <c r="V19" s="22">
        <f>'C2'!V19-'C1'!V19</f>
        <v>-1324.4539519999994</v>
      </c>
      <c r="W19" s="22">
        <f>'C2'!W19-'C1'!W19</f>
        <v>-1443.0983770000003</v>
      </c>
      <c r="X19" s="22">
        <f>'C2'!X19-'C1'!X19</f>
        <v>-1578.4176290000005</v>
      </c>
      <c r="Y19" s="22">
        <f>'C2'!Y19-'C1'!Y19</f>
        <v>-1477.7178280000003</v>
      </c>
      <c r="Z19" s="22">
        <f>'C2'!Z19-'C1'!Z19</f>
        <v>-1459.444845999999</v>
      </c>
      <c r="AA19" s="22">
        <f>'C2'!AA19-'C1'!AA19</f>
        <v>-1432.6156440000004</v>
      </c>
      <c r="AB19" s="22">
        <f>'C2'!AB19-'C1'!AB19</f>
        <v>-1058.2345109999992</v>
      </c>
      <c r="AC19" s="22">
        <f>'C2'!AC19-'C1'!AC19</f>
        <v>-1324.2596789999993</v>
      </c>
      <c r="AD19" s="22">
        <f>'C2'!AD19-'C1'!AD19</f>
        <v>-1443.6684279999997</v>
      </c>
      <c r="AE19" s="22">
        <f>'C2'!AE19-'C1'!AE19</f>
        <v>-29226.222410999995</v>
      </c>
      <c r="AF19" s="22"/>
    </row>
    <row r="20" spans="1:33" ht="15" customHeight="1">
      <c r="A20" s="7"/>
      <c r="B20" s="6" t="s">
        <v>1090</v>
      </c>
      <c r="C20" s="22">
        <f>'C2'!C20-'C1'!C20</f>
        <v>-398.03763200000043</v>
      </c>
      <c r="D20" s="22">
        <f>'C2'!D20-'C1'!D20</f>
        <v>-455.8010329999999</v>
      </c>
      <c r="E20" s="22">
        <f>'C2'!E20-'C1'!E20</f>
        <v>-593.71209500000009</v>
      </c>
      <c r="F20" s="22">
        <f>'C2'!F20-'C1'!F20</f>
        <v>-764.39872300000025</v>
      </c>
      <c r="G20" s="22">
        <f>'C2'!G20-'C1'!G20</f>
        <v>-977.61277599999949</v>
      </c>
      <c r="H20" s="22">
        <f>'C2'!H20-'C1'!H20</f>
        <v>-1170.6621319999997</v>
      </c>
      <c r="I20" s="22">
        <f>'C2'!I20-'C1'!I20</f>
        <v>-1272.5762920000006</v>
      </c>
      <c r="J20" s="22">
        <f>'C2'!J20-'C1'!J20</f>
        <v>-1312.5248109999995</v>
      </c>
      <c r="K20" s="22">
        <f>'C2'!K20-'C1'!K20</f>
        <v>-1384.9293439999999</v>
      </c>
      <c r="L20" s="22">
        <f>'C2'!L20-'C1'!L20</f>
        <v>-1522.9048659999994</v>
      </c>
      <c r="M20" s="22">
        <f>'C2'!M20-'C1'!M20</f>
        <v>-1435.8922320000004</v>
      </c>
      <c r="N20" s="22">
        <f>'C2'!N20-'C1'!N20</f>
        <v>-1343.7905429999996</v>
      </c>
      <c r="O20" s="22">
        <f>'C2'!O20-'C1'!O20</f>
        <v>-1077.2687140000007</v>
      </c>
      <c r="P20" s="22">
        <f>'C2'!P20-'C1'!P20</f>
        <v>-1056.8957740000001</v>
      </c>
      <c r="Q20" s="22">
        <f>'C2'!Q20-'C1'!Q20</f>
        <v>-831.61413300000049</v>
      </c>
      <c r="R20" s="22">
        <f>'C2'!R20-'C1'!R20</f>
        <v>-844.347892</v>
      </c>
      <c r="S20" s="22">
        <f>'C2'!S20-'C1'!S20</f>
        <v>-983.78677599999912</v>
      </c>
      <c r="T20" s="22">
        <f>'C2'!T20-'C1'!T20</f>
        <v>-943.00152899999966</v>
      </c>
      <c r="U20" s="22">
        <f>'C2'!U20-'C1'!U20</f>
        <v>-999.39209099999982</v>
      </c>
      <c r="V20" s="22">
        <f>'C2'!V20-'C1'!V20</f>
        <v>-1036.1030759999994</v>
      </c>
      <c r="W20" s="22">
        <f>'C2'!W20-'C1'!W20</f>
        <v>-1106.5119509999997</v>
      </c>
      <c r="X20" s="22">
        <f>'C2'!X20-'C1'!X20</f>
        <v>-1054.5491549999997</v>
      </c>
      <c r="Y20" s="22">
        <f>'C2'!Y20-'C1'!Y20</f>
        <v>-1007.5329029999996</v>
      </c>
      <c r="Z20" s="22">
        <f>'C2'!Z20-'C1'!Z20</f>
        <v>-1099.9406569999996</v>
      </c>
      <c r="AA20" s="22">
        <f>'C2'!AA20-'C1'!AA20</f>
        <v>-1104.8023050000006</v>
      </c>
      <c r="AB20" s="22">
        <f>'C2'!AB20-'C1'!AB20</f>
        <v>-994.47153500000013</v>
      </c>
      <c r="AC20" s="22">
        <f>'C2'!AC20-'C1'!AC20</f>
        <v>-1231.6956829999997</v>
      </c>
      <c r="AD20" s="22">
        <f>'C2'!AD20-'C1'!AD20</f>
        <v>-1392.7268250000004</v>
      </c>
      <c r="AE20" s="22">
        <f>'C2'!AE20-'C1'!AE20</f>
        <v>-29397.483478000002</v>
      </c>
      <c r="AF20" s="22"/>
    </row>
    <row r="21" spans="1:33" ht="15" customHeight="1">
      <c r="A21" s="7"/>
      <c r="B21" s="6" t="s">
        <v>1091</v>
      </c>
      <c r="C21" s="22">
        <f>'C2'!C21-'C1'!C21</f>
        <v>-439.65258599999987</v>
      </c>
      <c r="D21" s="22">
        <f>'C2'!D21-'C1'!D21</f>
        <v>-478.618291</v>
      </c>
      <c r="E21" s="22">
        <f>'C2'!E21-'C1'!E21</f>
        <v>-718.8037000000005</v>
      </c>
      <c r="F21" s="22">
        <f>'C2'!F21-'C1'!F21</f>
        <v>-710.96250700000019</v>
      </c>
      <c r="G21" s="22">
        <f>'C2'!G21-'C1'!G21</f>
        <v>-969.62475399999903</v>
      </c>
      <c r="H21" s="22">
        <f>'C2'!H21-'C1'!H21</f>
        <v>-938.07233399999927</v>
      </c>
      <c r="I21" s="22">
        <f>'C2'!I21-'C1'!I21</f>
        <v>-1040.8363520000003</v>
      </c>
      <c r="J21" s="22">
        <f>'C2'!J21-'C1'!J21</f>
        <v>-978.96533400000044</v>
      </c>
      <c r="K21" s="22">
        <f>'C2'!K21-'C1'!K21</f>
        <v>-1052.4985960000008</v>
      </c>
      <c r="L21" s="22">
        <f>'C2'!L21-'C1'!L21</f>
        <v>-1191.9240060000002</v>
      </c>
      <c r="M21" s="22">
        <f>'C2'!M21-'C1'!M21</f>
        <v>-1234.5585640000006</v>
      </c>
      <c r="N21" s="22">
        <f>'C2'!N21-'C1'!N21</f>
        <v>-1097.4053500000009</v>
      </c>
      <c r="O21" s="22">
        <f>'C2'!O21-'C1'!O21</f>
        <v>-1065.2351969999986</v>
      </c>
      <c r="P21" s="22">
        <f>'C2'!P21-'C1'!P21</f>
        <v>-1118.1858389999989</v>
      </c>
      <c r="Q21" s="22">
        <f>'C2'!Q21-'C1'!Q21</f>
        <v>-1040.7701849999989</v>
      </c>
      <c r="R21" s="22">
        <f>'C2'!R21-'C1'!R21</f>
        <v>-1019.3840330000003</v>
      </c>
      <c r="S21" s="22">
        <f>'C2'!S21-'C1'!S21</f>
        <v>-857.04586500000141</v>
      </c>
      <c r="T21" s="22">
        <f>'C2'!T21-'C1'!T21</f>
        <v>-1210.1289979999999</v>
      </c>
      <c r="U21" s="22">
        <f>'C2'!U21-'C1'!U21</f>
        <v>-1193.9376850000001</v>
      </c>
      <c r="V21" s="22">
        <f>'C2'!V21-'C1'!V21</f>
        <v>-1157.2445609999991</v>
      </c>
      <c r="W21" s="22">
        <f>'C2'!W21-'C1'!W21</f>
        <v>-1266.914799000001</v>
      </c>
      <c r="X21" s="22">
        <f>'C2'!X21-'C1'!X21</f>
        <v>-1193.021099999999</v>
      </c>
      <c r="Y21" s="22">
        <f>'C2'!Y21-'C1'!Y21</f>
        <v>-1062.8762820000013</v>
      </c>
      <c r="Z21" s="22">
        <f>'C2'!Z21-'C1'!Z21</f>
        <v>-1110.2486670000003</v>
      </c>
      <c r="AA21" s="22">
        <f>'C2'!AA21-'C1'!AA21</f>
        <v>-1289.5775070000002</v>
      </c>
      <c r="AB21" s="22">
        <f>'C2'!AB21-'C1'!AB21</f>
        <v>-1019.916635</v>
      </c>
      <c r="AC21" s="22">
        <f>'C2'!AC21-'C1'!AC21</f>
        <v>-1355.4238729999993</v>
      </c>
      <c r="AD21" s="22">
        <f>'C2'!AD21-'C1'!AD21</f>
        <v>-1571.5105759999999</v>
      </c>
      <c r="AE21" s="22">
        <f>'C2'!AE21-'C1'!AE21</f>
        <v>-29383.344176000006</v>
      </c>
      <c r="AF21" s="22"/>
    </row>
    <row r="22" spans="1:33" ht="15" customHeight="1">
      <c r="A22" s="7"/>
      <c r="B22" s="6" t="s">
        <v>1092</v>
      </c>
      <c r="C22" s="22">
        <f>'C2'!C22-'C1'!C22</f>
        <v>-55.904095999999981</v>
      </c>
      <c r="D22" s="22">
        <f>'C2'!D22-'C1'!D22</f>
        <v>-114.31727399999998</v>
      </c>
      <c r="E22" s="22">
        <f>'C2'!E22-'C1'!E22</f>
        <v>-147.963176</v>
      </c>
      <c r="F22" s="22">
        <f>'C2'!F22-'C1'!F22</f>
        <v>-186.22026500000001</v>
      </c>
      <c r="G22" s="22">
        <f>'C2'!G22-'C1'!G22</f>
        <v>-227.11009400000012</v>
      </c>
      <c r="H22" s="22">
        <f>'C2'!H22-'C1'!H22</f>
        <v>-276.80339799999985</v>
      </c>
      <c r="I22" s="22">
        <f>'C2'!I22-'C1'!I22</f>
        <v>-318.44055400000002</v>
      </c>
      <c r="J22" s="22">
        <f>'C2'!J22-'C1'!J22</f>
        <v>-356.9513760000001</v>
      </c>
      <c r="K22" s="22">
        <f>'C2'!K22-'C1'!K22</f>
        <v>-399.83688300000023</v>
      </c>
      <c r="L22" s="22">
        <f>'C2'!L22-'C1'!L22</f>
        <v>-498.33275799999984</v>
      </c>
      <c r="M22" s="22">
        <f>'C2'!M22-'C1'!M22</f>
        <v>-619.1116509999996</v>
      </c>
      <c r="N22" s="22">
        <f>'C2'!N22-'C1'!N22</f>
        <v>-792.62006500000007</v>
      </c>
      <c r="O22" s="22">
        <f>'C2'!O22-'C1'!O22</f>
        <v>-876.86692500000015</v>
      </c>
      <c r="P22" s="22">
        <f>'C2'!P22-'C1'!P22</f>
        <v>-825.6730869999999</v>
      </c>
      <c r="Q22" s="22">
        <f>'C2'!Q22-'C1'!Q22</f>
        <v>-798.73163399999987</v>
      </c>
      <c r="R22" s="22">
        <f>'C2'!R22-'C1'!R22</f>
        <v>-888.18979199999967</v>
      </c>
      <c r="S22" s="22">
        <f>'C2'!S22-'C1'!S22</f>
        <v>-1218.3562639999996</v>
      </c>
      <c r="T22" s="22">
        <f>'C2'!T22-'C1'!T22</f>
        <v>-1214.3684719999992</v>
      </c>
      <c r="U22" s="22">
        <f>'C2'!U22-'C1'!U22</f>
        <v>-1298.3357880000003</v>
      </c>
      <c r="V22" s="22">
        <f>'C2'!V22-'C1'!V22</f>
        <v>-1357.2804290000004</v>
      </c>
      <c r="W22" s="22">
        <f>'C2'!W22-'C1'!W22</f>
        <v>-1220.4754780000003</v>
      </c>
      <c r="X22" s="22">
        <f>'C2'!X22-'C1'!X22</f>
        <v>-1188.5979069999996</v>
      </c>
      <c r="Y22" s="22">
        <f>'C2'!Y22-'C1'!Y22</f>
        <v>-1145.2838589999999</v>
      </c>
      <c r="Z22" s="22">
        <f>'C2'!Z22-'C1'!Z22</f>
        <v>-1098.0249649999996</v>
      </c>
      <c r="AA22" s="22">
        <f>'C2'!AA22-'C1'!AA22</f>
        <v>-1300.5169530000003</v>
      </c>
      <c r="AB22" s="22">
        <f>'C2'!AB22-'C1'!AB22</f>
        <v>-1088.4570869999995</v>
      </c>
      <c r="AC22" s="22">
        <f>'C2'!AC22-'C1'!AC22</f>
        <v>-1472.0060560000004</v>
      </c>
      <c r="AD22" s="22">
        <f>'C2'!AD22-'C1'!AD22</f>
        <v>-2251.377203</v>
      </c>
      <c r="AE22" s="22">
        <f>'C2'!AE22-'C1'!AE22</f>
        <v>-23236.153488999997</v>
      </c>
      <c r="AF22" s="22"/>
    </row>
    <row r="23" spans="1:33" ht="15" customHeight="1">
      <c r="A23" s="7"/>
      <c r="B23" s="6" t="s">
        <v>1093</v>
      </c>
      <c r="C23" s="22">
        <f>'C2'!C23-'C1'!C23</f>
        <v>29.649054999999997</v>
      </c>
      <c r="D23" s="22">
        <f>'C2'!D23-'C1'!D23</f>
        <v>29.584578</v>
      </c>
      <c r="E23" s="22">
        <f>'C2'!E23-'C1'!E23</f>
        <v>51.607235000000003</v>
      </c>
      <c r="F23" s="22">
        <f>'C2'!F23-'C1'!F23</f>
        <v>55.198689999999999</v>
      </c>
      <c r="G23" s="22">
        <f>'C2'!G23-'C1'!G23</f>
        <v>46.295338000000008</v>
      </c>
      <c r="H23" s="22">
        <f>'C2'!H23-'C1'!H23</f>
        <v>34.087494000000007</v>
      </c>
      <c r="I23" s="22">
        <f>'C2'!I23-'C1'!I23</f>
        <v>28.011746000000006</v>
      </c>
      <c r="J23" s="22">
        <f>'C2'!J23-'C1'!J23</f>
        <v>17.232755000000001</v>
      </c>
      <c r="K23" s="22">
        <f>'C2'!K23-'C1'!K23</f>
        <v>24.671655000000001</v>
      </c>
      <c r="L23" s="22">
        <f>'C2'!L23-'C1'!L23</f>
        <v>27.227728000000006</v>
      </c>
      <c r="M23" s="22">
        <f>'C2'!M23-'C1'!M23</f>
        <v>21.351681000000003</v>
      </c>
      <c r="N23" s="22">
        <f>'C2'!N23-'C1'!N23</f>
        <v>27.58796199999999</v>
      </c>
      <c r="O23" s="22">
        <f>'C2'!O23-'C1'!O23</f>
        <v>38.823986999999988</v>
      </c>
      <c r="P23" s="22">
        <f>'C2'!P23-'C1'!P23</f>
        <v>52.082000999999998</v>
      </c>
      <c r="Q23" s="22">
        <f>'C2'!Q23-'C1'!Q23</f>
        <v>59.985823000000003</v>
      </c>
      <c r="R23" s="22">
        <f>'C2'!R23-'C1'!R23</f>
        <v>78.300367000000008</v>
      </c>
      <c r="S23" s="22">
        <f>'C2'!S23-'C1'!S23</f>
        <v>97.122279000000006</v>
      </c>
      <c r="T23" s="22">
        <f>'C2'!T23-'C1'!T23</f>
        <v>112.23060300000002</v>
      </c>
      <c r="U23" s="22">
        <f>'C2'!U23-'C1'!U23</f>
        <v>128.04029300000002</v>
      </c>
      <c r="V23" s="22">
        <f>'C2'!V23-'C1'!V23</f>
        <v>117.49686699999998</v>
      </c>
      <c r="W23" s="22">
        <f>'C2'!W23-'C1'!W23</f>
        <v>119.71311899999998</v>
      </c>
      <c r="X23" s="22">
        <f>'C2'!X23-'C1'!X23</f>
        <v>110.688615</v>
      </c>
      <c r="Y23" s="22">
        <f>'C2'!Y23-'C1'!Y23</f>
        <v>115.27067899999994</v>
      </c>
      <c r="Z23" s="22">
        <f>'C2'!Z23-'C1'!Z23</f>
        <v>107.80500800000003</v>
      </c>
      <c r="AA23" s="22">
        <f>'C2'!AA23-'C1'!AA23</f>
        <v>109.69540900000001</v>
      </c>
      <c r="AB23" s="22">
        <f>'C2'!AB23-'C1'!AB23</f>
        <v>47.979040000000005</v>
      </c>
      <c r="AC23" s="22">
        <f>'C2'!AC23-'C1'!AC23</f>
        <v>88.879810999999989</v>
      </c>
      <c r="AD23" s="22">
        <f>'C2'!AD23-'C1'!AD23</f>
        <v>109.30506500000006</v>
      </c>
      <c r="AE23" s="22">
        <f>'C2'!AE23-'C1'!AE23</f>
        <v>1885.9248829999999</v>
      </c>
    </row>
    <row r="24" spans="1:33" ht="15" customHeight="1">
      <c r="A24" s="7"/>
      <c r="B24" s="6" t="s">
        <v>38</v>
      </c>
      <c r="C24" s="22">
        <f>'C2'!C24-'C1'!C24</f>
        <v>-14147.065315000007</v>
      </c>
      <c r="D24" s="22">
        <f>'C2'!D24-'C1'!D24</f>
        <v>-16300.779093999996</v>
      </c>
      <c r="E24" s="22">
        <f>'C2'!E24-'C1'!E24</f>
        <v>-20111.34306499999</v>
      </c>
      <c r="F24" s="22">
        <f>'C2'!F24-'C1'!F24</f>
        <v>-22268.938122999993</v>
      </c>
      <c r="G24" s="22">
        <f>'C2'!G24-'C1'!G24</f>
        <v>-25454.415385000008</v>
      </c>
      <c r="H24" s="22">
        <f>'C2'!H24-'C1'!H24</f>
        <v>-28215.134063999998</v>
      </c>
      <c r="I24" s="22">
        <f>'C2'!I24-'C1'!I24</f>
        <v>-29168.941845000012</v>
      </c>
      <c r="J24" s="22">
        <f>'C2'!J24-'C1'!J24</f>
        <v>-33016.399168999989</v>
      </c>
      <c r="K24" s="22">
        <f>'C2'!K24-'C1'!K24</f>
        <v>-37801.434269999983</v>
      </c>
      <c r="L24" s="22">
        <f>'C2'!L24-'C1'!L24</f>
        <v>-42399.48032599999</v>
      </c>
      <c r="M24" s="22">
        <f>'C2'!M24-'C1'!M24</f>
        <v>-51600.717663999996</v>
      </c>
      <c r="N24" s="22">
        <f>'C2'!N24-'C1'!N24</f>
        <v>-55093.737257000001</v>
      </c>
      <c r="O24" s="22">
        <f>'C2'!O24-'C1'!O24</f>
        <v>-61243.194867000013</v>
      </c>
      <c r="P24" s="22">
        <f>'C2'!P24-'C1'!P24</f>
        <v>-60236.164137999964</v>
      </c>
      <c r="Q24" s="22">
        <f>'C2'!Q24-'C1'!Q24</f>
        <v>-56145.925287000013</v>
      </c>
      <c r="R24" s="22">
        <f>'C2'!R24-'C1'!R24</f>
        <v>-64574.107685000025</v>
      </c>
      <c r="S24" s="22">
        <f>'C2'!S24-'C1'!S24</f>
        <v>-70264.026635000046</v>
      </c>
      <c r="T24" s="22">
        <f>'C2'!T24-'C1'!T24</f>
        <v>-66435.675218000019</v>
      </c>
      <c r="U24" s="22">
        <f>'C2'!U24-'C1'!U24</f>
        <v>-71240.544247000027</v>
      </c>
      <c r="V24" s="22">
        <f>'C2'!V24-'C1'!V24</f>
        <v>-75258.817152000003</v>
      </c>
      <c r="W24" s="22">
        <f>'C2'!W24-'C1'!W24</f>
        <v>-78994.22567400003</v>
      </c>
      <c r="X24" s="22">
        <f>'C2'!X24-'C1'!X24</f>
        <v>-74030.334483000013</v>
      </c>
      <c r="Y24" s="22">
        <f>'C2'!Y24-'C1'!Y24</f>
        <v>-74935.152292000013</v>
      </c>
      <c r="Z24" s="22">
        <f>'C2'!Z24-'C1'!Z24</f>
        <v>-78170.940346000047</v>
      </c>
      <c r="AA24" s="22">
        <f>'C2'!AA24-'C1'!AA24</f>
        <v>-73898.590541999976</v>
      </c>
      <c r="AB24" s="22">
        <f>'C2'!AB24-'C1'!AB24</f>
        <v>-76994.418353999994</v>
      </c>
      <c r="AC24" s="22">
        <f>'C2'!AC24-'C1'!AC24</f>
        <v>-81526.945107999985</v>
      </c>
      <c r="AD24" s="22">
        <f>'C2'!AD24-'C1'!AD24</f>
        <v>-78254.292923999965</v>
      </c>
      <c r="AE24" s="22">
        <f>'C2'!AE24-'C1'!AE24</f>
        <v>-1517781.7405290001</v>
      </c>
    </row>
    <row r="25" spans="1:33" ht="15" customHeight="1">
      <c r="A25" s="7"/>
      <c r="B25" s="6" t="s">
        <v>39</v>
      </c>
      <c r="C25" s="22">
        <f>'C2'!C25-'C1'!C25</f>
        <v>-19298.267438999996</v>
      </c>
      <c r="D25" s="22">
        <f>'C2'!D25-'C1'!D25</f>
        <v>-19302.205181999961</v>
      </c>
      <c r="E25" s="22">
        <f>'C2'!E25-'C1'!E25</f>
        <v>-21936.701793000029</v>
      </c>
      <c r="F25" s="22">
        <f>'C2'!F25-'C1'!F25</f>
        <v>-26569.982061999992</v>
      </c>
      <c r="G25" s="22">
        <f>'C2'!G25-'C1'!G25</f>
        <v>-29053.009092999979</v>
      </c>
      <c r="H25" s="22">
        <f>'C2'!H25-'C1'!H25</f>
        <v>-33011.598955000016</v>
      </c>
      <c r="I25" s="22">
        <f>'C2'!I25-'C1'!I25</f>
        <v>-33003.421358999942</v>
      </c>
      <c r="J25" s="22">
        <f>'C2'!J25-'C1'!J25</f>
        <v>-31755.039584000006</v>
      </c>
      <c r="K25" s="22">
        <f>'C2'!K25-'C1'!K25</f>
        <v>-31971.030309999995</v>
      </c>
      <c r="L25" s="22">
        <f>'C2'!L25-'C1'!L25</f>
        <v>-33237.061856999979</v>
      </c>
      <c r="M25" s="22">
        <f>'C2'!M25-'C1'!M25</f>
        <v>-30716.722890999958</v>
      </c>
      <c r="N25" s="22">
        <f>'C2'!N25-'C1'!N25</f>
        <v>-30902.440999999977</v>
      </c>
      <c r="O25" s="22">
        <f>'C2'!O25-'C1'!O25</f>
        <v>-28814.687285999993</v>
      </c>
      <c r="P25" s="22">
        <f>'C2'!P25-'C1'!P25</f>
        <v>-26015.885879000049</v>
      </c>
      <c r="Q25" s="22">
        <f>'C2'!Q25-'C1'!Q25</f>
        <v>-19694.257578999983</v>
      </c>
      <c r="R25" s="22">
        <f>'C2'!R25-'C1'!R25</f>
        <v>-21270.114183999976</v>
      </c>
      <c r="S25" s="22">
        <f>'C2'!S25-'C1'!S25</f>
        <v>-20482.97706099999</v>
      </c>
      <c r="T25" s="22">
        <f>'C2'!T25-'C1'!T25</f>
        <v>-25266.426511000042</v>
      </c>
      <c r="U25" s="22">
        <f>'C2'!U25-'C1'!U25</f>
        <v>-24104.521073999938</v>
      </c>
      <c r="V25" s="22">
        <f>'C2'!V25-'C1'!V25</f>
        <v>-24542.719472000012</v>
      </c>
      <c r="W25" s="22">
        <f>'C2'!W25-'C1'!W25</f>
        <v>-27260.129385000015</v>
      </c>
      <c r="X25" s="22">
        <f>'C2'!X25-'C1'!X25</f>
        <v>-26917.389222000016</v>
      </c>
      <c r="Y25" s="22">
        <f>'C2'!Y25-'C1'!Y25</f>
        <v>-25004.92919399996</v>
      </c>
      <c r="Z25" s="22">
        <f>'C2'!Z25-'C1'!Z25</f>
        <v>-26330.85242999989</v>
      </c>
      <c r="AA25" s="22">
        <f>'C2'!AA25-'C1'!AA25</f>
        <v>-30973.840554000002</v>
      </c>
      <c r="AB25" s="22">
        <f>'C2'!AB25-'C1'!AB25</f>
        <v>-30285.507389000071</v>
      </c>
      <c r="AC25" s="22">
        <f>'C2'!AC25-'C1'!AC25</f>
        <v>-41372.605634</v>
      </c>
      <c r="AD25" s="22">
        <f>'C2'!AD25-'C1'!AD25</f>
        <v>-41386.467969000063</v>
      </c>
      <c r="AE25" s="22">
        <f>'C2'!AE25-'C1'!AE25</f>
        <v>-780480.79234799976</v>
      </c>
    </row>
    <row r="26" spans="1:33" ht="15" customHeight="1">
      <c r="A26" s="7"/>
      <c r="B26" s="6" t="s">
        <v>40</v>
      </c>
      <c r="C26" s="22">
        <f>'C2'!C26-'C1'!C26</f>
        <v>-33445.332754000003</v>
      </c>
      <c r="D26" s="22">
        <f>'C2'!D26-'C1'!D26</f>
        <v>-35602.984275999959</v>
      </c>
      <c r="E26" s="22">
        <f>'C2'!E26-'C1'!E26</f>
        <v>-42048.044858000023</v>
      </c>
      <c r="F26" s="22">
        <f>'C2'!F26-'C1'!F26</f>
        <v>-48838.920184999981</v>
      </c>
      <c r="G26" s="22">
        <f>'C2'!G26-'C1'!G26</f>
        <v>-54507.424477999986</v>
      </c>
      <c r="H26" s="22">
        <f>'C2'!H26-'C1'!H26</f>
        <v>-61226.733019000014</v>
      </c>
      <c r="I26" s="22">
        <f>'C2'!I26-'C1'!I26</f>
        <v>-62172.363203999957</v>
      </c>
      <c r="J26" s="22">
        <f>'C2'!J26-'C1'!J26</f>
        <v>-64771.438752999995</v>
      </c>
      <c r="K26" s="22">
        <f>'C2'!K26-'C1'!K26</f>
        <v>-69772.464579999971</v>
      </c>
      <c r="L26" s="22">
        <f>'C2'!L26-'C1'!L26</f>
        <v>-75636.542182999969</v>
      </c>
      <c r="M26" s="22">
        <f>'C2'!M26-'C1'!M26</f>
        <v>-82317.44055499995</v>
      </c>
      <c r="N26" s="22">
        <f>'C2'!N26-'C1'!N26</f>
        <v>-85996.178256999978</v>
      </c>
      <c r="O26" s="22">
        <f>'C2'!O26-'C1'!O26</f>
        <v>-90057.882153000013</v>
      </c>
      <c r="P26" s="22">
        <f>'C2'!P26-'C1'!P26</f>
        <v>-86252.050017000016</v>
      </c>
      <c r="Q26" s="22">
        <f>'C2'!Q26-'C1'!Q26</f>
        <v>-75840.182865999988</v>
      </c>
      <c r="R26" s="22">
        <f>'C2'!R26-'C1'!R26</f>
        <v>-85844.221869000001</v>
      </c>
      <c r="S26" s="22">
        <f>'C2'!S26-'C1'!S26</f>
        <v>-90747.003696000029</v>
      </c>
      <c r="T26" s="22">
        <f>'C2'!T26-'C1'!T26</f>
        <v>-91702.101729000075</v>
      </c>
      <c r="U26" s="22">
        <f>'C2'!U26-'C1'!U26</f>
        <v>-95345.065320999973</v>
      </c>
      <c r="V26" s="22">
        <f>'C2'!V26-'C1'!V26</f>
        <v>-99801.536624000029</v>
      </c>
      <c r="W26" s="22">
        <f>'C2'!W26-'C1'!W26</f>
        <v>-106254.35505900005</v>
      </c>
      <c r="X26" s="22">
        <f>'C2'!X26-'C1'!X26</f>
        <v>-100947.72370500003</v>
      </c>
      <c r="Y26" s="22">
        <f>'C2'!Y26-'C1'!Y26</f>
        <v>-99940.081485999981</v>
      </c>
      <c r="Z26" s="22">
        <f>'C2'!Z26-'C1'!Z26</f>
        <v>-104501.79277599993</v>
      </c>
      <c r="AA26" s="22">
        <f>'C2'!AA26-'C1'!AA26</f>
        <v>-104872.43109599999</v>
      </c>
      <c r="AB26" s="22">
        <f>'C2'!AB26-'C1'!AB26</f>
        <v>-107279.92574300006</v>
      </c>
      <c r="AC26" s="22">
        <f>'C2'!AC26-'C1'!AC26</f>
        <v>-122899.55074199999</v>
      </c>
      <c r="AD26" s="22">
        <f>'C2'!AD26-'C1'!AD26</f>
        <v>-119640.76089300003</v>
      </c>
      <c r="AE26" s="22">
        <f>'C2'!AE26-'C1'!AE26</f>
        <v>-2298262.532877</v>
      </c>
    </row>
    <row r="27" spans="1:33" ht="15" customHeight="1">
      <c r="B27" s="2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3" ht="15" customHeight="1">
      <c r="B28" s="158" t="s">
        <v>1097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62"/>
      <c r="AG28" s="162"/>
    </row>
  </sheetData>
  <mergeCells count="4">
    <mergeCell ref="B2:AE2"/>
    <mergeCell ref="B4:AE4"/>
    <mergeCell ref="B28:AG28"/>
    <mergeCell ref="B7:AE7"/>
  </mergeCells>
  <hyperlinks>
    <hyperlink ref="A1" location="ÍNDICE!A1" display="INDICE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41"/>
  <sheetViews>
    <sheetView showGridLines="0" zoomScaleNormal="100" workbookViewId="0"/>
  </sheetViews>
  <sheetFormatPr baseColWidth="10" defaultColWidth="10" defaultRowHeight="12.75" customHeight="1"/>
  <cols>
    <col min="1" max="1" width="5.33203125" style="78" customWidth="1"/>
    <col min="2" max="2" width="26" style="76" bestFit="1" customWidth="1"/>
    <col min="3" max="19" width="7.33203125" style="77" customWidth="1"/>
    <col min="20" max="30" width="7.33203125" style="75" customWidth="1"/>
    <col min="31" max="31" width="7.33203125" style="77" customWidth="1"/>
    <col min="32" max="33" width="12" style="76" customWidth="1"/>
    <col min="34" max="34" width="6" style="76" customWidth="1"/>
    <col min="35" max="16384" width="10" style="75"/>
  </cols>
  <sheetData>
    <row r="1" spans="1:33" ht="15.75" customHeight="1">
      <c r="A1" s="102" t="s">
        <v>66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3" ht="13">
      <c r="C2" s="165" t="s">
        <v>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ht="13"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F3" s="77"/>
      <c r="AG3" s="77"/>
    </row>
    <row r="4" spans="1:33" ht="13">
      <c r="C4" s="165" t="s">
        <v>1099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ht="13.5" customHeight="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3" ht="13.5" customHeight="1">
      <c r="A6" s="86"/>
      <c r="B6" s="90" t="s">
        <v>41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  <c r="AF6"/>
    </row>
    <row r="7" spans="1:33" ht="13.5" customHeight="1">
      <c r="B7" s="81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/>
    </row>
    <row r="8" spans="1:33" ht="13.5" customHeight="1">
      <c r="B8" s="8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/>
    </row>
    <row r="9" spans="1:33" ht="15" customHeight="1">
      <c r="A9" s="7">
        <v>1</v>
      </c>
      <c r="B9" s="6" t="s">
        <v>31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1527.9924489999999</v>
      </c>
      <c r="K9" s="87">
        <v>1814.2798609999998</v>
      </c>
      <c r="L9" s="87">
        <v>2151.6439499999992</v>
      </c>
      <c r="M9" s="87">
        <v>3400.7158350000013</v>
      </c>
      <c r="N9" s="87">
        <v>4072.9459990000014</v>
      </c>
      <c r="O9" s="87">
        <v>4980.4854490000016</v>
      </c>
      <c r="P9" s="87">
        <v>5038.8749580000003</v>
      </c>
      <c r="Q9" s="87">
        <v>5062.1023209999985</v>
      </c>
      <c r="R9" s="87">
        <v>6197.4055930000013</v>
      </c>
      <c r="S9" s="87">
        <v>6598.7388680000013</v>
      </c>
      <c r="T9" s="87">
        <v>6513.7323999999962</v>
      </c>
      <c r="U9" s="87">
        <v>6734.841709999997</v>
      </c>
      <c r="V9" s="87">
        <v>6791.1604609999995</v>
      </c>
      <c r="W9" s="87">
        <v>7006.3782630000023</v>
      </c>
      <c r="X9" s="87">
        <v>6472.5720210000018</v>
      </c>
      <c r="Y9" s="87">
        <v>6420.7548299999989</v>
      </c>
      <c r="Z9" s="87">
        <v>7014.6658399999978</v>
      </c>
      <c r="AA9" s="87">
        <v>8510.1049060000005</v>
      </c>
      <c r="AB9" s="87">
        <v>7731.6093349999992</v>
      </c>
      <c r="AC9" s="87">
        <v>8410.5892679999979</v>
      </c>
      <c r="AD9" s="87">
        <v>8426.4690909999972</v>
      </c>
      <c r="AE9" s="87">
        <f>SUM(C9:AD9)</f>
        <v>120878.063408</v>
      </c>
    </row>
    <row r="10" spans="1:33" ht="15" customHeight="1">
      <c r="A10" s="7">
        <v>2</v>
      </c>
      <c r="B10" s="6" t="s">
        <v>32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162.92284900000004</v>
      </c>
      <c r="K10" s="87">
        <v>428.5572830000001</v>
      </c>
      <c r="L10" s="87">
        <v>447.92215999999996</v>
      </c>
      <c r="M10" s="87">
        <v>489.31879499999991</v>
      </c>
      <c r="N10" s="87">
        <v>568.47547399999996</v>
      </c>
      <c r="O10" s="87">
        <v>784.55353300000024</v>
      </c>
      <c r="P10" s="87">
        <v>950.31523199999981</v>
      </c>
      <c r="Q10" s="87">
        <v>929.44411600000012</v>
      </c>
      <c r="R10" s="87">
        <v>1079.783968</v>
      </c>
      <c r="S10" s="87">
        <v>1253.1198070000003</v>
      </c>
      <c r="T10" s="87">
        <v>1359.7701159999997</v>
      </c>
      <c r="U10" s="87">
        <v>1575.3652109999998</v>
      </c>
      <c r="V10" s="87">
        <v>1802.4538990000005</v>
      </c>
      <c r="W10" s="87">
        <v>2080.3178490000005</v>
      </c>
      <c r="X10" s="87">
        <v>2152.9552200000003</v>
      </c>
      <c r="Y10" s="87">
        <v>2336.9886320000001</v>
      </c>
      <c r="Z10" s="87">
        <v>2535.4460049999998</v>
      </c>
      <c r="AA10" s="87">
        <v>2767.4415039999994</v>
      </c>
      <c r="AB10" s="87">
        <v>2506.3773810000012</v>
      </c>
      <c r="AC10" s="87">
        <v>2848.8806170000007</v>
      </c>
      <c r="AD10" s="87">
        <v>3447.0015730000005</v>
      </c>
      <c r="AE10" s="87">
        <f t="shared" ref="AE10:AE26" si="0">SUM(C10:AD10)</f>
        <v>32507.411224000003</v>
      </c>
    </row>
    <row r="11" spans="1:33" ht="15" customHeight="1">
      <c r="A11" s="7">
        <v>3</v>
      </c>
      <c r="B11" s="6" t="s">
        <v>33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397.51166200000006</v>
      </c>
      <c r="K11" s="87">
        <v>421.42785000000015</v>
      </c>
      <c r="L11" s="87">
        <v>457.16819400000014</v>
      </c>
      <c r="M11" s="87">
        <v>583.30111500000021</v>
      </c>
      <c r="N11" s="87">
        <v>618.17486200000008</v>
      </c>
      <c r="O11" s="87">
        <v>623.21171799999956</v>
      </c>
      <c r="P11" s="87">
        <v>610.03929200000005</v>
      </c>
      <c r="Q11" s="87">
        <v>546.20608599999991</v>
      </c>
      <c r="R11" s="87">
        <v>619.27573099999984</v>
      </c>
      <c r="S11" s="87">
        <v>682.01563999999985</v>
      </c>
      <c r="T11" s="87">
        <v>665.99066899999991</v>
      </c>
      <c r="U11" s="87">
        <v>723.64092699999969</v>
      </c>
      <c r="V11" s="87">
        <v>773.46647200000052</v>
      </c>
      <c r="W11" s="87">
        <v>831.84976499999982</v>
      </c>
      <c r="X11" s="87">
        <v>822.69203099999982</v>
      </c>
      <c r="Y11" s="87">
        <v>851.46610499999997</v>
      </c>
      <c r="Z11" s="87">
        <v>895.31603699999982</v>
      </c>
      <c r="AA11" s="87">
        <v>944.23074799999972</v>
      </c>
      <c r="AB11" s="87">
        <v>739.71181500000012</v>
      </c>
      <c r="AC11" s="87">
        <v>1031.4825450000001</v>
      </c>
      <c r="AD11" s="87">
        <v>1202.3464880000004</v>
      </c>
      <c r="AE11" s="87">
        <f t="shared" si="0"/>
        <v>15040.525752000001</v>
      </c>
    </row>
    <row r="12" spans="1:33" ht="15" customHeight="1">
      <c r="A12" s="7">
        <v>4</v>
      </c>
      <c r="B12" s="6" t="s">
        <v>1087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12.999696999999996</v>
      </c>
      <c r="K12" s="87">
        <v>13.460002000000008</v>
      </c>
      <c r="L12" s="87">
        <v>14.355775999999999</v>
      </c>
      <c r="M12" s="87">
        <v>11.934797000000003</v>
      </c>
      <c r="N12" s="87">
        <v>10.232196000000002</v>
      </c>
      <c r="O12" s="87">
        <v>7.9537630000000004</v>
      </c>
      <c r="P12" s="87">
        <v>6.7636880000000001</v>
      </c>
      <c r="Q12" s="87">
        <v>5.8383819999999993</v>
      </c>
      <c r="R12" s="87">
        <v>5.6665459999999994</v>
      </c>
      <c r="S12" s="87">
        <v>5.8769350000000005</v>
      </c>
      <c r="T12" s="87">
        <v>7.2439210000000003</v>
      </c>
      <c r="U12" s="87">
        <v>5.1036540000000006</v>
      </c>
      <c r="V12" s="87">
        <v>5.8599319999999988</v>
      </c>
      <c r="W12" s="87">
        <v>7.7893050000000006</v>
      </c>
      <c r="X12" s="87">
        <v>8.6413419999999981</v>
      </c>
      <c r="Y12" s="87">
        <v>11.624613999999998</v>
      </c>
      <c r="Z12" s="87">
        <v>9.033802000000005</v>
      </c>
      <c r="AA12" s="87">
        <v>7.9407769999999989</v>
      </c>
      <c r="AB12" s="87">
        <v>11.397478999999999</v>
      </c>
      <c r="AC12" s="87">
        <v>16.779198999999998</v>
      </c>
      <c r="AD12" s="87">
        <v>11.306596999999996</v>
      </c>
      <c r="AE12" s="87">
        <f t="shared" si="0"/>
        <v>197.80240400000002</v>
      </c>
    </row>
    <row r="13" spans="1:33" s="76" customFormat="1" ht="15" customHeight="1">
      <c r="A13" s="7">
        <v>5</v>
      </c>
      <c r="B13" s="4" t="s">
        <v>34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241.482213</v>
      </c>
      <c r="K13" s="87">
        <v>266.04915799999998</v>
      </c>
      <c r="L13" s="87">
        <v>293.91875400000004</v>
      </c>
      <c r="M13" s="87">
        <v>326.50230199999999</v>
      </c>
      <c r="N13" s="87">
        <v>363.54592400000001</v>
      </c>
      <c r="O13" s="87">
        <v>363.63065599999999</v>
      </c>
      <c r="P13" s="87">
        <v>356.95384799999999</v>
      </c>
      <c r="Q13" s="87">
        <v>314.36387799999983</v>
      </c>
      <c r="R13" s="87">
        <v>352.59419000000003</v>
      </c>
      <c r="S13" s="87">
        <v>393.34766100000002</v>
      </c>
      <c r="T13" s="87">
        <v>350.12715699999995</v>
      </c>
      <c r="U13" s="87">
        <v>354.19789299999991</v>
      </c>
      <c r="V13" s="87">
        <v>354.29393099999999</v>
      </c>
      <c r="W13" s="87">
        <v>348.47840700000017</v>
      </c>
      <c r="X13" s="87">
        <v>313.68329699999992</v>
      </c>
      <c r="Y13" s="87">
        <v>314.81760099999997</v>
      </c>
      <c r="Z13" s="87">
        <v>331.35069200000004</v>
      </c>
      <c r="AA13" s="87">
        <v>361.53959999999995</v>
      </c>
      <c r="AB13" s="87">
        <v>344.54173800000007</v>
      </c>
      <c r="AC13" s="87">
        <v>511.7342779999999</v>
      </c>
      <c r="AD13" s="87">
        <v>585.9736989999999</v>
      </c>
      <c r="AE13" s="87">
        <f t="shared" si="0"/>
        <v>7443.1268769999988</v>
      </c>
    </row>
    <row r="14" spans="1:33" s="76" customFormat="1" ht="15" customHeight="1">
      <c r="A14" s="7">
        <v>6</v>
      </c>
      <c r="B14" s="6" t="s">
        <v>35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311.63781899999981</v>
      </c>
      <c r="K14" s="87">
        <v>327.64754300000016</v>
      </c>
      <c r="L14" s="87">
        <v>329.98243299999979</v>
      </c>
      <c r="M14" s="87">
        <v>311.36013699999995</v>
      </c>
      <c r="N14" s="87">
        <v>301.28797799999995</v>
      </c>
      <c r="O14" s="87">
        <v>326.20452599999999</v>
      </c>
      <c r="P14" s="87">
        <v>301.72274399999992</v>
      </c>
      <c r="Q14" s="87">
        <v>195.33673299999998</v>
      </c>
      <c r="R14" s="87">
        <v>206.94311700000011</v>
      </c>
      <c r="S14" s="87">
        <v>240.89131100000003</v>
      </c>
      <c r="T14" s="87">
        <v>250.15050000000014</v>
      </c>
      <c r="U14" s="87">
        <v>263.198669</v>
      </c>
      <c r="V14" s="87">
        <v>282.75565499999993</v>
      </c>
      <c r="W14" s="87">
        <v>270.51747299999994</v>
      </c>
      <c r="X14" s="87">
        <v>254.91783699999996</v>
      </c>
      <c r="Y14" s="87">
        <v>269.09079799999995</v>
      </c>
      <c r="Z14" s="87">
        <v>306.03008600000004</v>
      </c>
      <c r="AA14" s="87">
        <v>318.97573399999993</v>
      </c>
      <c r="AB14" s="87">
        <v>254.2023550000001</v>
      </c>
      <c r="AC14" s="87">
        <v>373.01660600000002</v>
      </c>
      <c r="AD14" s="87">
        <v>413.66729600000019</v>
      </c>
      <c r="AE14" s="87">
        <f t="shared" si="0"/>
        <v>6109.5373500000005</v>
      </c>
    </row>
    <row r="15" spans="1:33" s="76" customFormat="1" ht="15" customHeight="1">
      <c r="A15" s="7"/>
      <c r="B15" s="6" t="s">
        <v>36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718.69687499999952</v>
      </c>
      <c r="K15" s="87">
        <v>656.89698799999996</v>
      </c>
      <c r="L15" s="87">
        <v>646.59025099999963</v>
      </c>
      <c r="M15" s="87">
        <v>569.37862400000029</v>
      </c>
      <c r="N15" s="87">
        <v>526.73455100000001</v>
      </c>
      <c r="O15" s="87">
        <v>382.83785900000009</v>
      </c>
      <c r="P15" s="87">
        <v>275.94279700000004</v>
      </c>
      <c r="Q15" s="87">
        <v>189.2400310000001</v>
      </c>
      <c r="R15" s="87">
        <v>207.53007300000007</v>
      </c>
      <c r="S15" s="87">
        <v>232.91490800000008</v>
      </c>
      <c r="T15" s="87">
        <v>211.53402399999996</v>
      </c>
      <c r="U15" s="87">
        <v>222.85475599999987</v>
      </c>
      <c r="V15" s="87">
        <v>202.84693000000004</v>
      </c>
      <c r="W15" s="87">
        <v>247.85169200000001</v>
      </c>
      <c r="X15" s="87">
        <v>290.56075100000021</v>
      </c>
      <c r="Y15" s="87">
        <v>256.4718519999999</v>
      </c>
      <c r="Z15" s="87">
        <v>238.247604</v>
      </c>
      <c r="AA15" s="87">
        <v>229.82051999999996</v>
      </c>
      <c r="AB15" s="87">
        <v>198.90518500000002</v>
      </c>
      <c r="AC15" s="87">
        <v>284.12589100000002</v>
      </c>
      <c r="AD15" s="87">
        <v>376.03591600000004</v>
      </c>
      <c r="AE15" s="87">
        <f t="shared" si="0"/>
        <v>7166.0180779999982</v>
      </c>
    </row>
    <row r="16" spans="1:33" s="76" customFormat="1" ht="15" customHeight="1">
      <c r="A16" s="7"/>
      <c r="B16" s="6" t="s">
        <v>1132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70.080043000000018</v>
      </c>
      <c r="K16" s="87">
        <v>53.881701000000007</v>
      </c>
      <c r="L16" s="87">
        <v>46.412381999999994</v>
      </c>
      <c r="M16" s="87">
        <v>38.220478000000014</v>
      </c>
      <c r="N16" s="87">
        <v>38.604772999999987</v>
      </c>
      <c r="O16" s="87">
        <v>36.091605000000001</v>
      </c>
      <c r="P16" s="87">
        <v>33.892530000000015</v>
      </c>
      <c r="Q16" s="87">
        <v>24.463082999999994</v>
      </c>
      <c r="R16" s="87">
        <v>30.407552000000006</v>
      </c>
      <c r="S16" s="87">
        <v>35.047646999999998</v>
      </c>
      <c r="T16" s="87">
        <v>39.816575000000014</v>
      </c>
      <c r="U16" s="87">
        <v>41.380503000000019</v>
      </c>
      <c r="V16" s="87">
        <v>39.464902000000002</v>
      </c>
      <c r="W16" s="87">
        <v>39.242430000000006</v>
      </c>
      <c r="X16" s="87">
        <v>40.544096999999987</v>
      </c>
      <c r="Y16" s="87">
        <v>40.34034900000001</v>
      </c>
      <c r="Z16" s="87">
        <v>50.274361000000027</v>
      </c>
      <c r="AA16" s="87">
        <v>46.371470000000016</v>
      </c>
      <c r="AB16" s="87">
        <v>51.485831999999974</v>
      </c>
      <c r="AC16" s="87">
        <v>63.182791000000009</v>
      </c>
      <c r="AD16" s="87">
        <v>76.257773999999998</v>
      </c>
      <c r="AE16" s="87">
        <f t="shared" si="0"/>
        <v>935.46287800000016</v>
      </c>
    </row>
    <row r="17" spans="1:31" s="76" customFormat="1" ht="15" customHeight="1">
      <c r="A17" s="7"/>
      <c r="B17" s="6" t="s">
        <v>37</v>
      </c>
      <c r="C17" s="87">
        <f>SUM(C18:C23)</f>
        <v>0</v>
      </c>
      <c r="D17" s="87">
        <f t="shared" ref="D17:AD17" si="1">SUM(D18:D23)</f>
        <v>0</v>
      </c>
      <c r="E17" s="87">
        <f t="shared" si="1"/>
        <v>0</v>
      </c>
      <c r="F17" s="87">
        <f t="shared" si="1"/>
        <v>0</v>
      </c>
      <c r="G17" s="87">
        <f t="shared" si="1"/>
        <v>0</v>
      </c>
      <c r="H17" s="87">
        <f t="shared" si="1"/>
        <v>0</v>
      </c>
      <c r="I17" s="87">
        <f t="shared" si="1"/>
        <v>0</v>
      </c>
      <c r="J17" s="87">
        <f t="shared" si="1"/>
        <v>425.69198199999994</v>
      </c>
      <c r="K17" s="87">
        <f t="shared" si="1"/>
        <v>433.94181799999996</v>
      </c>
      <c r="L17" s="87">
        <f t="shared" si="1"/>
        <v>456.86680100000012</v>
      </c>
      <c r="M17" s="87">
        <f t="shared" si="1"/>
        <v>403.56116500000002</v>
      </c>
      <c r="N17" s="87">
        <f t="shared" si="1"/>
        <v>399.95149300000003</v>
      </c>
      <c r="O17" s="87">
        <f t="shared" si="1"/>
        <v>260.90839099999999</v>
      </c>
      <c r="P17" s="87">
        <f t="shared" si="1"/>
        <v>192.55219399999996</v>
      </c>
      <c r="Q17" s="87">
        <f t="shared" si="1"/>
        <v>130.34241999999995</v>
      </c>
      <c r="R17" s="87">
        <f t="shared" si="1"/>
        <v>143.41696499999998</v>
      </c>
      <c r="S17" s="87">
        <f t="shared" si="1"/>
        <v>140.357823</v>
      </c>
      <c r="T17" s="87">
        <f t="shared" si="1"/>
        <v>145.39283900000001</v>
      </c>
      <c r="U17" s="87">
        <f t="shared" si="1"/>
        <v>158.23003</v>
      </c>
      <c r="V17" s="87">
        <f t="shared" si="1"/>
        <v>142.17557299999996</v>
      </c>
      <c r="W17" s="87">
        <f t="shared" si="1"/>
        <v>187.89691399999995</v>
      </c>
      <c r="X17" s="87">
        <f t="shared" si="1"/>
        <v>174.85834</v>
      </c>
      <c r="Y17" s="87">
        <f t="shared" si="1"/>
        <v>158.86972999999998</v>
      </c>
      <c r="Z17" s="87">
        <f t="shared" si="1"/>
        <v>166.10246400000003</v>
      </c>
      <c r="AA17" s="87">
        <f t="shared" si="1"/>
        <v>160.47653700000001</v>
      </c>
      <c r="AB17" s="87">
        <f t="shared" si="1"/>
        <v>126.47658999999999</v>
      </c>
      <c r="AC17" s="87">
        <f t="shared" si="1"/>
        <v>186.23087100000001</v>
      </c>
      <c r="AD17" s="87">
        <f t="shared" si="1"/>
        <v>259.47929699999997</v>
      </c>
      <c r="AE17" s="87">
        <f t="shared" si="0"/>
        <v>4853.780236999999</v>
      </c>
    </row>
    <row r="18" spans="1:31" s="76" customFormat="1" ht="15" customHeight="1">
      <c r="A18" s="7"/>
      <c r="B18" s="6" t="s">
        <v>1088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15.358045000000006</v>
      </c>
      <c r="K18" s="87">
        <v>13.378184000000005</v>
      </c>
      <c r="L18" s="87">
        <v>12.390375000000004</v>
      </c>
      <c r="M18" s="87">
        <v>10.766577999999999</v>
      </c>
      <c r="N18" s="87">
        <v>11.725244000000002</v>
      </c>
      <c r="O18" s="87">
        <v>10.668351999999999</v>
      </c>
      <c r="P18" s="87">
        <v>9.3101729999999954</v>
      </c>
      <c r="Q18" s="87">
        <v>1.6625870000000003</v>
      </c>
      <c r="R18" s="87">
        <v>0.89393400000000023</v>
      </c>
      <c r="S18" s="87">
        <v>0.56736100000000012</v>
      </c>
      <c r="T18" s="87">
        <v>1.2086790000000003</v>
      </c>
      <c r="U18" s="87">
        <v>2.6977170000000008</v>
      </c>
      <c r="V18" s="87">
        <v>2.3790710000000002</v>
      </c>
      <c r="W18" s="87">
        <v>0.70555499999999993</v>
      </c>
      <c r="X18" s="87">
        <v>0.67590400000000017</v>
      </c>
      <c r="Y18" s="87">
        <v>0.56606600000000018</v>
      </c>
      <c r="Z18" s="87">
        <v>0.82246899999999989</v>
      </c>
      <c r="AA18" s="87">
        <v>1.0638360000000002</v>
      </c>
      <c r="AB18" s="87">
        <v>0.71607900000000002</v>
      </c>
      <c r="AC18" s="87">
        <v>0.70187699999999997</v>
      </c>
      <c r="AD18" s="87">
        <v>1.2265189999999999</v>
      </c>
      <c r="AE18" s="87">
        <f t="shared" si="0"/>
        <v>99.484605000000002</v>
      </c>
    </row>
    <row r="19" spans="1:31" s="76" customFormat="1" ht="15" customHeight="1">
      <c r="A19" s="7"/>
      <c r="B19" s="6" t="s">
        <v>1089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80.050342000000001</v>
      </c>
      <c r="K19" s="87">
        <v>83.084171000000026</v>
      </c>
      <c r="L19" s="87">
        <v>85.466898000000029</v>
      </c>
      <c r="M19" s="87">
        <v>65.023715999999979</v>
      </c>
      <c r="N19" s="87">
        <v>65.071956</v>
      </c>
      <c r="O19" s="87">
        <v>41.024488999999988</v>
      </c>
      <c r="P19" s="87">
        <v>30.677644000000001</v>
      </c>
      <c r="Q19" s="87">
        <v>14.790759999999995</v>
      </c>
      <c r="R19" s="87">
        <v>16.286157000000003</v>
      </c>
      <c r="S19" s="87">
        <v>15.052421000000001</v>
      </c>
      <c r="T19" s="87">
        <v>17.322899</v>
      </c>
      <c r="U19" s="87">
        <v>19.567123999999996</v>
      </c>
      <c r="V19" s="87">
        <v>13.582763999999997</v>
      </c>
      <c r="W19" s="87">
        <v>15.444708999999996</v>
      </c>
      <c r="X19" s="87">
        <v>14.991169999999997</v>
      </c>
      <c r="Y19" s="87">
        <v>15.314265999999996</v>
      </c>
      <c r="Z19" s="87">
        <v>17.841515999999999</v>
      </c>
      <c r="AA19" s="87">
        <v>16.048102000000004</v>
      </c>
      <c r="AB19" s="87">
        <v>11.327591999999999</v>
      </c>
      <c r="AC19" s="87">
        <v>28.299165999999996</v>
      </c>
      <c r="AD19" s="87">
        <v>57.310457999999997</v>
      </c>
      <c r="AE19" s="87">
        <f t="shared" si="0"/>
        <v>723.57831999999996</v>
      </c>
    </row>
    <row r="20" spans="1:31" s="76" customFormat="1" ht="15" customHeight="1">
      <c r="A20" s="7"/>
      <c r="B20" s="6" t="s">
        <v>1090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197.10745699999993</v>
      </c>
      <c r="K20" s="87">
        <v>203.66886599999992</v>
      </c>
      <c r="L20" s="87">
        <v>212.37639900000011</v>
      </c>
      <c r="M20" s="87">
        <v>180.592096</v>
      </c>
      <c r="N20" s="87">
        <v>165.003207</v>
      </c>
      <c r="O20" s="87">
        <v>125.266018</v>
      </c>
      <c r="P20" s="87">
        <v>88.520912999999993</v>
      </c>
      <c r="Q20" s="87">
        <v>75.558430999999942</v>
      </c>
      <c r="R20" s="87">
        <v>69.628554999999992</v>
      </c>
      <c r="S20" s="87">
        <v>70.400387000000009</v>
      </c>
      <c r="T20" s="87">
        <v>64.670145999999988</v>
      </c>
      <c r="U20" s="87">
        <v>68.116048000000021</v>
      </c>
      <c r="V20" s="87">
        <v>66.221291999999991</v>
      </c>
      <c r="W20" s="87">
        <v>69.050629000000001</v>
      </c>
      <c r="X20" s="87">
        <v>56.268490000000014</v>
      </c>
      <c r="Y20" s="87">
        <v>53.419361000000023</v>
      </c>
      <c r="Z20" s="87">
        <v>61.206949000000009</v>
      </c>
      <c r="AA20" s="87">
        <v>56.673338000000015</v>
      </c>
      <c r="AB20" s="87">
        <v>43.256616999999999</v>
      </c>
      <c r="AC20" s="87">
        <v>47.636117000000013</v>
      </c>
      <c r="AD20" s="87">
        <v>55.476740999999997</v>
      </c>
      <c r="AE20" s="87">
        <f t="shared" si="0"/>
        <v>2030.1180569999997</v>
      </c>
    </row>
    <row r="21" spans="1:31" s="76" customFormat="1" ht="15" customHeight="1">
      <c r="A21" s="7"/>
      <c r="B21" s="6" t="s">
        <v>1091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81.800222000000034</v>
      </c>
      <c r="K21" s="87">
        <v>79.282714999999996</v>
      </c>
      <c r="L21" s="87">
        <v>80.028115999999983</v>
      </c>
      <c r="M21" s="87">
        <v>69.221675999999974</v>
      </c>
      <c r="N21" s="87">
        <v>57.698718999999997</v>
      </c>
      <c r="O21" s="87">
        <v>46.32028900000001</v>
      </c>
      <c r="P21" s="87">
        <v>36.140130999999982</v>
      </c>
      <c r="Q21" s="87">
        <v>17.929967999999999</v>
      </c>
      <c r="R21" s="87">
        <v>24.623894</v>
      </c>
      <c r="S21" s="87">
        <v>19.283148999999995</v>
      </c>
      <c r="T21" s="87">
        <v>19.903228000000013</v>
      </c>
      <c r="U21" s="87">
        <v>22.72584899999999</v>
      </c>
      <c r="V21" s="87">
        <v>14.487417999999995</v>
      </c>
      <c r="W21" s="87">
        <v>14.478186000000006</v>
      </c>
      <c r="X21" s="87">
        <v>19.172263999999991</v>
      </c>
      <c r="Y21" s="87">
        <v>19.039248000000004</v>
      </c>
      <c r="Z21" s="87">
        <v>22.419071999999996</v>
      </c>
      <c r="AA21" s="87">
        <v>16.812398999999996</v>
      </c>
      <c r="AB21" s="87">
        <v>10.986284000000003</v>
      </c>
      <c r="AC21" s="87">
        <v>35.878407000000003</v>
      </c>
      <c r="AD21" s="87">
        <v>67.154412999999977</v>
      </c>
      <c r="AE21" s="87">
        <f t="shared" si="0"/>
        <v>775.38564700000018</v>
      </c>
    </row>
    <row r="22" spans="1:31" s="76" customFormat="1" ht="15" customHeight="1">
      <c r="A22" s="7"/>
      <c r="B22" s="6" t="s">
        <v>1092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50.930253000000008</v>
      </c>
      <c r="K22" s="87">
        <v>54.187747000000002</v>
      </c>
      <c r="L22" s="87">
        <v>66.44664800000001</v>
      </c>
      <c r="M22" s="87">
        <v>77.666481000000019</v>
      </c>
      <c r="N22" s="87">
        <v>100.22092899999998</v>
      </c>
      <c r="O22" s="87">
        <v>37.437848000000002</v>
      </c>
      <c r="P22" s="87">
        <v>27.723091999999994</v>
      </c>
      <c r="Q22" s="87">
        <v>20.222471000000006</v>
      </c>
      <c r="R22" s="87">
        <v>31.837120999999996</v>
      </c>
      <c r="S22" s="87">
        <v>34.851827999999998</v>
      </c>
      <c r="T22" s="87">
        <v>42.193325000000023</v>
      </c>
      <c r="U22" s="87">
        <v>44.974065000000003</v>
      </c>
      <c r="V22" s="87">
        <v>45.384930999999995</v>
      </c>
      <c r="W22" s="87">
        <v>88.068254999999951</v>
      </c>
      <c r="X22" s="87">
        <v>83.630183999999986</v>
      </c>
      <c r="Y22" s="87">
        <v>70.334204999999969</v>
      </c>
      <c r="Z22" s="87">
        <v>63.58495300000002</v>
      </c>
      <c r="AA22" s="87">
        <v>69.625347000000005</v>
      </c>
      <c r="AB22" s="87">
        <v>60.108311</v>
      </c>
      <c r="AC22" s="87">
        <v>73.354229000000018</v>
      </c>
      <c r="AD22" s="87">
        <v>78.085234999999997</v>
      </c>
      <c r="AE22" s="87">
        <f t="shared" si="0"/>
        <v>1220.8674580000002</v>
      </c>
    </row>
    <row r="23" spans="1:31" s="76" customFormat="1" ht="15" customHeight="1">
      <c r="A23" s="7"/>
      <c r="B23" s="6" t="s">
        <v>1093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0.44566300000000009</v>
      </c>
      <c r="K23" s="87">
        <v>0.34013500000000002</v>
      </c>
      <c r="L23" s="87">
        <v>0.15836500000000001</v>
      </c>
      <c r="M23" s="87">
        <v>0.29061800000000004</v>
      </c>
      <c r="N23" s="87">
        <v>0.23143799999999995</v>
      </c>
      <c r="O23" s="87">
        <v>0.19139500000000007</v>
      </c>
      <c r="P23" s="87">
        <v>0.18024099999999996</v>
      </c>
      <c r="Q23" s="87">
        <v>0.17820299999999994</v>
      </c>
      <c r="R23" s="87">
        <v>0.14730400000000002</v>
      </c>
      <c r="S23" s="87">
        <v>0.20267699999999997</v>
      </c>
      <c r="T23" s="87">
        <v>9.4561999999999966E-2</v>
      </c>
      <c r="U23" s="87">
        <v>0.14922699999999997</v>
      </c>
      <c r="V23" s="87">
        <v>0.12009700000000002</v>
      </c>
      <c r="W23" s="87">
        <v>0.14957999999999999</v>
      </c>
      <c r="X23" s="87">
        <v>0.12032799999999999</v>
      </c>
      <c r="Y23" s="87">
        <v>0.19658399999999998</v>
      </c>
      <c r="Z23" s="87">
        <v>0.22750500000000007</v>
      </c>
      <c r="AA23" s="87">
        <v>0.25351500000000005</v>
      </c>
      <c r="AB23" s="87">
        <v>8.1707000000000002E-2</v>
      </c>
      <c r="AC23" s="87">
        <v>0.36107499999999998</v>
      </c>
      <c r="AD23" s="87">
        <v>0.22593099999999999</v>
      </c>
      <c r="AE23" s="87">
        <f t="shared" si="0"/>
        <v>4.3461500000000006</v>
      </c>
    </row>
    <row r="24" spans="1:31" s="76" customFormat="1" ht="15" customHeight="1">
      <c r="A24" s="7"/>
      <c r="B24" s="6" t="s">
        <v>38</v>
      </c>
      <c r="C24" s="87">
        <f>SUM(C9:C15)</f>
        <v>0</v>
      </c>
      <c r="D24" s="87">
        <f t="shared" ref="D24:AD24" si="2">SUM(D9:D15)</f>
        <v>0</v>
      </c>
      <c r="E24" s="87">
        <f t="shared" si="2"/>
        <v>0</v>
      </c>
      <c r="F24" s="87">
        <f t="shared" si="2"/>
        <v>0</v>
      </c>
      <c r="G24" s="87">
        <f t="shared" si="2"/>
        <v>0</v>
      </c>
      <c r="H24" s="87">
        <f t="shared" si="2"/>
        <v>0</v>
      </c>
      <c r="I24" s="87">
        <f t="shared" si="2"/>
        <v>0</v>
      </c>
      <c r="J24" s="87">
        <f t="shared" si="2"/>
        <v>3373.2435639999994</v>
      </c>
      <c r="K24" s="87">
        <f t="shared" si="2"/>
        <v>3928.3186849999997</v>
      </c>
      <c r="L24" s="87">
        <f t="shared" si="2"/>
        <v>4341.5815179999991</v>
      </c>
      <c r="M24" s="87">
        <f t="shared" si="2"/>
        <v>5692.5116050000006</v>
      </c>
      <c r="N24" s="87">
        <f t="shared" si="2"/>
        <v>6461.3969840000009</v>
      </c>
      <c r="O24" s="87">
        <f t="shared" si="2"/>
        <v>7468.8775040000028</v>
      </c>
      <c r="P24" s="87">
        <f t="shared" si="2"/>
        <v>7540.6125590000001</v>
      </c>
      <c r="Q24" s="87">
        <f t="shared" si="2"/>
        <v>7242.5315469999996</v>
      </c>
      <c r="R24" s="87">
        <f t="shared" si="2"/>
        <v>8669.1992180000016</v>
      </c>
      <c r="S24" s="87">
        <f t="shared" si="2"/>
        <v>9406.905130000001</v>
      </c>
      <c r="T24" s="87">
        <f t="shared" si="2"/>
        <v>9358.5487869999961</v>
      </c>
      <c r="U24" s="87">
        <f t="shared" si="2"/>
        <v>9879.2028199999986</v>
      </c>
      <c r="V24" s="87">
        <f t="shared" si="2"/>
        <v>10212.83728</v>
      </c>
      <c r="W24" s="87">
        <f t="shared" si="2"/>
        <v>10793.182754000003</v>
      </c>
      <c r="X24" s="87">
        <f t="shared" si="2"/>
        <v>10316.022499000002</v>
      </c>
      <c r="Y24" s="87">
        <f t="shared" si="2"/>
        <v>10461.214431999999</v>
      </c>
      <c r="Z24" s="87">
        <f t="shared" si="2"/>
        <v>11330.090065999999</v>
      </c>
      <c r="AA24" s="87">
        <f t="shared" si="2"/>
        <v>13140.053788999998</v>
      </c>
      <c r="AB24" s="87">
        <f t="shared" si="2"/>
        <v>11786.745287999998</v>
      </c>
      <c r="AC24" s="87">
        <f t="shared" si="2"/>
        <v>13476.608403999999</v>
      </c>
      <c r="AD24" s="87">
        <f t="shared" si="2"/>
        <v>14462.800659999999</v>
      </c>
      <c r="AE24" s="87">
        <f t="shared" si="0"/>
        <v>189342.48509300002</v>
      </c>
    </row>
    <row r="25" spans="1:31" s="76" customFormat="1" ht="15" customHeight="1">
      <c r="A25" s="7"/>
      <c r="B25" s="6" t="s">
        <v>39</v>
      </c>
      <c r="C25" s="87">
        <f>C26-C24</f>
        <v>0</v>
      </c>
      <c r="D25" s="87">
        <f t="shared" ref="D25:AD25" si="3">D26-D24</f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87">
        <f t="shared" si="3"/>
        <v>0</v>
      </c>
      <c r="I25" s="87">
        <f t="shared" si="3"/>
        <v>0</v>
      </c>
      <c r="J25" s="87">
        <f t="shared" si="3"/>
        <v>5176.5722349999969</v>
      </c>
      <c r="K25" s="87">
        <f t="shared" si="3"/>
        <v>5131.1975620000012</v>
      </c>
      <c r="L25" s="87">
        <f t="shared" si="3"/>
        <v>5172.1592059999984</v>
      </c>
      <c r="M25" s="87">
        <f t="shared" si="3"/>
        <v>4704.1320699999987</v>
      </c>
      <c r="N25" s="87">
        <f t="shared" si="3"/>
        <v>4684.5782900000067</v>
      </c>
      <c r="O25" s="87">
        <f t="shared" si="3"/>
        <v>4373.9030969999994</v>
      </c>
      <c r="P25" s="87">
        <f t="shared" si="3"/>
        <v>4030.2500040000041</v>
      </c>
      <c r="Q25" s="87">
        <f t="shared" si="3"/>
        <v>3002.2421119999954</v>
      </c>
      <c r="R25" s="87">
        <f t="shared" si="3"/>
        <v>3343.3428040000035</v>
      </c>
      <c r="S25" s="87">
        <f t="shared" si="3"/>
        <v>3739.5631479999975</v>
      </c>
      <c r="T25" s="87">
        <f t="shared" si="3"/>
        <v>3689.2102640000012</v>
      </c>
      <c r="U25" s="87">
        <f t="shared" si="3"/>
        <v>3814.6722389999977</v>
      </c>
      <c r="V25" s="87">
        <f t="shared" si="3"/>
        <v>3848.6650829999944</v>
      </c>
      <c r="W25" s="87">
        <f t="shared" si="3"/>
        <v>4039.9858959999892</v>
      </c>
      <c r="X25" s="87">
        <f t="shared" si="3"/>
        <v>3814.0770359999951</v>
      </c>
      <c r="Y25" s="87">
        <f t="shared" si="3"/>
        <v>3739.3748510000005</v>
      </c>
      <c r="Z25" s="87">
        <f t="shared" si="3"/>
        <v>3907.833122</v>
      </c>
      <c r="AA25" s="87">
        <f t="shared" si="3"/>
        <v>4057.9993850000028</v>
      </c>
      <c r="AB25" s="87">
        <f t="shared" si="3"/>
        <v>3460.6234899999999</v>
      </c>
      <c r="AC25" s="87">
        <f t="shared" si="3"/>
        <v>4332.2171690000032</v>
      </c>
      <c r="AD25" s="87">
        <f t="shared" si="3"/>
        <v>5388.4309279999961</v>
      </c>
      <c r="AE25" s="87">
        <f t="shared" si="0"/>
        <v>87451.029990999974</v>
      </c>
    </row>
    <row r="26" spans="1:31" s="76" customFormat="1" ht="15" customHeight="1">
      <c r="A26" s="7"/>
      <c r="B26" s="6" t="s">
        <v>40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8549.8157989999963</v>
      </c>
      <c r="K26" s="87">
        <v>9059.5162470000014</v>
      </c>
      <c r="L26" s="87">
        <v>9513.7407239999975</v>
      </c>
      <c r="M26" s="87">
        <v>10396.643674999999</v>
      </c>
      <c r="N26" s="87">
        <v>11145.975274000008</v>
      </c>
      <c r="O26" s="87">
        <v>11842.780601000002</v>
      </c>
      <c r="P26" s="87">
        <v>11570.862563000004</v>
      </c>
      <c r="Q26" s="87">
        <v>10244.773658999995</v>
      </c>
      <c r="R26" s="87">
        <v>12012.542022000005</v>
      </c>
      <c r="S26" s="87">
        <v>13146.468277999998</v>
      </c>
      <c r="T26" s="87">
        <v>13047.759050999997</v>
      </c>
      <c r="U26" s="87">
        <v>13693.875058999996</v>
      </c>
      <c r="V26" s="87">
        <v>14061.502362999994</v>
      </c>
      <c r="W26" s="87">
        <v>14833.168649999992</v>
      </c>
      <c r="X26" s="87">
        <v>14130.099534999998</v>
      </c>
      <c r="Y26" s="87">
        <v>14200.589282999999</v>
      </c>
      <c r="Z26" s="87">
        <v>15237.923187999999</v>
      </c>
      <c r="AA26" s="87">
        <v>17198.053174000001</v>
      </c>
      <c r="AB26" s="87">
        <v>15247.368777999998</v>
      </c>
      <c r="AC26" s="87">
        <v>17808.825573000002</v>
      </c>
      <c r="AD26" s="87">
        <v>19851.231587999995</v>
      </c>
      <c r="AE26" s="87">
        <f t="shared" si="0"/>
        <v>276793.51508400001</v>
      </c>
    </row>
    <row r="27" spans="1:31" ht="13">
      <c r="A27" s="7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13">
      <c r="A28" s="8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13.5" customHeight="1">
      <c r="A29" s="93" t="s">
        <v>1094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31" ht="13">
      <c r="A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</row>
    <row r="32" spans="1:31" ht="13">
      <c r="A32" s="8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</row>
    <row r="39" spans="5:30" ht="13">
      <c r="E39" s="79"/>
      <c r="G39" s="79"/>
      <c r="I39" s="79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5:30" ht="13">
      <c r="E40" s="79"/>
      <c r="G40" s="79"/>
      <c r="I40" s="79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  <row r="41" spans="5:30" ht="13">
      <c r="E41" s="79"/>
      <c r="G41" s="79"/>
      <c r="I41" s="79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</row>
    <row r="42" spans="5:30" ht="13">
      <c r="E42" s="79"/>
      <c r="G42" s="79"/>
      <c r="I42" s="79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</row>
    <row r="43" spans="5:30" ht="13">
      <c r="E43" s="79"/>
      <c r="G43" s="79"/>
      <c r="I43" s="79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5:30" ht="13">
      <c r="E44" s="79"/>
      <c r="G44" s="79"/>
      <c r="I44" s="79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5:30" ht="13">
      <c r="E45" s="79"/>
      <c r="G45" s="79"/>
      <c r="I45" s="79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</row>
    <row r="46" spans="5:30" s="76" customFormat="1" ht="13">
      <c r="E46" s="79"/>
      <c r="F46" s="77"/>
      <c r="G46" s="79"/>
      <c r="H46" s="77"/>
      <c r="I46" s="79"/>
    </row>
    <row r="47" spans="5:30" s="76" customFormat="1" ht="13">
      <c r="E47" s="79"/>
      <c r="F47" s="77"/>
      <c r="G47" s="79"/>
      <c r="H47" s="77"/>
      <c r="I47" s="79"/>
    </row>
    <row r="48" spans="5:30" s="76" customFormat="1" ht="13">
      <c r="E48" s="79"/>
      <c r="F48" s="77"/>
      <c r="G48" s="79"/>
      <c r="H48" s="77"/>
      <c r="I48" s="79"/>
    </row>
    <row r="49" spans="5:9" s="76" customFormat="1" ht="13">
      <c r="E49" s="79"/>
      <c r="F49" s="77"/>
      <c r="G49" s="79"/>
      <c r="H49" s="77"/>
      <c r="I49" s="79"/>
    </row>
    <row r="50" spans="5:9" s="76" customFormat="1" ht="13">
      <c r="E50" s="79"/>
      <c r="F50" s="77"/>
      <c r="G50" s="79"/>
      <c r="H50" s="77"/>
      <c r="I50" s="79"/>
    </row>
    <row r="51" spans="5:9" s="76" customFormat="1" ht="13">
      <c r="E51" s="79"/>
      <c r="F51" s="77"/>
      <c r="G51" s="79"/>
      <c r="H51" s="77"/>
      <c r="I51" s="79"/>
    </row>
    <row r="52" spans="5:9" s="76" customFormat="1" ht="13.5" customHeight="1">
      <c r="E52" s="79"/>
      <c r="F52" s="77"/>
      <c r="G52" s="79"/>
      <c r="H52" s="77"/>
      <c r="I52" s="79"/>
    </row>
    <row r="53" spans="5:9" s="76" customFormat="1" ht="13">
      <c r="E53" s="79"/>
      <c r="F53" s="77"/>
      <c r="G53" s="79"/>
      <c r="H53" s="77"/>
      <c r="I53" s="79"/>
    </row>
    <row r="54" spans="5:9" s="76" customFormat="1" ht="13">
      <c r="E54" s="79"/>
      <c r="F54" s="77"/>
      <c r="G54" s="79"/>
      <c r="H54" s="77"/>
      <c r="I54" s="79"/>
    </row>
    <row r="55" spans="5:9" s="76" customFormat="1" ht="13">
      <c r="E55" s="79"/>
      <c r="F55" s="77"/>
      <c r="G55" s="79"/>
      <c r="H55" s="77"/>
      <c r="I55" s="79"/>
    </row>
    <row r="56" spans="5:9" s="76" customFormat="1" ht="13">
      <c r="E56" s="79"/>
      <c r="F56" s="77"/>
      <c r="G56" s="79"/>
      <c r="H56" s="77"/>
      <c r="I56" s="79"/>
    </row>
    <row r="57" spans="5:9" s="76" customFormat="1" ht="13">
      <c r="E57" s="79"/>
      <c r="F57" s="77"/>
      <c r="G57" s="79"/>
      <c r="H57" s="77"/>
      <c r="I57" s="79"/>
    </row>
    <row r="58" spans="5:9" s="76" customFormat="1" ht="13">
      <c r="E58" s="79"/>
      <c r="F58" s="77"/>
      <c r="G58" s="79"/>
      <c r="H58" s="77"/>
      <c r="I58" s="79"/>
    </row>
    <row r="59" spans="5:9" s="76" customFormat="1" ht="13">
      <c r="E59" s="79"/>
      <c r="F59" s="77"/>
      <c r="G59" s="77"/>
      <c r="H59" s="77"/>
      <c r="I59" s="79"/>
    </row>
    <row r="60" spans="5:9" s="76" customFormat="1" ht="13">
      <c r="E60" s="79"/>
      <c r="F60" s="77"/>
      <c r="G60" s="77"/>
      <c r="H60" s="77"/>
      <c r="I60" s="79"/>
    </row>
    <row r="61" spans="5:9" s="76" customFormat="1" ht="13">
      <c r="E61" s="79"/>
      <c r="F61" s="77"/>
      <c r="G61" s="77"/>
      <c r="H61" s="77"/>
      <c r="I61" s="79"/>
    </row>
    <row r="62" spans="5:9" s="76" customFormat="1" ht="13">
      <c r="E62" s="79"/>
      <c r="F62" s="77"/>
      <c r="G62" s="77"/>
      <c r="H62" s="77"/>
      <c r="I62" s="79"/>
    </row>
    <row r="63" spans="5:9" s="76" customFormat="1" ht="13">
      <c r="E63" s="79"/>
      <c r="F63" s="77"/>
      <c r="G63" s="77"/>
      <c r="H63" s="77"/>
      <c r="I63" s="79"/>
    </row>
    <row r="64" spans="5:9" s="76" customFormat="1" ht="13">
      <c r="E64" s="79"/>
      <c r="F64" s="77"/>
      <c r="G64" s="77"/>
      <c r="H64" s="77"/>
      <c r="I64" s="79"/>
    </row>
    <row r="65" spans="5:9" s="76" customFormat="1" ht="13">
      <c r="E65" s="79"/>
      <c r="F65" s="77"/>
      <c r="G65" s="77"/>
      <c r="H65" s="77"/>
      <c r="I65" s="79"/>
    </row>
    <row r="66" spans="5:9" s="76" customFormat="1" ht="13">
      <c r="E66" s="79"/>
      <c r="F66" s="77"/>
      <c r="G66" s="77"/>
      <c r="H66" s="77"/>
      <c r="I66" s="79"/>
    </row>
    <row r="67" spans="5:9" s="76" customFormat="1" ht="13">
      <c r="E67" s="79"/>
      <c r="F67" s="77"/>
      <c r="G67" s="77"/>
      <c r="H67" s="77"/>
      <c r="I67" s="79"/>
    </row>
    <row r="68" spans="5:9" s="76" customFormat="1" ht="13">
      <c r="E68" s="79"/>
      <c r="F68" s="77"/>
      <c r="G68" s="77"/>
      <c r="H68" s="77"/>
      <c r="I68" s="79"/>
    </row>
    <row r="69" spans="5:9" s="76" customFormat="1" ht="13">
      <c r="E69" s="79"/>
      <c r="F69" s="77"/>
      <c r="G69" s="77"/>
      <c r="H69" s="77"/>
      <c r="I69" s="79"/>
    </row>
    <row r="70" spans="5:9" s="76" customFormat="1" ht="13">
      <c r="E70" s="79"/>
      <c r="F70" s="77"/>
      <c r="G70" s="77"/>
      <c r="H70" s="77"/>
      <c r="I70" s="79"/>
    </row>
    <row r="71" spans="5:9" s="76" customFormat="1" ht="13">
      <c r="E71" s="79"/>
      <c r="F71" s="77"/>
      <c r="G71" s="77"/>
      <c r="H71" s="77"/>
      <c r="I71" s="79"/>
    </row>
    <row r="72" spans="5:9" s="76" customFormat="1" ht="13">
      <c r="E72" s="79"/>
      <c r="F72" s="77"/>
      <c r="G72" s="77"/>
      <c r="H72" s="77"/>
      <c r="I72" s="79"/>
    </row>
    <row r="73" spans="5:9" s="76" customFormat="1" ht="13">
      <c r="E73" s="79"/>
      <c r="F73" s="77"/>
      <c r="G73" s="77"/>
      <c r="H73" s="77"/>
      <c r="I73" s="79"/>
    </row>
    <row r="74" spans="5:9" s="76" customFormat="1" ht="13">
      <c r="E74" s="79"/>
      <c r="F74" s="77"/>
      <c r="G74" s="77"/>
      <c r="H74" s="77"/>
      <c r="I74" s="79"/>
    </row>
    <row r="75" spans="5:9" s="76" customFormat="1" ht="13.5" customHeight="1">
      <c r="E75" s="79"/>
      <c r="F75" s="77"/>
      <c r="G75" s="77"/>
      <c r="H75" s="77"/>
      <c r="I75" s="79"/>
    </row>
    <row r="76" spans="5:9" s="76" customFormat="1" ht="13.5" customHeight="1">
      <c r="E76" s="79"/>
      <c r="F76" s="77"/>
      <c r="G76" s="77"/>
      <c r="H76" s="77"/>
      <c r="I76" s="79"/>
    </row>
    <row r="77" spans="5:9" s="76" customFormat="1" ht="13">
      <c r="E77" s="79"/>
      <c r="F77" s="77"/>
      <c r="G77" s="77"/>
      <c r="H77" s="77"/>
      <c r="I77" s="79"/>
    </row>
    <row r="78" spans="5:9" s="76" customFormat="1" ht="13">
      <c r="E78" s="79"/>
      <c r="F78" s="77"/>
      <c r="G78" s="77"/>
      <c r="H78" s="77"/>
      <c r="I78" s="79"/>
    </row>
    <row r="79" spans="5:9" s="76" customFormat="1" ht="13">
      <c r="E79" s="79"/>
      <c r="F79" s="77"/>
      <c r="G79" s="77"/>
      <c r="H79" s="77"/>
      <c r="I79" s="79"/>
    </row>
    <row r="80" spans="5:9" s="76" customFormat="1" ht="13">
      <c r="E80" s="79"/>
      <c r="F80" s="77"/>
      <c r="G80" s="77"/>
      <c r="H80" s="77"/>
      <c r="I80" s="79"/>
    </row>
    <row r="81" spans="1:31" s="76" customFormat="1" ht="13">
      <c r="E81" s="79"/>
      <c r="F81" s="77"/>
      <c r="G81" s="77"/>
      <c r="H81" s="77"/>
      <c r="I81" s="79"/>
    </row>
    <row r="82" spans="1:31" s="76" customFormat="1" ht="13">
      <c r="E82" s="79"/>
      <c r="F82" s="77"/>
      <c r="G82" s="77"/>
      <c r="H82" s="77"/>
      <c r="I82" s="79"/>
    </row>
    <row r="83" spans="1:31" s="76" customFormat="1" ht="13">
      <c r="E83" s="79"/>
      <c r="F83" s="77"/>
      <c r="G83" s="77"/>
      <c r="H83" s="77"/>
      <c r="I83" s="79"/>
    </row>
    <row r="84" spans="1:31" s="76" customFormat="1" ht="13">
      <c r="E84" s="79"/>
      <c r="F84" s="77"/>
      <c r="G84" s="77"/>
      <c r="H84" s="77"/>
      <c r="I84" s="79"/>
    </row>
    <row r="85" spans="1:31" s="76" customFormat="1" ht="13">
      <c r="E85" s="79"/>
      <c r="F85" s="77"/>
      <c r="G85" s="77"/>
      <c r="H85" s="77"/>
      <c r="I85" s="79"/>
    </row>
    <row r="86" spans="1:31" s="76" customFormat="1" ht="13">
      <c r="E86" s="79"/>
      <c r="F86" s="77"/>
      <c r="G86" s="77"/>
      <c r="H86" s="77"/>
      <c r="I86" s="79"/>
    </row>
    <row r="87" spans="1:31" s="76" customFormat="1" ht="13">
      <c r="E87" s="79"/>
      <c r="F87" s="77"/>
      <c r="G87" s="77"/>
      <c r="H87" s="77"/>
      <c r="I87" s="79"/>
    </row>
    <row r="88" spans="1:31" s="76" customFormat="1" ht="13">
      <c r="E88" s="77"/>
      <c r="F88" s="77"/>
      <c r="G88" s="77"/>
      <c r="H88" s="77"/>
      <c r="I88" s="79"/>
    </row>
    <row r="89" spans="1:31" s="76" customFormat="1" ht="13">
      <c r="E89" s="77"/>
      <c r="F89" s="77"/>
      <c r="G89" s="77"/>
      <c r="H89" s="77"/>
      <c r="I89" s="79"/>
    </row>
    <row r="90" spans="1:31" s="76" customFormat="1" ht="13">
      <c r="E90" s="77"/>
      <c r="F90" s="77"/>
      <c r="G90" s="77"/>
      <c r="H90" s="77"/>
      <c r="I90" s="79"/>
    </row>
    <row r="91" spans="1:31" s="76" customFormat="1" ht="13">
      <c r="E91" s="77"/>
      <c r="F91" s="77"/>
      <c r="G91" s="77"/>
      <c r="H91" s="77"/>
      <c r="I91" s="79"/>
    </row>
    <row r="92" spans="1:31" s="76" customFormat="1" ht="13">
      <c r="E92" s="77"/>
      <c r="F92" s="77"/>
      <c r="G92" s="77"/>
      <c r="H92" s="77"/>
      <c r="I92" s="79"/>
    </row>
    <row r="93" spans="1:31" s="76" customFormat="1" ht="13">
      <c r="E93" s="77"/>
      <c r="F93" s="77"/>
      <c r="G93" s="77"/>
      <c r="H93" s="77"/>
      <c r="I93" s="79"/>
    </row>
    <row r="94" spans="1:31" s="76" customFormat="1" ht="13">
      <c r="I94" s="79"/>
    </row>
    <row r="95" spans="1:31" s="76" customFormat="1" ht="13">
      <c r="A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7"/>
    </row>
    <row r="96" spans="1:31" s="76" customFormat="1" ht="13">
      <c r="A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7"/>
    </row>
    <row r="97" spans="1:34" s="76" customFormat="1" ht="13">
      <c r="A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7"/>
    </row>
    <row r="98" spans="1:34" s="76" customFormat="1" ht="13">
      <c r="A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7"/>
    </row>
    <row r="99" spans="1:34" s="76" customFormat="1" ht="13">
      <c r="A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7"/>
    </row>
    <row r="100" spans="1:34" s="76" customFormat="1" ht="13">
      <c r="A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7"/>
    </row>
    <row r="101" spans="1:34" s="76" customFormat="1" ht="13">
      <c r="A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7"/>
    </row>
    <row r="102" spans="1:34" s="76" customFormat="1" ht="13">
      <c r="A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7"/>
    </row>
    <row r="103" spans="1:34" s="76" customFormat="1" ht="13">
      <c r="A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7"/>
    </row>
    <row r="104" spans="1:34" s="76" customFormat="1" ht="13">
      <c r="A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7"/>
    </row>
    <row r="105" spans="1:34" s="76" customFormat="1" ht="13">
      <c r="A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7"/>
    </row>
    <row r="106" spans="1:34" s="76" customFormat="1" ht="13">
      <c r="A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7"/>
    </row>
    <row r="107" spans="1:34" s="76" customFormat="1" ht="13">
      <c r="A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7"/>
    </row>
    <row r="108" spans="1:34" s="76" customFormat="1" ht="13">
      <c r="A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7"/>
    </row>
    <row r="109" spans="1:34" s="76" customFormat="1" ht="13">
      <c r="A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7"/>
    </row>
    <row r="110" spans="1:34" s="78" customFormat="1" ht="13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7"/>
      <c r="AF110" s="76"/>
      <c r="AG110" s="76"/>
      <c r="AH110" s="76"/>
    </row>
    <row r="111" spans="1:34" s="78" customFormat="1" ht="13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7"/>
      <c r="AF111" s="76"/>
      <c r="AG111" s="76"/>
      <c r="AH111" s="76"/>
    </row>
    <row r="112" spans="1:34" s="78" customFormat="1" ht="13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7"/>
      <c r="AF112" s="76"/>
      <c r="AG112" s="76"/>
      <c r="AH112" s="76"/>
    </row>
    <row r="113" spans="2:34" s="78" customFormat="1" ht="13"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7"/>
      <c r="AF113" s="76"/>
      <c r="AG113" s="76"/>
      <c r="AH113" s="76"/>
    </row>
    <row r="114" spans="2:34" s="78" customFormat="1" ht="13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7"/>
      <c r="AF114" s="76"/>
      <c r="AG114" s="76"/>
      <c r="AH114" s="76"/>
    </row>
    <row r="115" spans="2:34" s="78" customFormat="1" ht="13"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7"/>
      <c r="AF115" s="76"/>
      <c r="AG115" s="76"/>
      <c r="AH115" s="76"/>
    </row>
    <row r="116" spans="2:34" s="78" customFormat="1" ht="13"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7"/>
      <c r="AF116" s="76"/>
      <c r="AG116" s="76"/>
      <c r="AH116" s="76"/>
    </row>
    <row r="117" spans="2:34" s="78" customFormat="1" ht="13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7"/>
      <c r="AF117" s="76"/>
      <c r="AG117" s="76"/>
      <c r="AH117" s="76"/>
    </row>
    <row r="118" spans="2:34" s="78" customFormat="1" ht="13"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7"/>
      <c r="AF118" s="76"/>
      <c r="AG118" s="76"/>
      <c r="AH118" s="76"/>
    </row>
    <row r="119" spans="2:34" s="78" customFormat="1" ht="13"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7"/>
      <c r="AF119" s="76"/>
      <c r="AG119" s="76"/>
      <c r="AH119" s="76"/>
    </row>
    <row r="120" spans="2:34" s="78" customFormat="1" ht="13"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7"/>
      <c r="AF120" s="76"/>
      <c r="AG120" s="76"/>
      <c r="AH120" s="76"/>
    </row>
    <row r="121" spans="2:34" s="78" customFormat="1" ht="13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7"/>
      <c r="AF121" s="76"/>
      <c r="AG121" s="76"/>
      <c r="AH121" s="76"/>
    </row>
    <row r="122" spans="2:34" s="78" customFormat="1" ht="13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7"/>
      <c r="AF122" s="76"/>
      <c r="AG122" s="76"/>
      <c r="AH122" s="76"/>
    </row>
    <row r="123" spans="2:34" s="78" customFormat="1" ht="13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7"/>
      <c r="AF123" s="76"/>
      <c r="AG123" s="76"/>
      <c r="AH123" s="76"/>
    </row>
    <row r="124" spans="2:34" s="78" customFormat="1" ht="13"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7"/>
      <c r="AF124" s="76"/>
      <c r="AG124" s="76"/>
      <c r="AH124" s="76"/>
    </row>
    <row r="125" spans="2:34" s="78" customFormat="1" ht="13"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7"/>
      <c r="AF125" s="76"/>
      <c r="AG125" s="76"/>
      <c r="AH125" s="76"/>
    </row>
    <row r="126" spans="2:34" s="78" customFormat="1" ht="13"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7"/>
      <c r="AF126" s="76"/>
      <c r="AG126" s="76"/>
      <c r="AH126" s="76"/>
    </row>
    <row r="127" spans="2:34" s="78" customFormat="1" ht="13"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7"/>
      <c r="AF127" s="76"/>
      <c r="AG127" s="76"/>
      <c r="AH127" s="76"/>
    </row>
    <row r="128" spans="2:34" s="78" customFormat="1" ht="13"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7"/>
      <c r="AF128" s="76"/>
      <c r="AG128" s="76"/>
      <c r="AH128" s="76"/>
    </row>
    <row r="129" spans="2:34" s="78" customFormat="1" ht="13"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7"/>
      <c r="AF129" s="76"/>
      <c r="AG129" s="76"/>
      <c r="AH129" s="76"/>
    </row>
    <row r="130" spans="2:34" s="78" customFormat="1" ht="13"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7"/>
      <c r="AF130" s="76"/>
      <c r="AG130" s="76"/>
      <c r="AH130" s="76"/>
    </row>
    <row r="131" spans="2:34" s="78" customFormat="1" ht="13"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7"/>
      <c r="AF131" s="76"/>
      <c r="AG131" s="76"/>
      <c r="AH131" s="76"/>
    </row>
    <row r="132" spans="2:34" s="78" customFormat="1" ht="13"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7"/>
      <c r="AF132" s="76"/>
      <c r="AG132" s="76"/>
      <c r="AH132" s="76"/>
    </row>
    <row r="133" spans="2:34" s="78" customFormat="1" ht="13"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7"/>
      <c r="AF133" s="76"/>
      <c r="AG133" s="76"/>
      <c r="AH133" s="76"/>
    </row>
    <row r="134" spans="2:34" s="78" customFormat="1" ht="13"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7"/>
      <c r="AF134" s="76"/>
      <c r="AG134" s="76"/>
      <c r="AH134" s="76"/>
    </row>
    <row r="135" spans="2:34" s="78" customFormat="1" ht="13"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7"/>
      <c r="AF135" s="76"/>
      <c r="AG135" s="76"/>
      <c r="AH135" s="76"/>
    </row>
    <row r="136" spans="2:34" s="78" customFormat="1" ht="13"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7"/>
      <c r="AF136" s="76"/>
      <c r="AG136" s="76"/>
      <c r="AH136" s="76"/>
    </row>
    <row r="137" spans="2:34" s="78" customFormat="1" ht="13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7"/>
      <c r="AF137" s="76"/>
      <c r="AG137" s="76"/>
      <c r="AH137" s="76"/>
    </row>
    <row r="138" spans="2:34" s="78" customFormat="1" ht="13"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7"/>
      <c r="AF138" s="76"/>
      <c r="AG138" s="76"/>
      <c r="AH138" s="76"/>
    </row>
    <row r="139" spans="2:34" s="78" customFormat="1" ht="13"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7"/>
      <c r="AF139" s="76"/>
      <c r="AG139" s="76"/>
      <c r="AH139" s="76"/>
    </row>
    <row r="140" spans="2:34" s="78" customFormat="1" ht="13"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7"/>
      <c r="AF140" s="76"/>
      <c r="AG140" s="76"/>
      <c r="AH140" s="76"/>
    </row>
    <row r="141" spans="2:34" s="78" customFormat="1" ht="13"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7"/>
      <c r="AF141" s="76"/>
      <c r="AG141" s="76"/>
      <c r="AH141" s="76"/>
    </row>
  </sheetData>
  <mergeCells count="4">
    <mergeCell ref="A30:AE30"/>
    <mergeCell ref="C7:AE7"/>
    <mergeCell ref="C2:AG2"/>
    <mergeCell ref="C4:AG4"/>
  </mergeCells>
  <hyperlinks>
    <hyperlink ref="A1" location="ÍNDICE!A1" display="ÍNDICE!" xr:uid="{00000000-0004-0000-0900-000000000000}"/>
  </hyperlink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35"/>
  <sheetViews>
    <sheetView showGridLines="0" zoomScaleNormal="100" workbookViewId="0"/>
  </sheetViews>
  <sheetFormatPr baseColWidth="10" defaultColWidth="10" defaultRowHeight="12.75" customHeight="1"/>
  <cols>
    <col min="1" max="1" width="5.33203125" style="78" customWidth="1"/>
    <col min="2" max="2" width="35.6640625" style="76" customWidth="1"/>
    <col min="3" max="19" width="7.83203125" style="77" bestFit="1" customWidth="1"/>
    <col min="20" max="30" width="7.83203125" style="75" bestFit="1" customWidth="1"/>
    <col min="31" max="31" width="10" style="77" customWidth="1"/>
    <col min="32" max="32" width="12" style="76" customWidth="1"/>
    <col min="33" max="33" width="6" style="76" customWidth="1"/>
    <col min="34" max="16384" width="10" style="75"/>
  </cols>
  <sheetData>
    <row r="1" spans="1:31" ht="15.75" customHeight="1">
      <c r="A1" s="103" t="s">
        <v>66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1" ht="13">
      <c r="A2" s="165" t="s">
        <v>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ht="13"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1" ht="13">
      <c r="A4" s="165" t="s">
        <v>1100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1" ht="13.5" customHeight="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3.5" customHeight="1">
      <c r="A6" s="86"/>
      <c r="B6" s="90" t="s">
        <v>41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</row>
    <row r="7" spans="1:31" ht="13.5" customHeight="1">
      <c r="B7" s="81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3.5" customHeight="1">
      <c r="B8" s="8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1" ht="15" customHeight="1">
      <c r="A9" s="7">
        <v>1</v>
      </c>
      <c r="B9" s="6" t="s">
        <v>31</v>
      </c>
      <c r="C9" s="87">
        <v>62.313151999999988</v>
      </c>
      <c r="D9" s="87">
        <v>100.55123299999998</v>
      </c>
      <c r="E9" s="87">
        <v>138.62083000000001</v>
      </c>
      <c r="F9" s="87">
        <v>134.09330900000003</v>
      </c>
      <c r="G9" s="87">
        <v>157.05957199999997</v>
      </c>
      <c r="H9" s="87">
        <v>134.37059999999994</v>
      </c>
      <c r="I9" s="87">
        <v>127.66196500000002</v>
      </c>
      <c r="J9" s="87">
        <v>155.61240099999998</v>
      </c>
      <c r="K9" s="87">
        <v>205.10107299999987</v>
      </c>
      <c r="L9" s="87">
        <v>280.80739400000022</v>
      </c>
      <c r="M9" s="87">
        <v>487.55179700000008</v>
      </c>
      <c r="N9" s="87">
        <v>601.06385299999988</v>
      </c>
      <c r="O9" s="87">
        <v>654.8638159999997</v>
      </c>
      <c r="P9" s="87">
        <v>770.06501500000036</v>
      </c>
      <c r="Q9" s="87">
        <v>539.64436500000011</v>
      </c>
      <c r="R9" s="87">
        <v>791.71574399999997</v>
      </c>
      <c r="S9" s="87">
        <v>970.626126</v>
      </c>
      <c r="T9" s="87">
        <v>1011.9104279999999</v>
      </c>
      <c r="U9" s="87">
        <v>1024.8636269999997</v>
      </c>
      <c r="V9" s="87">
        <v>1111.666367</v>
      </c>
      <c r="W9" s="87">
        <v>1167.7886459999997</v>
      </c>
      <c r="X9" s="87">
        <v>1104.5632270000006</v>
      </c>
      <c r="Y9" s="87">
        <v>1155.9274370000003</v>
      </c>
      <c r="Z9" s="87">
        <v>1399.8525660000014</v>
      </c>
      <c r="AA9" s="87">
        <v>810.02402699999914</v>
      </c>
      <c r="AB9" s="87">
        <v>682.08449400000029</v>
      </c>
      <c r="AC9" s="87">
        <v>787.40908399999944</v>
      </c>
      <c r="AD9" s="87">
        <v>920.47209199999929</v>
      </c>
      <c r="AE9" s="87">
        <f>SUM(C9:AD9)</f>
        <v>17488.284240000001</v>
      </c>
    </row>
    <row r="10" spans="1:31" ht="15" customHeight="1">
      <c r="A10" s="7">
        <v>2</v>
      </c>
      <c r="B10" s="6" t="s">
        <v>32</v>
      </c>
      <c r="C10" s="87">
        <v>0</v>
      </c>
      <c r="D10" s="87">
        <v>4.7000000000000002E-3</v>
      </c>
      <c r="E10" s="87">
        <v>8.4190000000000001E-2</v>
      </c>
      <c r="F10" s="87">
        <v>5.3066000000000002E-2</v>
      </c>
      <c r="G10" s="87">
        <v>0.27072200000000002</v>
      </c>
      <c r="H10" s="87">
        <v>0.11682000000000001</v>
      </c>
      <c r="I10" s="87">
        <v>7.4316999999999994E-2</v>
      </c>
      <c r="J10" s="87">
        <v>2.3198430000000001</v>
      </c>
      <c r="K10" s="87">
        <v>5.9207489999999998</v>
      </c>
      <c r="L10" s="87">
        <v>6.4266339999999982</v>
      </c>
      <c r="M10" s="87">
        <v>8.5795689999999976</v>
      </c>
      <c r="N10" s="87">
        <v>13.163604999999995</v>
      </c>
      <c r="O10" s="87">
        <v>25.107639999999996</v>
      </c>
      <c r="P10" s="87">
        <v>30.210060999999996</v>
      </c>
      <c r="Q10" s="87">
        <v>22.896764000000001</v>
      </c>
      <c r="R10" s="87">
        <v>35.272067</v>
      </c>
      <c r="S10" s="87">
        <v>40.768783000000006</v>
      </c>
      <c r="T10" s="87">
        <v>37.691851999999997</v>
      </c>
      <c r="U10" s="87">
        <v>39.618324999999992</v>
      </c>
      <c r="V10" s="87">
        <v>45.819866999999974</v>
      </c>
      <c r="W10" s="87">
        <v>46.138905000000015</v>
      </c>
      <c r="X10" s="87">
        <v>36.300840000000008</v>
      </c>
      <c r="Y10" s="87">
        <v>34.927579999999999</v>
      </c>
      <c r="Z10" s="87">
        <v>57.301102000000007</v>
      </c>
      <c r="AA10" s="87">
        <v>83.656610000000029</v>
      </c>
      <c r="AB10" s="87">
        <v>115.54454199999999</v>
      </c>
      <c r="AC10" s="87">
        <v>168.631371</v>
      </c>
      <c r="AD10" s="87">
        <v>246.51317399999999</v>
      </c>
      <c r="AE10" s="87">
        <f t="shared" ref="AE10:AE26" si="0">SUM(C10:AD10)</f>
        <v>1103.4136979999998</v>
      </c>
    </row>
    <row r="11" spans="1:31" ht="15" customHeight="1">
      <c r="A11" s="7">
        <v>3</v>
      </c>
      <c r="B11" s="6" t="s">
        <v>33</v>
      </c>
      <c r="C11" s="87">
        <v>33.444808999999999</v>
      </c>
      <c r="D11" s="87">
        <v>44.508400999999992</v>
      </c>
      <c r="E11" s="87">
        <v>51.487199000000011</v>
      </c>
      <c r="F11" s="87">
        <v>62.26307400000001</v>
      </c>
      <c r="G11" s="87">
        <v>79.284300000000002</v>
      </c>
      <c r="H11" s="87">
        <v>114.49077200000001</v>
      </c>
      <c r="I11" s="87">
        <v>92.747651999999974</v>
      </c>
      <c r="J11" s="87">
        <v>108.20594000000003</v>
      </c>
      <c r="K11" s="87">
        <v>119.28847900000001</v>
      </c>
      <c r="L11" s="87">
        <v>129.13053400000004</v>
      </c>
      <c r="M11" s="87">
        <v>158.99673399999998</v>
      </c>
      <c r="N11" s="87">
        <v>193.45811500000002</v>
      </c>
      <c r="O11" s="87">
        <v>191.39427699999999</v>
      </c>
      <c r="P11" s="87">
        <v>195.640297</v>
      </c>
      <c r="Q11" s="87">
        <v>128.30781899999991</v>
      </c>
      <c r="R11" s="87">
        <v>174.7046609999999</v>
      </c>
      <c r="S11" s="87">
        <v>216.96808999999988</v>
      </c>
      <c r="T11" s="87">
        <v>217.15508800000001</v>
      </c>
      <c r="U11" s="87">
        <v>234.54324800000006</v>
      </c>
      <c r="V11" s="87">
        <v>233.43253400000006</v>
      </c>
      <c r="W11" s="87">
        <v>247.39304100000021</v>
      </c>
      <c r="X11" s="87">
        <v>238.23939099999996</v>
      </c>
      <c r="Y11" s="87">
        <v>245.42649900000001</v>
      </c>
      <c r="Z11" s="88">
        <v>265.58458000000002</v>
      </c>
      <c r="AA11" s="88">
        <v>235.94749800000002</v>
      </c>
      <c r="AB11" s="88">
        <v>224.14410000000001</v>
      </c>
      <c r="AC11" s="88">
        <v>375.46832600000033</v>
      </c>
      <c r="AD11" s="88">
        <v>469.85825599999976</v>
      </c>
      <c r="AE11" s="87">
        <f t="shared" si="0"/>
        <v>5081.5137139999997</v>
      </c>
    </row>
    <row r="12" spans="1:31" ht="15" customHeight="1">
      <c r="A12" s="7">
        <v>4</v>
      </c>
      <c r="B12" s="6" t="s">
        <v>1087</v>
      </c>
      <c r="C12" s="87">
        <v>466.34200899999996</v>
      </c>
      <c r="D12" s="87">
        <v>539.8140410000002</v>
      </c>
      <c r="E12" s="87">
        <v>584.97259900000029</v>
      </c>
      <c r="F12" s="87">
        <v>625.2250200000002</v>
      </c>
      <c r="G12" s="87">
        <v>623.11397999999986</v>
      </c>
      <c r="H12" s="87">
        <v>616.75276599999984</v>
      </c>
      <c r="I12" s="87">
        <v>576.36148899999966</v>
      </c>
      <c r="J12" s="87">
        <v>591.86328399999945</v>
      </c>
      <c r="K12" s="87">
        <v>579.53129300000057</v>
      </c>
      <c r="L12" s="87">
        <v>621.86406399999998</v>
      </c>
      <c r="M12" s="87">
        <v>628.53080200000045</v>
      </c>
      <c r="N12" s="87">
        <v>623.38471300000037</v>
      </c>
      <c r="O12" s="87">
        <v>592.04366699999957</v>
      </c>
      <c r="P12" s="87">
        <v>504.37984200000017</v>
      </c>
      <c r="Q12" s="87">
        <v>441.05287299999992</v>
      </c>
      <c r="R12" s="87">
        <v>523.83328000000029</v>
      </c>
      <c r="S12" s="87">
        <v>562.17017099999987</v>
      </c>
      <c r="T12" s="87">
        <v>534.27925300000004</v>
      </c>
      <c r="U12" s="87">
        <v>484.36342399999995</v>
      </c>
      <c r="V12" s="87">
        <v>438.3922960000001</v>
      </c>
      <c r="W12" s="87">
        <v>415.70532999999995</v>
      </c>
      <c r="X12" s="87">
        <v>384.71921699999984</v>
      </c>
      <c r="Y12" s="87">
        <v>337.42329600000011</v>
      </c>
      <c r="Z12" s="87">
        <v>327.22947500000009</v>
      </c>
      <c r="AA12" s="87">
        <v>310.44871699999987</v>
      </c>
      <c r="AB12" s="87">
        <v>288.39026299999989</v>
      </c>
      <c r="AC12" s="87">
        <v>304.97375499999993</v>
      </c>
      <c r="AD12" s="87">
        <v>277.14722900000021</v>
      </c>
      <c r="AE12" s="87">
        <f t="shared" si="0"/>
        <v>13804.308148</v>
      </c>
    </row>
    <row r="13" spans="1:31" s="76" customFormat="1" ht="15" customHeight="1">
      <c r="A13" s="7">
        <v>5</v>
      </c>
      <c r="B13" s="4" t="s">
        <v>34</v>
      </c>
      <c r="C13" s="87">
        <v>7.4121709999999998</v>
      </c>
      <c r="D13" s="87">
        <v>34.130956000000005</v>
      </c>
      <c r="E13" s="87">
        <v>42.237595000000006</v>
      </c>
      <c r="F13" s="87">
        <v>62.491824999999999</v>
      </c>
      <c r="G13" s="87">
        <v>56.855364999999999</v>
      </c>
      <c r="H13" s="87">
        <v>84.426552000000001</v>
      </c>
      <c r="I13" s="87">
        <v>72.451116999999996</v>
      </c>
      <c r="J13" s="87">
        <v>70.360802000000007</v>
      </c>
      <c r="K13" s="87">
        <v>63.467956999999984</v>
      </c>
      <c r="L13" s="87">
        <v>134.54999600000002</v>
      </c>
      <c r="M13" s="87">
        <v>117.73281400000002</v>
      </c>
      <c r="N13" s="87">
        <v>126.031521</v>
      </c>
      <c r="O13" s="87">
        <v>66.89430999999999</v>
      </c>
      <c r="P13" s="87">
        <v>43.766836999999988</v>
      </c>
      <c r="Q13" s="87">
        <v>25.545629999999999</v>
      </c>
      <c r="R13" s="87">
        <v>35.130452999999996</v>
      </c>
      <c r="S13" s="87">
        <v>46.440648000000003</v>
      </c>
      <c r="T13" s="87">
        <v>28.071109000000003</v>
      </c>
      <c r="U13" s="87">
        <v>19.016109999999994</v>
      </c>
      <c r="V13" s="87">
        <v>23.396991999999997</v>
      </c>
      <c r="W13" s="87">
        <v>21.002333000000004</v>
      </c>
      <c r="X13" s="87">
        <v>19.261102999999999</v>
      </c>
      <c r="Y13" s="87">
        <v>16.146035999999995</v>
      </c>
      <c r="Z13" s="87">
        <v>21.633416000000004</v>
      </c>
      <c r="AA13" s="87">
        <v>35.664802999999999</v>
      </c>
      <c r="AB13" s="87">
        <v>30.088182</v>
      </c>
      <c r="AC13" s="87">
        <v>45.081986999999991</v>
      </c>
      <c r="AD13" s="87">
        <v>58.470791000000006</v>
      </c>
      <c r="AE13" s="87">
        <f t="shared" si="0"/>
        <v>1407.7594109999998</v>
      </c>
    </row>
    <row r="14" spans="1:31" s="76" customFormat="1" ht="15" customHeight="1">
      <c r="A14" s="7">
        <v>6</v>
      </c>
      <c r="B14" s="6" t="s">
        <v>35</v>
      </c>
      <c r="C14" s="87">
        <v>199.14780500000001</v>
      </c>
      <c r="D14" s="87">
        <v>192.32090499999995</v>
      </c>
      <c r="E14" s="87">
        <v>202.09514299999998</v>
      </c>
      <c r="F14" s="87">
        <v>171.54746299999991</v>
      </c>
      <c r="G14" s="87">
        <v>163.747052</v>
      </c>
      <c r="H14" s="87">
        <v>184.395106</v>
      </c>
      <c r="I14" s="87">
        <v>157.79312999999996</v>
      </c>
      <c r="J14" s="87">
        <v>151.25796099999999</v>
      </c>
      <c r="K14" s="87">
        <v>161.35603799999998</v>
      </c>
      <c r="L14" s="87">
        <v>222.91345799999993</v>
      </c>
      <c r="M14" s="87">
        <v>194.82197499999998</v>
      </c>
      <c r="N14" s="87">
        <v>154.03350700000001</v>
      </c>
      <c r="O14" s="87">
        <v>158.33920499999994</v>
      </c>
      <c r="P14" s="87">
        <v>134.91575800000004</v>
      </c>
      <c r="Q14" s="87">
        <v>76.647925999999998</v>
      </c>
      <c r="R14" s="87">
        <v>98.182287000000045</v>
      </c>
      <c r="S14" s="87">
        <v>105.26632399999998</v>
      </c>
      <c r="T14" s="87">
        <v>106.22588699999999</v>
      </c>
      <c r="U14" s="87">
        <v>109.51010600000002</v>
      </c>
      <c r="V14" s="87">
        <v>102.33837700000001</v>
      </c>
      <c r="W14" s="87">
        <v>91.991787000000002</v>
      </c>
      <c r="X14" s="87">
        <v>74.913964999999976</v>
      </c>
      <c r="Y14" s="87">
        <v>74.179861999999986</v>
      </c>
      <c r="Z14" s="87">
        <v>82.400715000000005</v>
      </c>
      <c r="AA14" s="87">
        <v>79.536841999999965</v>
      </c>
      <c r="AB14" s="87">
        <v>53.611876000000038</v>
      </c>
      <c r="AC14" s="87">
        <v>71.60689400000004</v>
      </c>
      <c r="AD14" s="87">
        <v>96.498502999999985</v>
      </c>
      <c r="AE14" s="87">
        <f t="shared" si="0"/>
        <v>3671.5958570000003</v>
      </c>
    </row>
    <row r="15" spans="1:31" s="76" customFormat="1" ht="15" customHeight="1">
      <c r="A15" s="7"/>
      <c r="B15" s="6" t="s">
        <v>36</v>
      </c>
      <c r="C15" s="87">
        <v>457.56378099999989</v>
      </c>
      <c r="D15" s="87">
        <v>551.4643999999995</v>
      </c>
      <c r="E15" s="87">
        <v>520.57786099999987</v>
      </c>
      <c r="F15" s="87">
        <v>541.35121300000003</v>
      </c>
      <c r="G15" s="87">
        <v>583.73387900000023</v>
      </c>
      <c r="H15" s="87">
        <v>656.99700099999995</v>
      </c>
      <c r="I15" s="87">
        <v>634.67913600000031</v>
      </c>
      <c r="J15" s="87">
        <v>661.54057699999976</v>
      </c>
      <c r="K15" s="87">
        <v>640.33272599999998</v>
      </c>
      <c r="L15" s="87">
        <v>692.22486599999979</v>
      </c>
      <c r="M15" s="87">
        <v>722.64124700000025</v>
      </c>
      <c r="N15" s="87">
        <v>716.52799500000015</v>
      </c>
      <c r="O15" s="87">
        <v>625.0788660000004</v>
      </c>
      <c r="P15" s="87">
        <v>624.30761200000006</v>
      </c>
      <c r="Q15" s="87">
        <v>562.76091200000019</v>
      </c>
      <c r="R15" s="87">
        <v>604.77228099999979</v>
      </c>
      <c r="S15" s="87">
        <v>596.97799499999985</v>
      </c>
      <c r="T15" s="87">
        <v>586.22571400000027</v>
      </c>
      <c r="U15" s="87">
        <v>582.20200999999975</v>
      </c>
      <c r="V15" s="87">
        <v>578.34718599999962</v>
      </c>
      <c r="W15" s="87">
        <v>599.18794899999989</v>
      </c>
      <c r="X15" s="87">
        <v>573.54181900000015</v>
      </c>
      <c r="Y15" s="87">
        <v>521.16544899999997</v>
      </c>
      <c r="Z15" s="87">
        <v>573.60974099999999</v>
      </c>
      <c r="AA15" s="87">
        <v>556.69410500000026</v>
      </c>
      <c r="AB15" s="87">
        <v>493.050319</v>
      </c>
      <c r="AC15" s="87">
        <v>643.49277599999937</v>
      </c>
      <c r="AD15" s="87">
        <v>689.69116799999972</v>
      </c>
      <c r="AE15" s="87">
        <f t="shared" si="0"/>
        <v>16790.740583999996</v>
      </c>
    </row>
    <row r="16" spans="1:31" s="76" customFormat="1" ht="15" customHeight="1">
      <c r="A16" s="7"/>
      <c r="B16" s="6" t="s">
        <v>1132</v>
      </c>
      <c r="C16" s="87">
        <v>293.24662200000012</v>
      </c>
      <c r="D16" s="87">
        <v>329.30515699999972</v>
      </c>
      <c r="E16" s="87">
        <v>355.20151699999997</v>
      </c>
      <c r="F16" s="87">
        <v>390.12944600000003</v>
      </c>
      <c r="G16" s="87">
        <v>437.4346749999998</v>
      </c>
      <c r="H16" s="87">
        <v>504.76803500000005</v>
      </c>
      <c r="I16" s="87">
        <v>522.31811800000003</v>
      </c>
      <c r="J16" s="87">
        <v>542.55445099999997</v>
      </c>
      <c r="K16" s="87">
        <v>520.02544999999998</v>
      </c>
      <c r="L16" s="87">
        <v>557.60791500000028</v>
      </c>
      <c r="M16" s="87">
        <v>610.60679600000037</v>
      </c>
      <c r="N16" s="87">
        <v>576.42714299999989</v>
      </c>
      <c r="O16" s="87">
        <v>507.18364600000001</v>
      </c>
      <c r="P16" s="87">
        <v>499.13836500000019</v>
      </c>
      <c r="Q16" s="87">
        <v>459.128715</v>
      </c>
      <c r="R16" s="87">
        <v>505.92226400000015</v>
      </c>
      <c r="S16" s="87">
        <v>487.44019499999996</v>
      </c>
      <c r="T16" s="87">
        <v>465.52355100000034</v>
      </c>
      <c r="U16" s="87">
        <v>475.64823999999982</v>
      </c>
      <c r="V16" s="87">
        <v>451.32432399999993</v>
      </c>
      <c r="W16" s="87">
        <v>466.96867999999989</v>
      </c>
      <c r="X16" s="87">
        <v>451.98799600000024</v>
      </c>
      <c r="Y16" s="87">
        <v>418.60981200000026</v>
      </c>
      <c r="Z16" s="87">
        <v>459.44324100000011</v>
      </c>
      <c r="AA16" s="87">
        <v>446.62490500000024</v>
      </c>
      <c r="AB16" s="87">
        <v>397.25018000000006</v>
      </c>
      <c r="AC16" s="87">
        <v>524.18340199999955</v>
      </c>
      <c r="AD16" s="87">
        <v>552.15553999999986</v>
      </c>
      <c r="AE16" s="87">
        <f t="shared" si="0"/>
        <v>13208.158381000001</v>
      </c>
    </row>
    <row r="17" spans="1:33" s="76" customFormat="1" ht="15" customHeight="1">
      <c r="A17" s="7"/>
      <c r="B17" s="6" t="s">
        <v>37</v>
      </c>
      <c r="C17" s="87">
        <f>SUM(C18:C23)</f>
        <v>25.456411000000003</v>
      </c>
      <c r="D17" s="87">
        <f t="shared" ref="D17:AD17" si="1">SUM(D18:D23)</f>
        <v>22.321394999999999</v>
      </c>
      <c r="E17" s="87">
        <f t="shared" si="1"/>
        <v>18.596704000000003</v>
      </c>
      <c r="F17" s="87">
        <f t="shared" si="1"/>
        <v>18.603265999999994</v>
      </c>
      <c r="G17" s="87">
        <f t="shared" si="1"/>
        <v>20.068111999999999</v>
      </c>
      <c r="H17" s="87">
        <f t="shared" si="1"/>
        <v>24.751033</v>
      </c>
      <c r="I17" s="87">
        <f t="shared" si="1"/>
        <v>20.051069999999999</v>
      </c>
      <c r="J17" s="87">
        <f t="shared" si="1"/>
        <v>16.103808000000001</v>
      </c>
      <c r="K17" s="87">
        <f t="shared" si="1"/>
        <v>15.229433999999999</v>
      </c>
      <c r="L17" s="87">
        <f t="shared" si="1"/>
        <v>18.582775999999999</v>
      </c>
      <c r="M17" s="87">
        <f t="shared" si="1"/>
        <v>17.577233</v>
      </c>
      <c r="N17" s="87">
        <f t="shared" si="1"/>
        <v>16.566185000000004</v>
      </c>
      <c r="O17" s="87">
        <f t="shared" si="1"/>
        <v>17.019341000000004</v>
      </c>
      <c r="P17" s="87">
        <f t="shared" si="1"/>
        <v>19.875695</v>
      </c>
      <c r="Q17" s="87">
        <f t="shared" si="1"/>
        <v>14.469122</v>
      </c>
      <c r="R17" s="87">
        <f t="shared" si="1"/>
        <v>18.130517000000001</v>
      </c>
      <c r="S17" s="87">
        <f t="shared" si="1"/>
        <v>22.838608999999995</v>
      </c>
      <c r="T17" s="87">
        <f t="shared" si="1"/>
        <v>32.345360999999997</v>
      </c>
      <c r="U17" s="87">
        <f t="shared" si="1"/>
        <v>26.329662000000003</v>
      </c>
      <c r="V17" s="87">
        <f t="shared" si="1"/>
        <v>35.508676999999999</v>
      </c>
      <c r="W17" s="87">
        <f t="shared" si="1"/>
        <v>29.531690000000005</v>
      </c>
      <c r="X17" s="87">
        <f t="shared" si="1"/>
        <v>20.772786</v>
      </c>
      <c r="Y17" s="87">
        <f t="shared" si="1"/>
        <v>20.150141999999999</v>
      </c>
      <c r="Z17" s="87">
        <f t="shared" si="1"/>
        <v>23.539705000000001</v>
      </c>
      <c r="AA17" s="87">
        <f t="shared" si="1"/>
        <v>28.292382999999997</v>
      </c>
      <c r="AB17" s="87">
        <f t="shared" si="1"/>
        <v>22.623173000000001</v>
      </c>
      <c r="AC17" s="87">
        <f t="shared" si="1"/>
        <v>25.208352999999995</v>
      </c>
      <c r="AD17" s="87">
        <f t="shared" si="1"/>
        <v>29.158914999999997</v>
      </c>
      <c r="AE17" s="87">
        <f t="shared" si="0"/>
        <v>619.70155799999998</v>
      </c>
    </row>
    <row r="18" spans="1:33" s="76" customFormat="1" ht="15" customHeight="1">
      <c r="A18" s="7"/>
      <c r="B18" s="6" t="s">
        <v>1088</v>
      </c>
      <c r="C18" s="87">
        <v>12.544682</v>
      </c>
      <c r="D18" s="87">
        <v>11.406188999999999</v>
      </c>
      <c r="E18" s="87">
        <v>11.676739000000001</v>
      </c>
      <c r="F18" s="87">
        <v>9.9461569999999959</v>
      </c>
      <c r="G18" s="87">
        <v>10.028485</v>
      </c>
      <c r="H18" s="87">
        <v>13.933284000000002</v>
      </c>
      <c r="I18" s="87">
        <v>9.0376759999999976</v>
      </c>
      <c r="J18" s="87">
        <v>7.7891020000000006</v>
      </c>
      <c r="K18" s="87">
        <v>7.9385090000000007</v>
      </c>
      <c r="L18" s="87">
        <v>9.8126680000000004</v>
      </c>
      <c r="M18" s="87">
        <v>11.390452000000002</v>
      </c>
      <c r="N18" s="87">
        <v>11.159387000000002</v>
      </c>
      <c r="O18" s="87">
        <v>8.6323480000000021</v>
      </c>
      <c r="P18" s="87">
        <v>11.387722999999999</v>
      </c>
      <c r="Q18" s="87">
        <v>7.5450860000000004</v>
      </c>
      <c r="R18" s="87">
        <v>8.7898399999999999</v>
      </c>
      <c r="S18" s="87">
        <v>8.0790429999999986</v>
      </c>
      <c r="T18" s="87">
        <v>6.8565969999999998</v>
      </c>
      <c r="U18" s="87">
        <v>4.4073910000000005</v>
      </c>
      <c r="V18" s="87">
        <v>7.7075040000000001</v>
      </c>
      <c r="W18" s="87">
        <v>6.6988439999999994</v>
      </c>
      <c r="X18" s="87">
        <v>5.4450469999999997</v>
      </c>
      <c r="Y18" s="87">
        <v>7.6070349999999998</v>
      </c>
      <c r="Z18" s="87">
        <v>7.7037360000000001</v>
      </c>
      <c r="AA18" s="87">
        <v>10.319230999999997</v>
      </c>
      <c r="AB18" s="87">
        <v>7.404050999999999</v>
      </c>
      <c r="AC18" s="87">
        <v>8.367347999999998</v>
      </c>
      <c r="AD18" s="87">
        <v>13.865899000000001</v>
      </c>
      <c r="AE18" s="87">
        <f t="shared" si="0"/>
        <v>257.480053</v>
      </c>
    </row>
    <row r="19" spans="1:33" s="76" customFormat="1" ht="15" customHeight="1">
      <c r="A19" s="7"/>
      <c r="B19" s="6" t="s">
        <v>1089</v>
      </c>
      <c r="C19" s="87">
        <v>11.050829999999998</v>
      </c>
      <c r="D19" s="87">
        <v>8.7914550000000009</v>
      </c>
      <c r="E19" s="87">
        <v>4.1338900000000001</v>
      </c>
      <c r="F19" s="87">
        <v>5.7538970000000003</v>
      </c>
      <c r="G19" s="87">
        <v>7.1769069999999999</v>
      </c>
      <c r="H19" s="87">
        <v>7.0940099999999999</v>
      </c>
      <c r="I19" s="87">
        <v>7.2827779999999995</v>
      </c>
      <c r="J19" s="87">
        <v>4.8796359999999996</v>
      </c>
      <c r="K19" s="87">
        <v>4.2000609999999998</v>
      </c>
      <c r="L19" s="87">
        <v>5.3659940000000006</v>
      </c>
      <c r="M19" s="87">
        <v>2.8711470000000006</v>
      </c>
      <c r="N19" s="87">
        <v>0.34867100000000001</v>
      </c>
      <c r="O19" s="87">
        <v>0.62666599999999983</v>
      </c>
      <c r="P19" s="87">
        <v>0.71520300000000026</v>
      </c>
      <c r="Q19" s="87">
        <v>0.85208000000000006</v>
      </c>
      <c r="R19" s="87">
        <v>2.6736109999999997</v>
      </c>
      <c r="S19" s="87">
        <v>3.9024139999999998</v>
      </c>
      <c r="T19" s="87">
        <v>3.1711660000000004</v>
      </c>
      <c r="U19" s="87">
        <v>3.0261869999999997</v>
      </c>
      <c r="V19" s="87">
        <v>3.6413009999999995</v>
      </c>
      <c r="W19" s="87">
        <v>4.8961520000000007</v>
      </c>
      <c r="X19" s="87">
        <v>2.5108820000000001</v>
      </c>
      <c r="Y19" s="87">
        <v>1.997393</v>
      </c>
      <c r="Z19" s="87">
        <v>2.4847020000000004</v>
      </c>
      <c r="AA19" s="87">
        <v>3.0400149999999999</v>
      </c>
      <c r="AB19" s="87">
        <v>2.575704</v>
      </c>
      <c r="AC19" s="87">
        <v>5.4081239999999999</v>
      </c>
      <c r="AD19" s="87">
        <v>4.6147260000000001</v>
      </c>
      <c r="AE19" s="87">
        <f t="shared" si="0"/>
        <v>115.08560199999998</v>
      </c>
    </row>
    <row r="20" spans="1:33" s="76" customFormat="1" ht="15" customHeight="1">
      <c r="A20" s="7"/>
      <c r="B20" s="6" t="s">
        <v>1090</v>
      </c>
      <c r="C20" s="87">
        <v>1.4771939999999997</v>
      </c>
      <c r="D20" s="87">
        <v>1.5087299999999997</v>
      </c>
      <c r="E20" s="87">
        <v>1.807223</v>
      </c>
      <c r="F20" s="87">
        <v>1.861747</v>
      </c>
      <c r="G20" s="87">
        <v>1.9143730000000001</v>
      </c>
      <c r="H20" s="87">
        <v>2.3412739999999999</v>
      </c>
      <c r="I20" s="87">
        <v>3.1085690000000006</v>
      </c>
      <c r="J20" s="87">
        <v>2.8007969999999998</v>
      </c>
      <c r="K20" s="87">
        <v>2.623119</v>
      </c>
      <c r="L20" s="87">
        <v>2.7238600000000002</v>
      </c>
      <c r="M20" s="87">
        <v>2.5456150000000006</v>
      </c>
      <c r="N20" s="87">
        <v>3.3563460000000007</v>
      </c>
      <c r="O20" s="87">
        <v>3.2114289999999999</v>
      </c>
      <c r="P20" s="87">
        <v>4.947983999999999</v>
      </c>
      <c r="Q20" s="87">
        <v>4.076803</v>
      </c>
      <c r="R20" s="87">
        <v>4.1554350000000007</v>
      </c>
      <c r="S20" s="87">
        <v>4.4496890000000002</v>
      </c>
      <c r="T20" s="87">
        <v>6.5800419999999997</v>
      </c>
      <c r="U20" s="87">
        <v>5.8772310000000001</v>
      </c>
      <c r="V20" s="87">
        <v>7.6839769999999996</v>
      </c>
      <c r="W20" s="87">
        <v>5.8489250000000013</v>
      </c>
      <c r="X20" s="87">
        <v>4.4953030000000007</v>
      </c>
      <c r="Y20" s="87">
        <v>4.7580159999999987</v>
      </c>
      <c r="Z20" s="87">
        <v>5.3000370000000006</v>
      </c>
      <c r="AA20" s="87">
        <v>4.1901529999999996</v>
      </c>
      <c r="AB20" s="87">
        <v>3.5212840000000001</v>
      </c>
      <c r="AC20" s="87">
        <v>3.8871089999999997</v>
      </c>
      <c r="AD20" s="87">
        <v>4.1467199999999993</v>
      </c>
      <c r="AE20" s="87">
        <f t="shared" si="0"/>
        <v>105.198984</v>
      </c>
    </row>
    <row r="21" spans="1:33" s="76" customFormat="1" ht="15" customHeight="1">
      <c r="A21" s="7"/>
      <c r="B21" s="6" t="s">
        <v>1091</v>
      </c>
      <c r="C21" s="87">
        <v>0.37202500000000005</v>
      </c>
      <c r="D21" s="87">
        <v>0.60809200000000008</v>
      </c>
      <c r="E21" s="87">
        <v>0.89244600000000007</v>
      </c>
      <c r="F21" s="87">
        <v>0.95736600000000016</v>
      </c>
      <c r="G21" s="87">
        <v>0.83495000000000008</v>
      </c>
      <c r="H21" s="87">
        <v>1.1448590000000001</v>
      </c>
      <c r="I21" s="87">
        <v>0.50323600000000002</v>
      </c>
      <c r="J21" s="87">
        <v>0.42374499999999998</v>
      </c>
      <c r="K21" s="87">
        <v>0.36513600000000002</v>
      </c>
      <c r="L21" s="87">
        <v>0.61443500000000006</v>
      </c>
      <c r="M21" s="87">
        <v>0.74226700000000001</v>
      </c>
      <c r="N21" s="87">
        <v>1.6443950000000001</v>
      </c>
      <c r="O21" s="87">
        <v>4.4949719999999997</v>
      </c>
      <c r="P21" s="87">
        <v>2.8022730000000009</v>
      </c>
      <c r="Q21" s="87">
        <v>1.9670650000000001</v>
      </c>
      <c r="R21" s="87">
        <v>2.459762</v>
      </c>
      <c r="S21" s="87">
        <v>6.0483389999999986</v>
      </c>
      <c r="T21" s="87">
        <v>14.801587</v>
      </c>
      <c r="U21" s="87">
        <v>12.504696000000001</v>
      </c>
      <c r="V21" s="87">
        <v>16.107444000000001</v>
      </c>
      <c r="W21" s="87">
        <v>11.710639</v>
      </c>
      <c r="X21" s="87">
        <v>7.9757880000000005</v>
      </c>
      <c r="Y21" s="87">
        <v>5.5806049999999994</v>
      </c>
      <c r="Z21" s="87">
        <v>7.3991630000000006</v>
      </c>
      <c r="AA21" s="87">
        <v>9.6361359999999987</v>
      </c>
      <c r="AB21" s="87">
        <v>8.1858950000000004</v>
      </c>
      <c r="AC21" s="87">
        <v>6.9714489999999998</v>
      </c>
      <c r="AD21" s="87">
        <v>5.6288079999999994</v>
      </c>
      <c r="AE21" s="87">
        <f t="shared" si="0"/>
        <v>133.37757299999998</v>
      </c>
    </row>
    <row r="22" spans="1:33" s="76" customFormat="1" ht="15" customHeight="1">
      <c r="A22" s="7"/>
      <c r="B22" s="6" t="s">
        <v>1092</v>
      </c>
      <c r="C22" s="87">
        <v>7.7499999999999999E-3</v>
      </c>
      <c r="D22" s="87">
        <v>6.9290000000000003E-3</v>
      </c>
      <c r="E22" s="87">
        <v>8.6405999999999997E-2</v>
      </c>
      <c r="F22" s="87">
        <v>7.9478999999999994E-2</v>
      </c>
      <c r="G22" s="87">
        <v>0.113397</v>
      </c>
      <c r="H22" s="87">
        <v>0.22076699999999999</v>
      </c>
      <c r="I22" s="87">
        <v>0.118811</v>
      </c>
      <c r="J22" s="87">
        <v>0.159942</v>
      </c>
      <c r="K22" s="87">
        <v>0.10260900000000001</v>
      </c>
      <c r="L22" s="87">
        <v>6.5453999999999998E-2</v>
      </c>
      <c r="M22" s="87">
        <v>2.7751999999999999E-2</v>
      </c>
      <c r="N22" s="87">
        <v>3.4388999999999996E-2</v>
      </c>
      <c r="O22" s="87">
        <v>2.7907999999999999E-2</v>
      </c>
      <c r="P22" s="87">
        <v>2.0012000000000002E-2</v>
      </c>
      <c r="Q22" s="87">
        <v>2.8088000000000002E-2</v>
      </c>
      <c r="R22" s="87">
        <v>5.1030000000000006E-2</v>
      </c>
      <c r="S22" s="87">
        <v>0.357985</v>
      </c>
      <c r="T22" s="87">
        <v>0.89129600000000009</v>
      </c>
      <c r="U22" s="87">
        <v>0.50812100000000004</v>
      </c>
      <c r="V22" s="87">
        <v>0.36845100000000003</v>
      </c>
      <c r="W22" s="87">
        <v>0.23973900000000001</v>
      </c>
      <c r="X22" s="87">
        <v>0.22228100000000001</v>
      </c>
      <c r="Y22" s="87">
        <v>0.20200899999999999</v>
      </c>
      <c r="Z22" s="87">
        <v>0.65115199999999995</v>
      </c>
      <c r="AA22" s="87">
        <v>0.90357299999999996</v>
      </c>
      <c r="AB22" s="87">
        <v>0.78094299999999994</v>
      </c>
      <c r="AC22" s="87">
        <v>0.57361000000000006</v>
      </c>
      <c r="AD22" s="87">
        <v>0.89566999999999997</v>
      </c>
      <c r="AE22" s="87">
        <f t="shared" si="0"/>
        <v>7.7455530000000001</v>
      </c>
    </row>
    <row r="23" spans="1:33" s="76" customFormat="1" ht="15" customHeight="1">
      <c r="A23" s="7"/>
      <c r="B23" s="6" t="s">
        <v>1093</v>
      </c>
      <c r="C23" s="87">
        <v>3.9300000000000003E-3</v>
      </c>
      <c r="D23" s="87">
        <v>0</v>
      </c>
      <c r="E23" s="87">
        <v>0</v>
      </c>
      <c r="F23" s="87">
        <v>4.62E-3</v>
      </c>
      <c r="G23" s="87">
        <v>0</v>
      </c>
      <c r="H23" s="87">
        <v>1.6839E-2</v>
      </c>
      <c r="I23" s="87">
        <v>0</v>
      </c>
      <c r="J23" s="87">
        <v>5.0585999999999999E-2</v>
      </c>
      <c r="K23" s="87">
        <v>0</v>
      </c>
      <c r="L23" s="87">
        <v>3.6499999999999998E-4</v>
      </c>
      <c r="M23" s="87">
        <v>0</v>
      </c>
      <c r="N23" s="87">
        <v>2.2997E-2</v>
      </c>
      <c r="O23" s="87">
        <v>2.6017999999999996E-2</v>
      </c>
      <c r="P23" s="87">
        <v>2.5000000000000001E-3</v>
      </c>
      <c r="Q23" s="87">
        <v>0</v>
      </c>
      <c r="R23" s="87">
        <v>8.3900000000000001E-4</v>
      </c>
      <c r="S23" s="87">
        <v>1.139E-3</v>
      </c>
      <c r="T23" s="87">
        <v>4.4672999999999997E-2</v>
      </c>
      <c r="U23" s="87">
        <v>6.0359999999999988E-3</v>
      </c>
      <c r="V23" s="87">
        <v>0</v>
      </c>
      <c r="W23" s="87">
        <v>0.13739099999999999</v>
      </c>
      <c r="X23" s="87">
        <v>0.123485</v>
      </c>
      <c r="Y23" s="87">
        <v>5.084E-3</v>
      </c>
      <c r="Z23" s="87">
        <v>9.1500000000000001E-4</v>
      </c>
      <c r="AA23" s="87">
        <v>0.20327499999999998</v>
      </c>
      <c r="AB23" s="87">
        <v>0.15529600000000002</v>
      </c>
      <c r="AC23" s="87">
        <v>7.1299999999999998E-4</v>
      </c>
      <c r="AD23" s="87">
        <v>7.0919999999999993E-3</v>
      </c>
      <c r="AE23" s="87">
        <f t="shared" si="0"/>
        <v>0.81379299999999988</v>
      </c>
    </row>
    <row r="24" spans="1:33" s="76" customFormat="1" ht="15" customHeight="1">
      <c r="A24" s="7"/>
      <c r="B24" s="6" t="s">
        <v>38</v>
      </c>
      <c r="C24" s="87">
        <f>SUM(C9:C15)</f>
        <v>1226.2237269999998</v>
      </c>
      <c r="D24" s="87">
        <f t="shared" ref="D24:AD24" si="2">SUM(D9:D15)</f>
        <v>1462.7946359999996</v>
      </c>
      <c r="E24" s="87">
        <f t="shared" si="2"/>
        <v>1540.0754170000002</v>
      </c>
      <c r="F24" s="87">
        <f t="shared" si="2"/>
        <v>1597.0249700000004</v>
      </c>
      <c r="G24" s="87">
        <f t="shared" si="2"/>
        <v>1664.0648700000002</v>
      </c>
      <c r="H24" s="87">
        <f t="shared" si="2"/>
        <v>1791.5496169999997</v>
      </c>
      <c r="I24" s="87">
        <f t="shared" si="2"/>
        <v>1661.768806</v>
      </c>
      <c r="J24" s="87">
        <f t="shared" si="2"/>
        <v>1741.1608079999992</v>
      </c>
      <c r="K24" s="87">
        <f t="shared" si="2"/>
        <v>1774.9983150000003</v>
      </c>
      <c r="L24" s="87">
        <f t="shared" si="2"/>
        <v>2087.9169459999998</v>
      </c>
      <c r="M24" s="87">
        <f t="shared" si="2"/>
        <v>2318.8549380000009</v>
      </c>
      <c r="N24" s="87">
        <f t="shared" si="2"/>
        <v>2427.6633090000005</v>
      </c>
      <c r="O24" s="87">
        <f t="shared" si="2"/>
        <v>2313.7217809999993</v>
      </c>
      <c r="P24" s="87">
        <f t="shared" si="2"/>
        <v>2303.2854220000008</v>
      </c>
      <c r="Q24" s="87">
        <f t="shared" si="2"/>
        <v>1796.8562890000003</v>
      </c>
      <c r="R24" s="87">
        <f t="shared" si="2"/>
        <v>2263.6107729999999</v>
      </c>
      <c r="S24" s="87">
        <f t="shared" si="2"/>
        <v>2539.2181369999994</v>
      </c>
      <c r="T24" s="87">
        <f t="shared" si="2"/>
        <v>2521.5593309999999</v>
      </c>
      <c r="U24" s="87">
        <f t="shared" si="2"/>
        <v>2494.1168499999994</v>
      </c>
      <c r="V24" s="87">
        <f t="shared" si="2"/>
        <v>2533.3936189999995</v>
      </c>
      <c r="W24" s="87">
        <f t="shared" si="2"/>
        <v>2589.2079909999998</v>
      </c>
      <c r="X24" s="87">
        <f t="shared" si="2"/>
        <v>2431.5395620000004</v>
      </c>
      <c r="Y24" s="87">
        <f t="shared" si="2"/>
        <v>2385.1961590000005</v>
      </c>
      <c r="Z24" s="87">
        <f t="shared" si="2"/>
        <v>2727.6115950000021</v>
      </c>
      <c r="AA24" s="87">
        <f t="shared" si="2"/>
        <v>2111.9726019999994</v>
      </c>
      <c r="AB24" s="87">
        <f t="shared" si="2"/>
        <v>1886.9137759999999</v>
      </c>
      <c r="AC24" s="87">
        <f t="shared" si="2"/>
        <v>2396.6641929999992</v>
      </c>
      <c r="AD24" s="87">
        <f t="shared" si="2"/>
        <v>2758.6512129999987</v>
      </c>
      <c r="AE24" s="87">
        <f t="shared" si="0"/>
        <v>59347.615652</v>
      </c>
    </row>
    <row r="25" spans="1:33" s="76" customFormat="1" ht="15" customHeight="1">
      <c r="A25" s="7"/>
      <c r="B25" s="6" t="s">
        <v>39</v>
      </c>
      <c r="C25" s="87">
        <f>C26-C24</f>
        <v>1514.1045360000005</v>
      </c>
      <c r="D25" s="87">
        <f t="shared" ref="D25:AD25" si="3">D26-D24</f>
        <v>1615.7430579999991</v>
      </c>
      <c r="E25" s="87">
        <f t="shared" si="3"/>
        <v>1585.6564279999991</v>
      </c>
      <c r="F25" s="87">
        <f t="shared" si="3"/>
        <v>1609.213678000001</v>
      </c>
      <c r="G25" s="87">
        <f t="shared" si="3"/>
        <v>1624.8379020000016</v>
      </c>
      <c r="H25" s="87">
        <f t="shared" si="3"/>
        <v>1650.2711229999995</v>
      </c>
      <c r="I25" s="87">
        <f t="shared" si="3"/>
        <v>1495.0466539999993</v>
      </c>
      <c r="J25" s="87">
        <f t="shared" si="3"/>
        <v>1522.3059580000026</v>
      </c>
      <c r="K25" s="87">
        <f t="shared" si="3"/>
        <v>1556.7742300000041</v>
      </c>
      <c r="L25" s="87">
        <f t="shared" si="3"/>
        <v>1817.2578270000008</v>
      </c>
      <c r="M25" s="87">
        <f t="shared" si="3"/>
        <v>2009.584421</v>
      </c>
      <c r="N25" s="87">
        <f t="shared" si="3"/>
        <v>2051.3539840000021</v>
      </c>
      <c r="O25" s="87">
        <f t="shared" si="3"/>
        <v>2234.2671319999999</v>
      </c>
      <c r="P25" s="87">
        <f t="shared" si="3"/>
        <v>2187.3930939999991</v>
      </c>
      <c r="Q25" s="87">
        <f t="shared" si="3"/>
        <v>1547.0458290000001</v>
      </c>
      <c r="R25" s="87">
        <f t="shared" si="3"/>
        <v>1987.1193549999994</v>
      </c>
      <c r="S25" s="87">
        <f t="shared" si="3"/>
        <v>2269.2285150000002</v>
      </c>
      <c r="T25" s="87">
        <f t="shared" si="3"/>
        <v>2178.0650130000035</v>
      </c>
      <c r="U25" s="87">
        <f t="shared" si="3"/>
        <v>2116.2282949999981</v>
      </c>
      <c r="V25" s="87">
        <f t="shared" si="3"/>
        <v>2200.6793170000037</v>
      </c>
      <c r="W25" s="87">
        <f t="shared" si="3"/>
        <v>2181.4818660000033</v>
      </c>
      <c r="X25" s="87">
        <f t="shared" si="3"/>
        <v>1896.4793329999989</v>
      </c>
      <c r="Y25" s="87">
        <f t="shared" si="3"/>
        <v>1964.652837000001</v>
      </c>
      <c r="Z25" s="87">
        <f t="shared" si="3"/>
        <v>2160.6321450000005</v>
      </c>
      <c r="AA25" s="87">
        <f t="shared" si="3"/>
        <v>2265.4629390000014</v>
      </c>
      <c r="AB25" s="87">
        <f t="shared" si="3"/>
        <v>1952.2688759999974</v>
      </c>
      <c r="AC25" s="87">
        <f t="shared" si="3"/>
        <v>2393.7593419999962</v>
      </c>
      <c r="AD25" s="87">
        <f t="shared" si="3"/>
        <v>2766.2668379999991</v>
      </c>
      <c r="AE25" s="87">
        <f t="shared" si="0"/>
        <v>54353.180525000011</v>
      </c>
    </row>
    <row r="26" spans="1:33" s="76" customFormat="1" ht="15" customHeight="1">
      <c r="A26" s="7"/>
      <c r="B26" s="6" t="s">
        <v>40</v>
      </c>
      <c r="C26" s="87">
        <v>2740.3282630000003</v>
      </c>
      <c r="D26" s="87">
        <v>3078.5376939999987</v>
      </c>
      <c r="E26" s="87">
        <v>3125.7318449999993</v>
      </c>
      <c r="F26" s="87">
        <v>3206.2386480000014</v>
      </c>
      <c r="G26" s="87">
        <v>3288.9027720000017</v>
      </c>
      <c r="H26" s="87">
        <v>3441.8207399999992</v>
      </c>
      <c r="I26" s="87">
        <v>3156.8154599999993</v>
      </c>
      <c r="J26" s="87">
        <v>3263.4667660000018</v>
      </c>
      <c r="K26" s="87">
        <v>3331.7725450000044</v>
      </c>
      <c r="L26" s="87">
        <v>3905.1747730000006</v>
      </c>
      <c r="M26" s="87">
        <v>4328.4393590000009</v>
      </c>
      <c r="N26" s="87">
        <v>4479.0172930000026</v>
      </c>
      <c r="O26" s="87">
        <v>4547.9889129999992</v>
      </c>
      <c r="P26" s="87">
        <v>4490.6785159999999</v>
      </c>
      <c r="Q26" s="87">
        <v>3343.9021180000004</v>
      </c>
      <c r="R26" s="87">
        <v>4250.7301279999992</v>
      </c>
      <c r="S26" s="87">
        <v>4808.4466519999996</v>
      </c>
      <c r="T26" s="87">
        <v>4699.6243440000035</v>
      </c>
      <c r="U26" s="87">
        <v>4610.3451449999975</v>
      </c>
      <c r="V26" s="87">
        <v>4734.0729360000032</v>
      </c>
      <c r="W26" s="87">
        <v>4770.689857000003</v>
      </c>
      <c r="X26" s="87">
        <v>4328.0188949999992</v>
      </c>
      <c r="Y26" s="87">
        <v>4349.8489960000015</v>
      </c>
      <c r="Z26" s="87">
        <v>4888.2437400000026</v>
      </c>
      <c r="AA26" s="87">
        <v>4377.4355410000007</v>
      </c>
      <c r="AB26" s="87">
        <v>3839.1826519999972</v>
      </c>
      <c r="AC26" s="87">
        <v>4790.4235349999954</v>
      </c>
      <c r="AD26" s="87">
        <v>5524.9180509999978</v>
      </c>
      <c r="AE26" s="87">
        <f t="shared" si="0"/>
        <v>113700.79617700001</v>
      </c>
    </row>
    <row r="27" spans="1:33" ht="13">
      <c r="A27" s="7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3" ht="13">
      <c r="A28" s="76"/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4"/>
      <c r="AG28" s="4"/>
    </row>
    <row r="29" spans="1:33" ht="13.5" customHeight="1">
      <c r="A29" s="7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3" ht="13">
      <c r="A30" s="7">
        <v>1</v>
      </c>
      <c r="B30" s="6" t="s">
        <v>31</v>
      </c>
      <c r="C30" s="80">
        <f t="shared" ref="C30" si="4">(C9/C$26)*100</f>
        <v>2.2739302017701366</v>
      </c>
      <c r="D30" s="80">
        <f t="shared" ref="D30:AE30" si="5">(D9/D$26)*100</f>
        <v>3.2662011316597517</v>
      </c>
      <c r="E30" s="80">
        <f t="shared" si="5"/>
        <v>4.434827965864744</v>
      </c>
      <c r="F30" s="80">
        <f t="shared" si="5"/>
        <v>4.1822622618452066</v>
      </c>
      <c r="G30" s="80">
        <f t="shared" si="5"/>
        <v>4.7754398012955273</v>
      </c>
      <c r="H30" s="80">
        <f t="shared" si="5"/>
        <v>3.9040557353373369</v>
      </c>
      <c r="I30" s="80">
        <f t="shared" si="5"/>
        <v>4.0440110173560813</v>
      </c>
      <c r="J30" s="80">
        <f t="shared" si="5"/>
        <v>4.7683157867954185</v>
      </c>
      <c r="K30" s="80">
        <f t="shared" si="5"/>
        <v>6.1559146139131053</v>
      </c>
      <c r="L30" s="80">
        <f t="shared" si="5"/>
        <v>7.1906485707496444</v>
      </c>
      <c r="M30" s="80">
        <f t="shared" si="5"/>
        <v>11.263916542719894</v>
      </c>
      <c r="N30" s="80">
        <f t="shared" si="5"/>
        <v>13.419547496263698</v>
      </c>
      <c r="O30" s="80">
        <f t="shared" si="5"/>
        <v>14.398975646755272</v>
      </c>
      <c r="P30" s="80">
        <f t="shared" si="5"/>
        <v>17.148077116994862</v>
      </c>
      <c r="Q30" s="80">
        <f t="shared" si="5"/>
        <v>16.138162719989044</v>
      </c>
      <c r="R30" s="80">
        <f t="shared" si="5"/>
        <v>18.625405992840768</v>
      </c>
      <c r="S30" s="80">
        <f t="shared" si="5"/>
        <v>20.18585618697221</v>
      </c>
      <c r="T30" s="80">
        <f t="shared" si="5"/>
        <v>21.531730068849075</v>
      </c>
      <c r="U30" s="80">
        <f t="shared" si="5"/>
        <v>22.229650812835192</v>
      </c>
      <c r="V30" s="80">
        <f t="shared" si="5"/>
        <v>23.482239966063744</v>
      </c>
      <c r="W30" s="80">
        <f t="shared" si="5"/>
        <v>24.478402097057533</v>
      </c>
      <c r="X30" s="80">
        <f t="shared" si="5"/>
        <v>25.521220073139279</v>
      </c>
      <c r="Y30" s="80">
        <f t="shared" si="5"/>
        <v>26.573967005819249</v>
      </c>
      <c r="Z30" s="80">
        <f t="shared" si="5"/>
        <v>28.637126961267288</v>
      </c>
      <c r="AA30" s="80">
        <f t="shared" si="5"/>
        <v>18.504533519983109</v>
      </c>
      <c r="AB30" s="80">
        <f t="shared" si="5"/>
        <v>17.766398627704593</v>
      </c>
      <c r="AC30" s="80">
        <f t="shared" si="5"/>
        <v>16.437149622512454</v>
      </c>
      <c r="AD30" s="80">
        <f t="shared" si="5"/>
        <v>16.660375475313991</v>
      </c>
      <c r="AE30" s="80">
        <f t="shared" si="5"/>
        <v>15.380969023977356</v>
      </c>
    </row>
    <row r="31" spans="1:33" ht="13">
      <c r="A31" s="7">
        <v>2</v>
      </c>
      <c r="B31" s="6" t="s">
        <v>32</v>
      </c>
      <c r="C31" s="80">
        <f t="shared" ref="C31:AE31" si="6">(C10/C$26)*100</f>
        <v>0</v>
      </c>
      <c r="D31" s="80">
        <f t="shared" si="6"/>
        <v>1.5266988639314684E-4</v>
      </c>
      <c r="E31" s="80">
        <f t="shared" si="6"/>
        <v>2.6934492200497771E-3</v>
      </c>
      <c r="F31" s="80">
        <f t="shared" si="6"/>
        <v>1.6550857819988445E-3</v>
      </c>
      <c r="G31" s="80">
        <f t="shared" si="6"/>
        <v>8.231377415738329E-3</v>
      </c>
      <c r="H31" s="80">
        <f t="shared" si="6"/>
        <v>3.3941337688609555E-3</v>
      </c>
      <c r="I31" s="80">
        <f t="shared" si="6"/>
        <v>2.3541762558398015E-3</v>
      </c>
      <c r="J31" s="80">
        <f t="shared" si="6"/>
        <v>7.1085234394570165E-2</v>
      </c>
      <c r="K31" s="80">
        <f t="shared" si="6"/>
        <v>0.17770567828482997</v>
      </c>
      <c r="L31" s="80">
        <f t="shared" si="6"/>
        <v>0.16456712883718091</v>
      </c>
      <c r="M31" s="80">
        <f t="shared" si="6"/>
        <v>0.19821391241535458</v>
      </c>
      <c r="N31" s="80">
        <f t="shared" si="6"/>
        <v>0.29389493585060794</v>
      </c>
      <c r="O31" s="80">
        <f t="shared" si="6"/>
        <v>0.55206027279952608</v>
      </c>
      <c r="P31" s="80">
        <f t="shared" si="6"/>
        <v>0.67272820560107982</v>
      </c>
      <c r="Q31" s="80">
        <f t="shared" si="6"/>
        <v>0.68473188484639724</v>
      </c>
      <c r="R31" s="80">
        <f t="shared" si="6"/>
        <v>0.82978843487755782</v>
      </c>
      <c r="S31" s="80">
        <f t="shared" si="6"/>
        <v>0.84785765446816086</v>
      </c>
      <c r="T31" s="80">
        <f t="shared" si="6"/>
        <v>0.80201840064346996</v>
      </c>
      <c r="U31" s="80">
        <f t="shared" si="6"/>
        <v>0.85933533724620992</v>
      </c>
      <c r="V31" s="80">
        <f t="shared" si="6"/>
        <v>0.96787412486962887</v>
      </c>
      <c r="W31" s="80">
        <f t="shared" si="6"/>
        <v>0.9671327707941586</v>
      </c>
      <c r="X31" s="80">
        <f t="shared" si="6"/>
        <v>0.8387403308690965</v>
      </c>
      <c r="Y31" s="80">
        <f t="shared" si="6"/>
        <v>0.8029607471918776</v>
      </c>
      <c r="Z31" s="80">
        <f t="shared" si="6"/>
        <v>1.1722226846241504</v>
      </c>
      <c r="AA31" s="80">
        <f t="shared" si="6"/>
        <v>1.9110871928656463</v>
      </c>
      <c r="AB31" s="80">
        <f t="shared" si="6"/>
        <v>3.0096130471887763</v>
      </c>
      <c r="AC31" s="80">
        <f t="shared" si="6"/>
        <v>3.520176655945729</v>
      </c>
      <c r="AD31" s="80">
        <f t="shared" si="6"/>
        <v>4.4618430848106723</v>
      </c>
      <c r="AE31" s="80">
        <f t="shared" si="6"/>
        <v>0.97045380076520882</v>
      </c>
    </row>
    <row r="32" spans="1:33" ht="13">
      <c r="A32" s="7">
        <v>3</v>
      </c>
      <c r="B32" s="6" t="s">
        <v>33</v>
      </c>
      <c r="C32" s="80">
        <f t="shared" ref="C32:AE32" si="7">(C11/C$26)*100</f>
        <v>1.2204672502770153</v>
      </c>
      <c r="D32" s="80">
        <f t="shared" si="7"/>
        <v>1.4457643668533238</v>
      </c>
      <c r="E32" s="80">
        <f t="shared" si="7"/>
        <v>1.6472046084938556</v>
      </c>
      <c r="F32" s="80">
        <f t="shared" si="7"/>
        <v>1.9419351095040505</v>
      </c>
      <c r="G32" s="80">
        <f t="shared" si="7"/>
        <v>2.4106611078620221</v>
      </c>
      <c r="H32" s="80">
        <f t="shared" si="7"/>
        <v>3.3264594715644615</v>
      </c>
      <c r="I32" s="80">
        <f t="shared" si="7"/>
        <v>2.9380131076778242</v>
      </c>
      <c r="J32" s="80">
        <f t="shared" si="7"/>
        <v>3.3156746416825609</v>
      </c>
      <c r="K32" s="80">
        <f t="shared" si="7"/>
        <v>3.5803308115680466</v>
      </c>
      <c r="L32" s="80">
        <f t="shared" si="7"/>
        <v>3.3066518531461386</v>
      </c>
      <c r="M32" s="80">
        <f t="shared" si="7"/>
        <v>3.6733039512128682</v>
      </c>
      <c r="N32" s="80">
        <f t="shared" si="7"/>
        <v>4.3192089323330931</v>
      </c>
      <c r="O32" s="80">
        <f t="shared" si="7"/>
        <v>4.2083276951911079</v>
      </c>
      <c r="P32" s="80">
        <f t="shared" si="7"/>
        <v>4.3565865671066444</v>
      </c>
      <c r="Q32" s="80">
        <f t="shared" si="7"/>
        <v>3.8370686243872854</v>
      </c>
      <c r="R32" s="80">
        <f t="shared" si="7"/>
        <v>4.1099918305611123</v>
      </c>
      <c r="S32" s="80">
        <f t="shared" si="7"/>
        <v>4.5122282870655397</v>
      </c>
      <c r="T32" s="80">
        <f t="shared" si="7"/>
        <v>4.6206903383084494</v>
      </c>
      <c r="U32" s="80">
        <f t="shared" si="7"/>
        <v>5.0873251486250748</v>
      </c>
      <c r="V32" s="80">
        <f t="shared" si="7"/>
        <v>4.9309027798214711</v>
      </c>
      <c r="W32" s="80">
        <f t="shared" si="7"/>
        <v>5.1856869428852512</v>
      </c>
      <c r="X32" s="80">
        <f t="shared" si="7"/>
        <v>5.5045829692478732</v>
      </c>
      <c r="Y32" s="80">
        <f t="shared" si="7"/>
        <v>5.6421843430815022</v>
      </c>
      <c r="Z32" s="80">
        <f t="shared" si="7"/>
        <v>5.4331288316650079</v>
      </c>
      <c r="AA32" s="80">
        <f t="shared" si="7"/>
        <v>5.3900850347210172</v>
      </c>
      <c r="AB32" s="80">
        <f t="shared" si="7"/>
        <v>5.8383286318308816</v>
      </c>
      <c r="AC32" s="80">
        <f t="shared" si="7"/>
        <v>7.8378941497915102</v>
      </c>
      <c r="AD32" s="80">
        <f t="shared" si="7"/>
        <v>8.5043479679297036</v>
      </c>
      <c r="AE32" s="80">
        <f t="shared" si="7"/>
        <v>4.4691980046379962</v>
      </c>
    </row>
    <row r="33" spans="1:31" ht="13">
      <c r="A33" s="7">
        <v>4</v>
      </c>
      <c r="B33" s="6" t="s">
        <v>1087</v>
      </c>
      <c r="C33" s="80">
        <f t="shared" ref="C33:AE33" si="8">(C12/C$26)*100</f>
        <v>17.017742556487288</v>
      </c>
      <c r="D33" s="80">
        <f t="shared" si="8"/>
        <v>17.534754960190536</v>
      </c>
      <c r="E33" s="80">
        <f t="shared" si="8"/>
        <v>18.714740355470269</v>
      </c>
      <c r="F33" s="80">
        <f t="shared" si="8"/>
        <v>19.500264597895896</v>
      </c>
      <c r="G33" s="80">
        <f t="shared" si="8"/>
        <v>18.945953200710779</v>
      </c>
      <c r="H33" s="80">
        <f t="shared" si="8"/>
        <v>17.919375022419093</v>
      </c>
      <c r="I33" s="80">
        <f t="shared" si="8"/>
        <v>18.257687099644393</v>
      </c>
      <c r="J33" s="80">
        <f t="shared" si="8"/>
        <v>18.136029150541656</v>
      </c>
      <c r="K33" s="80">
        <f t="shared" si="8"/>
        <v>17.394083334701342</v>
      </c>
      <c r="L33" s="80">
        <f t="shared" si="8"/>
        <v>15.924103277003319</v>
      </c>
      <c r="M33" s="80">
        <f t="shared" si="8"/>
        <v>14.520956628238634</v>
      </c>
      <c r="N33" s="80">
        <f t="shared" si="8"/>
        <v>13.91789029201232</v>
      </c>
      <c r="O33" s="80">
        <f t="shared" si="8"/>
        <v>13.017702512591848</v>
      </c>
      <c r="P33" s="80">
        <f t="shared" si="8"/>
        <v>11.231706749947188</v>
      </c>
      <c r="Q33" s="80">
        <f t="shared" si="8"/>
        <v>13.189766250209356</v>
      </c>
      <c r="R33" s="80">
        <f t="shared" si="8"/>
        <v>12.323371849684275</v>
      </c>
      <c r="S33" s="80">
        <f t="shared" si="8"/>
        <v>11.6913051487464</v>
      </c>
      <c r="T33" s="80">
        <f t="shared" si="8"/>
        <v>11.368552332956416</v>
      </c>
      <c r="U33" s="80">
        <f t="shared" si="8"/>
        <v>10.506012213105146</v>
      </c>
      <c r="V33" s="80">
        <f t="shared" si="8"/>
        <v>9.2603621010202328</v>
      </c>
      <c r="W33" s="80">
        <f t="shared" si="8"/>
        <v>8.7137362197217278</v>
      </c>
      <c r="X33" s="80">
        <f t="shared" si="8"/>
        <v>8.8890373709886479</v>
      </c>
      <c r="Y33" s="80">
        <f t="shared" si="8"/>
        <v>7.757126656816939</v>
      </c>
      <c r="Z33" s="80">
        <f t="shared" si="8"/>
        <v>6.6942135540892638</v>
      </c>
      <c r="AA33" s="80">
        <f t="shared" si="8"/>
        <v>7.0920225801675567</v>
      </c>
      <c r="AB33" s="80">
        <f t="shared" si="8"/>
        <v>7.5117619853216633</v>
      </c>
      <c r="AC33" s="80">
        <f t="shared" si="8"/>
        <v>6.366321323611321</v>
      </c>
      <c r="AD33" s="80">
        <f t="shared" si="8"/>
        <v>5.0163138428783967</v>
      </c>
      <c r="AE33" s="80">
        <f t="shared" si="8"/>
        <v>12.14090719867132</v>
      </c>
    </row>
    <row r="34" spans="1:31" ht="13">
      <c r="A34" s="7">
        <v>5</v>
      </c>
      <c r="B34" s="4" t="s">
        <v>34</v>
      </c>
      <c r="C34" s="80">
        <f t="shared" ref="C34:AE34" si="9">(C13/C$26)*100</f>
        <v>0.27048478461793679</v>
      </c>
      <c r="D34" s="80">
        <f t="shared" si="9"/>
        <v>1.1086742925552113</v>
      </c>
      <c r="E34" s="80">
        <f t="shared" si="9"/>
        <v>1.351286581654928</v>
      </c>
      <c r="F34" s="80">
        <f t="shared" si="9"/>
        <v>1.9490696688776228</v>
      </c>
      <c r="G34" s="80">
        <f t="shared" si="9"/>
        <v>1.7287031250676317</v>
      </c>
      <c r="H34" s="80">
        <f t="shared" si="9"/>
        <v>2.4529619168951844</v>
      </c>
      <c r="I34" s="80">
        <f t="shared" si="9"/>
        <v>2.2950697599535963</v>
      </c>
      <c r="J34" s="80">
        <f t="shared" si="9"/>
        <v>2.156014050243892</v>
      </c>
      <c r="K34" s="80">
        <f t="shared" si="9"/>
        <v>1.9049306680687563</v>
      </c>
      <c r="L34" s="80">
        <f t="shared" si="9"/>
        <v>3.4454282796832971</v>
      </c>
      <c r="M34" s="80">
        <f t="shared" si="9"/>
        <v>2.7199829831322813</v>
      </c>
      <c r="N34" s="80">
        <f t="shared" si="9"/>
        <v>2.8138208172798835</v>
      </c>
      <c r="O34" s="80">
        <f t="shared" si="9"/>
        <v>1.470854728972379</v>
      </c>
      <c r="P34" s="80">
        <f t="shared" si="9"/>
        <v>0.97461523562779107</v>
      </c>
      <c r="Q34" s="80">
        <f t="shared" si="9"/>
        <v>0.76394670353804883</v>
      </c>
      <c r="R34" s="80">
        <f t="shared" si="9"/>
        <v>0.82645691309810676</v>
      </c>
      <c r="S34" s="80">
        <f t="shared" si="9"/>
        <v>0.96581393870063481</v>
      </c>
      <c r="T34" s="80">
        <f t="shared" si="9"/>
        <v>0.5973053790105225</v>
      </c>
      <c r="U34" s="80">
        <f t="shared" si="9"/>
        <v>0.41246608229805332</v>
      </c>
      <c r="V34" s="80">
        <f t="shared" si="9"/>
        <v>0.49422542314628976</v>
      </c>
      <c r="W34" s="80">
        <f t="shared" si="9"/>
        <v>0.44023681332341097</v>
      </c>
      <c r="X34" s="80">
        <f t="shared" si="9"/>
        <v>0.44503278445137195</v>
      </c>
      <c r="Y34" s="80">
        <f t="shared" si="9"/>
        <v>0.37118612657238065</v>
      </c>
      <c r="Z34" s="80">
        <f t="shared" si="9"/>
        <v>0.44256009214466857</v>
      </c>
      <c r="AA34" s="80">
        <f t="shared" si="9"/>
        <v>0.81474193431190012</v>
      </c>
      <c r="AB34" s="80">
        <f t="shared" si="9"/>
        <v>0.78371322042533609</v>
      </c>
      <c r="AC34" s="80">
        <f t="shared" si="9"/>
        <v>0.94108561947852976</v>
      </c>
      <c r="AD34" s="80">
        <f t="shared" si="9"/>
        <v>1.0583105570120976</v>
      </c>
      <c r="AE34" s="80">
        <f t="shared" si="9"/>
        <v>1.2381262562212108</v>
      </c>
    </row>
    <row r="35" spans="1:31" ht="13">
      <c r="A35" s="7">
        <v>6</v>
      </c>
      <c r="B35" s="6" t="s">
        <v>35</v>
      </c>
      <c r="C35" s="80">
        <f t="shared" ref="C35:AE35" si="10">(C14/C$26)*100</f>
        <v>7.267297414287917</v>
      </c>
      <c r="D35" s="80">
        <f t="shared" si="10"/>
        <v>6.2471512164632284</v>
      </c>
      <c r="E35" s="80">
        <f t="shared" si="10"/>
        <v>6.4655304108468714</v>
      </c>
      <c r="F35" s="80">
        <f t="shared" si="10"/>
        <v>5.3504271463700421</v>
      </c>
      <c r="G35" s="80">
        <f t="shared" si="10"/>
        <v>4.9787744835164105</v>
      </c>
      <c r="H35" s="80">
        <f t="shared" si="10"/>
        <v>5.3574872118412546</v>
      </c>
      <c r="I35" s="80">
        <f t="shared" si="10"/>
        <v>4.9984907891955137</v>
      </c>
      <c r="J35" s="80">
        <f t="shared" si="10"/>
        <v>4.6348859003517706</v>
      </c>
      <c r="K35" s="80">
        <f t="shared" si="10"/>
        <v>4.842948785388943</v>
      </c>
      <c r="L35" s="80">
        <f t="shared" si="10"/>
        <v>5.7081557409722592</v>
      </c>
      <c r="M35" s="80">
        <f t="shared" si="10"/>
        <v>4.5009750360695753</v>
      </c>
      <c r="N35" s="80">
        <f t="shared" si="10"/>
        <v>3.4390022838431564</v>
      </c>
      <c r="O35" s="80">
        <f t="shared" si="10"/>
        <v>3.4815213499620059</v>
      </c>
      <c r="P35" s="80">
        <f t="shared" si="10"/>
        <v>3.0043512916656989</v>
      </c>
      <c r="Q35" s="80">
        <f t="shared" si="10"/>
        <v>2.2921701441979825</v>
      </c>
      <c r="R35" s="80">
        <f t="shared" si="10"/>
        <v>2.3097746514948847</v>
      </c>
      <c r="S35" s="80">
        <f t="shared" si="10"/>
        <v>2.1891960464241831</v>
      </c>
      <c r="T35" s="80">
        <f t="shared" si="10"/>
        <v>2.2603059143571391</v>
      </c>
      <c r="U35" s="80">
        <f t="shared" si="10"/>
        <v>2.3753125320512223</v>
      </c>
      <c r="V35" s="80">
        <f t="shared" si="10"/>
        <v>2.1617406065245279</v>
      </c>
      <c r="W35" s="80">
        <f t="shared" si="10"/>
        <v>1.9282701193627381</v>
      </c>
      <c r="X35" s="80">
        <f t="shared" si="10"/>
        <v>1.7309066068668351</v>
      </c>
      <c r="Y35" s="80">
        <f t="shared" si="10"/>
        <v>1.7053433824533608</v>
      </c>
      <c r="Z35" s="80">
        <f t="shared" si="10"/>
        <v>1.6856916181515933</v>
      </c>
      <c r="AA35" s="80">
        <f t="shared" si="10"/>
        <v>1.8169734598040526</v>
      </c>
      <c r="AB35" s="80">
        <f t="shared" si="10"/>
        <v>1.3964398378407779</v>
      </c>
      <c r="AC35" s="80">
        <f t="shared" si="10"/>
        <v>1.4947925476071733</v>
      </c>
      <c r="AD35" s="80">
        <f t="shared" si="10"/>
        <v>1.7466051461620133</v>
      </c>
      <c r="AE35" s="80">
        <f t="shared" si="10"/>
        <v>3.2291733923167634</v>
      </c>
    </row>
    <row r="36" spans="1:31" ht="13">
      <c r="A36" s="7"/>
      <c r="B36" s="6" t="s">
        <v>36</v>
      </c>
      <c r="C36" s="80">
        <f t="shared" ref="C36:AE36" si="11">(C15/C$26)*100</f>
        <v>16.69740764922366</v>
      </c>
      <c r="D36" s="80">
        <f t="shared" si="11"/>
        <v>17.913193042098893</v>
      </c>
      <c r="E36" s="80">
        <f t="shared" si="11"/>
        <v>16.654591206623483</v>
      </c>
      <c r="F36" s="80">
        <f t="shared" si="11"/>
        <v>16.884308138999135</v>
      </c>
      <c r="G36" s="80">
        <f t="shared" si="11"/>
        <v>17.748590319227592</v>
      </c>
      <c r="H36" s="80">
        <f t="shared" si="11"/>
        <v>19.0886466969224</v>
      </c>
      <c r="I36" s="80">
        <f t="shared" si="11"/>
        <v>20.1050439609796</v>
      </c>
      <c r="J36" s="80">
        <f t="shared" si="11"/>
        <v>20.271098939697289</v>
      </c>
      <c r="K36" s="80">
        <f t="shared" si="11"/>
        <v>19.218980808307222</v>
      </c>
      <c r="L36" s="80">
        <f t="shared" si="11"/>
        <v>17.725835749682069</v>
      </c>
      <c r="M36" s="80">
        <f t="shared" si="11"/>
        <v>16.695191662958912</v>
      </c>
      <c r="N36" s="80">
        <f t="shared" si="11"/>
        <v>15.997437565597711</v>
      </c>
      <c r="O36" s="80">
        <f t="shared" si="11"/>
        <v>13.744071895454081</v>
      </c>
      <c r="P36" s="80">
        <f t="shared" si="11"/>
        <v>13.902300282142932</v>
      </c>
      <c r="Q36" s="80">
        <f t="shared" si="11"/>
        <v>16.829467255357027</v>
      </c>
      <c r="R36" s="80">
        <f t="shared" si="11"/>
        <v>14.227491814083942</v>
      </c>
      <c r="S36" s="80">
        <f t="shared" si="11"/>
        <v>12.415194307119869</v>
      </c>
      <c r="T36" s="80">
        <f t="shared" si="11"/>
        <v>12.473884529695079</v>
      </c>
      <c r="U36" s="80">
        <f t="shared" si="11"/>
        <v>12.628165390858173</v>
      </c>
      <c r="V36" s="80">
        <f t="shared" si="11"/>
        <v>12.216693612850566</v>
      </c>
      <c r="W36" s="80">
        <f t="shared" si="11"/>
        <v>12.559775775841207</v>
      </c>
      <c r="X36" s="80">
        <f t="shared" si="11"/>
        <v>13.251832603193851</v>
      </c>
      <c r="Y36" s="80">
        <f t="shared" si="11"/>
        <v>11.981230830754102</v>
      </c>
      <c r="Z36" s="80">
        <f t="shared" si="11"/>
        <v>11.734475028448554</v>
      </c>
      <c r="AA36" s="80">
        <f t="shared" si="11"/>
        <v>12.71735699557158</v>
      </c>
      <c r="AB36" s="80">
        <f t="shared" si="11"/>
        <v>12.842585615017526</v>
      </c>
      <c r="AC36" s="80">
        <f t="shared" si="11"/>
        <v>13.432899435686327</v>
      </c>
      <c r="AD36" s="80">
        <f t="shared" si="11"/>
        <v>12.48328322037586</v>
      </c>
      <c r="AE36" s="80">
        <f t="shared" si="11"/>
        <v>14.767478459747597</v>
      </c>
    </row>
    <row r="37" spans="1:31" s="76" customFormat="1" ht="15" customHeight="1">
      <c r="A37" s="7"/>
      <c r="B37" s="6" t="s">
        <v>1132</v>
      </c>
      <c r="C37" s="80">
        <f t="shared" ref="C37:AE37" si="12">(C16/C$26)*100</f>
        <v>10.701149419192779</v>
      </c>
      <c r="D37" s="80">
        <f t="shared" si="12"/>
        <v>10.696804448482412</v>
      </c>
      <c r="E37" s="80">
        <f t="shared" si="12"/>
        <v>11.363787254117446</v>
      </c>
      <c r="F37" s="80">
        <f t="shared" si="12"/>
        <v>12.167823073412091</v>
      </c>
      <c r="G37" s="80">
        <f t="shared" si="12"/>
        <v>13.300322488219777</v>
      </c>
      <c r="H37" s="80">
        <f t="shared" si="12"/>
        <v>14.665727041902832</v>
      </c>
      <c r="I37" s="80">
        <f t="shared" si="12"/>
        <v>16.545728586871537</v>
      </c>
      <c r="J37" s="80">
        <f t="shared" si="12"/>
        <v>16.625095026323908</v>
      </c>
      <c r="K37" s="80">
        <f t="shared" si="12"/>
        <v>15.608071768896798</v>
      </c>
      <c r="L37" s="80">
        <f t="shared" si="12"/>
        <v>14.278692950063268</v>
      </c>
      <c r="M37" s="80">
        <f t="shared" si="12"/>
        <v>14.106858046431517</v>
      </c>
      <c r="N37" s="80">
        <f t="shared" si="12"/>
        <v>12.869500278573708</v>
      </c>
      <c r="O37" s="80">
        <f t="shared" si="12"/>
        <v>11.151822392316376</v>
      </c>
      <c r="P37" s="80">
        <f t="shared" si="12"/>
        <v>11.11498770668179</v>
      </c>
      <c r="Q37" s="80">
        <f t="shared" si="12"/>
        <v>13.730327587298113</v>
      </c>
      <c r="R37" s="80">
        <f t="shared" si="12"/>
        <v>11.902008567126806</v>
      </c>
      <c r="S37" s="80">
        <f t="shared" si="12"/>
        <v>10.13716549807736</v>
      </c>
      <c r="T37" s="80">
        <f t="shared" si="12"/>
        <v>9.9055481231033475</v>
      </c>
      <c r="U37" s="80">
        <f t="shared" si="12"/>
        <v>10.316976821482637</v>
      </c>
      <c r="V37" s="80">
        <f t="shared" si="12"/>
        <v>9.5335312763757472</v>
      </c>
      <c r="W37" s="80">
        <f t="shared" si="12"/>
        <v>9.7882841684797377</v>
      </c>
      <c r="X37" s="80">
        <f t="shared" si="12"/>
        <v>10.443299970851912</v>
      </c>
      <c r="Y37" s="80">
        <f t="shared" si="12"/>
        <v>9.6235481366121451</v>
      </c>
      <c r="Z37" s="80">
        <f t="shared" si="12"/>
        <v>9.3989429626927699</v>
      </c>
      <c r="AA37" s="80">
        <f t="shared" si="12"/>
        <v>10.202889358776742</v>
      </c>
      <c r="AB37" s="80">
        <f t="shared" si="12"/>
        <v>10.347259195731549</v>
      </c>
      <c r="AC37" s="80">
        <f t="shared" si="12"/>
        <v>10.942318527165471</v>
      </c>
      <c r="AD37" s="80">
        <f t="shared" si="12"/>
        <v>9.99391366357119</v>
      </c>
      <c r="AE37" s="80">
        <f t="shared" si="12"/>
        <v>11.61659269336921</v>
      </c>
    </row>
    <row r="38" spans="1:31" ht="13">
      <c r="A38" s="7"/>
      <c r="B38" s="6" t="s">
        <v>37</v>
      </c>
      <c r="C38" s="80">
        <f t="shared" ref="C38:AE38" si="13">(C17/C$26)*100</f>
        <v>0.92895480237580574</v>
      </c>
      <c r="D38" s="80">
        <f t="shared" si="13"/>
        <v>0.72506485931628839</v>
      </c>
      <c r="E38" s="80">
        <f t="shared" si="13"/>
        <v>0.59495519520485307</v>
      </c>
      <c r="F38" s="80">
        <f t="shared" si="13"/>
        <v>0.58022087693330016</v>
      </c>
      <c r="G38" s="80">
        <f t="shared" si="13"/>
        <v>0.61017650539412138</v>
      </c>
      <c r="H38" s="80">
        <f t="shared" si="13"/>
        <v>0.71912615065478414</v>
      </c>
      <c r="I38" s="80">
        <f t="shared" si="13"/>
        <v>0.63516763187671421</v>
      </c>
      <c r="J38" s="80">
        <f t="shared" si="13"/>
        <v>0.49345708581363235</v>
      </c>
      <c r="K38" s="80">
        <f t="shared" si="13"/>
        <v>0.45709704952262814</v>
      </c>
      <c r="L38" s="80">
        <f t="shared" si="13"/>
        <v>0.47585004718558327</v>
      </c>
      <c r="M38" s="80">
        <f t="shared" si="13"/>
        <v>0.40608707994146109</v>
      </c>
      <c r="N38" s="80">
        <f t="shared" si="13"/>
        <v>0.36986204598696992</v>
      </c>
      <c r="O38" s="80">
        <f t="shared" si="13"/>
        <v>0.37421685332943128</v>
      </c>
      <c r="P38" s="80">
        <f t="shared" si="13"/>
        <v>0.44259892862925215</v>
      </c>
      <c r="Q38" s="80">
        <f t="shared" si="13"/>
        <v>0.43270172060700246</v>
      </c>
      <c r="R38" s="80">
        <f t="shared" si="13"/>
        <v>0.42652712484785632</v>
      </c>
      <c r="S38" s="80">
        <f t="shared" si="13"/>
        <v>0.47496854291812984</v>
      </c>
      <c r="T38" s="80">
        <f t="shared" si="13"/>
        <v>0.68825418017283069</v>
      </c>
      <c r="U38" s="80">
        <f t="shared" si="13"/>
        <v>0.57109958521337589</v>
      </c>
      <c r="V38" s="80">
        <f t="shared" si="13"/>
        <v>0.75006611600713147</v>
      </c>
      <c r="W38" s="80">
        <f t="shared" si="13"/>
        <v>0.61902347218543963</v>
      </c>
      <c r="X38" s="80">
        <f t="shared" si="13"/>
        <v>0.4799606125564293</v>
      </c>
      <c r="Y38" s="80">
        <f t="shared" si="13"/>
        <v>0.46323773580484062</v>
      </c>
      <c r="Z38" s="80">
        <f t="shared" si="13"/>
        <v>0.48155751333299901</v>
      </c>
      <c r="AA38" s="80">
        <f t="shared" si="13"/>
        <v>0.64632323503127498</v>
      </c>
      <c r="AB38" s="80">
        <f t="shared" si="13"/>
        <v>0.58927055706022757</v>
      </c>
      <c r="AC38" s="80">
        <f t="shared" si="13"/>
        <v>0.52622388846876811</v>
      </c>
      <c r="AD38" s="80">
        <f t="shared" si="13"/>
        <v>0.52777099553037343</v>
      </c>
      <c r="AE38" s="80">
        <f t="shared" si="13"/>
        <v>0.54502833650812765</v>
      </c>
    </row>
    <row r="39" spans="1:31" ht="13">
      <c r="A39" s="7"/>
      <c r="B39" s="6" t="s">
        <v>1088</v>
      </c>
      <c r="C39" s="80">
        <f t="shared" ref="C39:AE39" si="14">(C18/C$26)*100</f>
        <v>0.45778026557543106</v>
      </c>
      <c r="D39" s="80">
        <f t="shared" si="14"/>
        <v>0.37050671889548104</v>
      </c>
      <c r="E39" s="80">
        <f t="shared" si="14"/>
        <v>0.37356816192273218</v>
      </c>
      <c r="F39" s="80">
        <f t="shared" si="14"/>
        <v>0.31021262270056671</v>
      </c>
      <c r="G39" s="80">
        <f t="shared" si="14"/>
        <v>0.30491886489856973</v>
      </c>
      <c r="H39" s="80">
        <f t="shared" si="14"/>
        <v>0.40482305885576148</v>
      </c>
      <c r="I39" s="80">
        <f t="shared" si="14"/>
        <v>0.28629091926710215</v>
      </c>
      <c r="J39" s="80">
        <f t="shared" si="14"/>
        <v>0.23867569546439796</v>
      </c>
      <c r="K39" s="80">
        <f t="shared" si="14"/>
        <v>0.23826683522899345</v>
      </c>
      <c r="L39" s="80">
        <f t="shared" si="14"/>
        <v>0.25127346585980825</v>
      </c>
      <c r="M39" s="80">
        <f t="shared" si="14"/>
        <v>0.26315378489284269</v>
      </c>
      <c r="N39" s="80">
        <f t="shared" si="14"/>
        <v>0.24914811151634456</v>
      </c>
      <c r="O39" s="80">
        <f t="shared" si="14"/>
        <v>0.18980582769947493</v>
      </c>
      <c r="P39" s="80">
        <f t="shared" si="14"/>
        <v>0.25358579910421714</v>
      </c>
      <c r="Q39" s="80">
        <f t="shared" si="14"/>
        <v>0.22563716681135221</v>
      </c>
      <c r="R39" s="80">
        <f t="shared" si="14"/>
        <v>0.20678424024382103</v>
      </c>
      <c r="S39" s="80">
        <f t="shared" si="14"/>
        <v>0.16801773181032684</v>
      </c>
      <c r="T39" s="80">
        <f t="shared" si="14"/>
        <v>0.14589670361108323</v>
      </c>
      <c r="U39" s="80">
        <f t="shared" si="14"/>
        <v>9.5597853552892798E-2</v>
      </c>
      <c r="V39" s="80">
        <f t="shared" si="14"/>
        <v>0.16280915195430767</v>
      </c>
      <c r="W39" s="80">
        <f t="shared" si="14"/>
        <v>0.14041667349578024</v>
      </c>
      <c r="X39" s="80">
        <f t="shared" si="14"/>
        <v>0.12580922431485828</v>
      </c>
      <c r="Y39" s="80">
        <f t="shared" si="14"/>
        <v>0.17488043853925078</v>
      </c>
      <c r="Z39" s="80">
        <f t="shared" si="14"/>
        <v>0.15759721506849403</v>
      </c>
      <c r="AA39" s="80">
        <f t="shared" si="14"/>
        <v>0.23573690356711971</v>
      </c>
      <c r="AB39" s="80">
        <f t="shared" si="14"/>
        <v>0.19285487748656363</v>
      </c>
      <c r="AC39" s="80">
        <f t="shared" si="14"/>
        <v>0.17466823003991455</v>
      </c>
      <c r="AD39" s="80">
        <f t="shared" si="14"/>
        <v>0.25097022022779697</v>
      </c>
      <c r="AE39" s="80">
        <f t="shared" si="14"/>
        <v>0.22645404575635189</v>
      </c>
    </row>
    <row r="40" spans="1:31" ht="13">
      <c r="A40" s="7"/>
      <c r="B40" s="6" t="s">
        <v>1089</v>
      </c>
      <c r="C40" s="80">
        <f t="shared" ref="C40:AE40" si="15">(C19/C$26)*100</f>
        <v>0.40326665053996108</v>
      </c>
      <c r="D40" s="80">
        <f t="shared" si="15"/>
        <v>0.28557243320860909</v>
      </c>
      <c r="E40" s="80">
        <f t="shared" si="15"/>
        <v>0.13225350749817763</v>
      </c>
      <c r="F40" s="80">
        <f t="shared" si="15"/>
        <v>0.1794594112197227</v>
      </c>
      <c r="G40" s="80">
        <f t="shared" si="15"/>
        <v>0.21821584575562503</v>
      </c>
      <c r="H40" s="80">
        <f t="shared" si="15"/>
        <v>0.20611212889605637</v>
      </c>
      <c r="I40" s="80">
        <f t="shared" si="15"/>
        <v>0.23070014995428342</v>
      </c>
      <c r="J40" s="80">
        <f t="shared" si="15"/>
        <v>0.14952307928604772</v>
      </c>
      <c r="K40" s="80">
        <f t="shared" si="15"/>
        <v>0.12606085629413799</v>
      </c>
      <c r="L40" s="80">
        <f t="shared" si="15"/>
        <v>0.13740726886540297</v>
      </c>
      <c r="M40" s="80">
        <f t="shared" si="15"/>
        <v>6.6332152581278656E-2</v>
      </c>
      <c r="N40" s="80">
        <f t="shared" si="15"/>
        <v>7.7845423938174511E-3</v>
      </c>
      <c r="O40" s="80">
        <f t="shared" si="15"/>
        <v>1.3778969385979238E-2</v>
      </c>
      <c r="P40" s="80">
        <f t="shared" si="15"/>
        <v>1.5926390576652898E-2</v>
      </c>
      <c r="Q40" s="80">
        <f t="shared" si="15"/>
        <v>2.548160711443408E-2</v>
      </c>
      <c r="R40" s="80">
        <f t="shared" si="15"/>
        <v>6.2897688620330128E-2</v>
      </c>
      <c r="S40" s="80">
        <f t="shared" si="15"/>
        <v>8.1157477298346464E-2</v>
      </c>
      <c r="T40" s="80">
        <f t="shared" si="15"/>
        <v>6.7477010243353147E-2</v>
      </c>
      <c r="U40" s="80">
        <f t="shared" si="15"/>
        <v>6.5639055316323858E-2</v>
      </c>
      <c r="V40" s="80">
        <f t="shared" si="15"/>
        <v>7.6916875790187383E-2</v>
      </c>
      <c r="W40" s="80">
        <f t="shared" si="15"/>
        <v>0.10262985326568458</v>
      </c>
      <c r="X40" s="80">
        <f t="shared" si="15"/>
        <v>5.8014580363794838E-2</v>
      </c>
      <c r="Y40" s="80">
        <f t="shared" si="15"/>
        <v>4.5918674460578894E-2</v>
      </c>
      <c r="Z40" s="80">
        <f t="shared" si="15"/>
        <v>5.0830157663128296E-2</v>
      </c>
      <c r="AA40" s="80">
        <f t="shared" si="15"/>
        <v>6.9447396118722179E-2</v>
      </c>
      <c r="AB40" s="80">
        <f t="shared" si="15"/>
        <v>6.7089905156197865E-2</v>
      </c>
      <c r="AC40" s="80">
        <f t="shared" si="15"/>
        <v>0.11289448543509641</v>
      </c>
      <c r="AD40" s="80">
        <f t="shared" si="15"/>
        <v>8.352569137500139E-2</v>
      </c>
      <c r="AE40" s="80">
        <f t="shared" si="15"/>
        <v>0.10121793854534158</v>
      </c>
    </row>
    <row r="41" spans="1:31" ht="13">
      <c r="A41" s="7"/>
      <c r="B41" s="6" t="s">
        <v>1090</v>
      </c>
      <c r="C41" s="80">
        <f t="shared" ref="C41:AE41" si="16">(C20/C$26)*100</f>
        <v>5.390573165795938E-2</v>
      </c>
      <c r="D41" s="80">
        <f t="shared" si="16"/>
        <v>4.9008008020836671E-2</v>
      </c>
      <c r="E41" s="80">
        <f t="shared" si="16"/>
        <v>5.7817595674142047E-2</v>
      </c>
      <c r="F41" s="80">
        <f t="shared" si="16"/>
        <v>5.806638882484081E-2</v>
      </c>
      <c r="G41" s="80">
        <f t="shared" si="16"/>
        <v>5.8207041457654839E-2</v>
      </c>
      <c r="H41" s="80">
        <f t="shared" si="16"/>
        <v>6.8024286471119369E-2</v>
      </c>
      <c r="I41" s="80">
        <f t="shared" si="16"/>
        <v>9.8471673095518908E-2</v>
      </c>
      <c r="J41" s="80">
        <f t="shared" si="16"/>
        <v>8.5822752331346966E-2</v>
      </c>
      <c r="K41" s="80">
        <f t="shared" si="16"/>
        <v>7.8730434463076371E-2</v>
      </c>
      <c r="L41" s="80">
        <f t="shared" si="16"/>
        <v>6.9750015257511747E-2</v>
      </c>
      <c r="M41" s="80">
        <f t="shared" si="16"/>
        <v>5.8811381859999394E-2</v>
      </c>
      <c r="N41" s="80">
        <f t="shared" si="16"/>
        <v>7.4934874782587688E-2</v>
      </c>
      <c r="O41" s="80">
        <f t="shared" si="16"/>
        <v>7.0612067474932316E-2</v>
      </c>
      <c r="P41" s="80">
        <f t="shared" si="16"/>
        <v>0.11018343847974529</v>
      </c>
      <c r="Q41" s="80">
        <f t="shared" si="16"/>
        <v>0.12191753395097434</v>
      </c>
      <c r="R41" s="80">
        <f t="shared" si="16"/>
        <v>9.7758146832886916E-2</v>
      </c>
      <c r="S41" s="80">
        <f t="shared" si="16"/>
        <v>9.2539011494475465E-2</v>
      </c>
      <c r="T41" s="80">
        <f t="shared" si="16"/>
        <v>0.14001208433607507</v>
      </c>
      <c r="U41" s="80">
        <f t="shared" si="16"/>
        <v>0.12747919765560206</v>
      </c>
      <c r="V41" s="80">
        <f t="shared" si="16"/>
        <v>0.16231218031238195</v>
      </c>
      <c r="W41" s="80">
        <f t="shared" si="16"/>
        <v>0.12260124165099331</v>
      </c>
      <c r="X41" s="80">
        <f t="shared" si="16"/>
        <v>0.10386514266823693</v>
      </c>
      <c r="Y41" s="80">
        <f t="shared" si="16"/>
        <v>0.10938347525110265</v>
      </c>
      <c r="Z41" s="80">
        <f t="shared" si="16"/>
        <v>0.10842415562526753</v>
      </c>
      <c r="AA41" s="80">
        <f t="shared" si="16"/>
        <v>9.5721637948843044E-2</v>
      </c>
      <c r="AB41" s="80">
        <f t="shared" si="16"/>
        <v>9.1719626784769151E-2</v>
      </c>
      <c r="AC41" s="80">
        <f t="shared" si="16"/>
        <v>8.114332629672176E-2</v>
      </c>
      <c r="AD41" s="80">
        <f t="shared" si="16"/>
        <v>7.5054868899810237E-2</v>
      </c>
      <c r="AE41" s="80">
        <f t="shared" si="16"/>
        <v>9.2522644992067513E-2</v>
      </c>
    </row>
    <row r="42" spans="1:31" ht="13">
      <c r="A42" s="7"/>
      <c r="B42" s="6" t="s">
        <v>1091</v>
      </c>
      <c r="C42" s="80">
        <f t="shared" ref="C42:AE42" si="17">(C21/C$26)*100</f>
        <v>1.3575928293814047E-2</v>
      </c>
      <c r="D42" s="80">
        <f t="shared" si="17"/>
        <v>1.9752624799272648E-2</v>
      </c>
      <c r="E42" s="80">
        <f t="shared" si="17"/>
        <v>2.8551585492772823E-2</v>
      </c>
      <c r="F42" s="80">
        <f t="shared" si="17"/>
        <v>2.9859474141052764E-2</v>
      </c>
      <c r="G42" s="80">
        <f t="shared" si="17"/>
        <v>2.5386886079708036E-2</v>
      </c>
      <c r="H42" s="80">
        <f t="shared" si="17"/>
        <v>3.3263179185793398E-2</v>
      </c>
      <c r="I42" s="80">
        <f t="shared" si="17"/>
        <v>1.5941254925303749E-2</v>
      </c>
      <c r="J42" s="80">
        <f t="shared" si="17"/>
        <v>1.2984504834390575E-2</v>
      </c>
      <c r="K42" s="80">
        <f t="shared" si="17"/>
        <v>1.0959211502836835E-2</v>
      </c>
      <c r="L42" s="80">
        <f t="shared" si="17"/>
        <v>1.573386687449033E-2</v>
      </c>
      <c r="M42" s="80">
        <f t="shared" si="17"/>
        <v>1.7148605731454349E-2</v>
      </c>
      <c r="N42" s="80">
        <f t="shared" si="17"/>
        <v>3.6713298753499567E-2</v>
      </c>
      <c r="O42" s="80">
        <f t="shared" si="17"/>
        <v>9.8834277875030518E-2</v>
      </c>
      <c r="P42" s="80">
        <f t="shared" si="17"/>
        <v>6.2401995378107818E-2</v>
      </c>
      <c r="Q42" s="80">
        <f t="shared" si="17"/>
        <v>5.8825435990228936E-2</v>
      </c>
      <c r="R42" s="80">
        <f t="shared" si="17"/>
        <v>5.7866811722468416E-2</v>
      </c>
      <c r="S42" s="80">
        <f t="shared" si="17"/>
        <v>0.12578571496648061</v>
      </c>
      <c r="T42" s="80">
        <f t="shared" si="17"/>
        <v>0.31495255613136702</v>
      </c>
      <c r="U42" s="80">
        <f t="shared" si="17"/>
        <v>0.27123123338307048</v>
      </c>
      <c r="V42" s="80">
        <f t="shared" si="17"/>
        <v>0.34024494801319616</v>
      </c>
      <c r="W42" s="80">
        <f t="shared" si="17"/>
        <v>0.24547055773950707</v>
      </c>
      <c r="X42" s="80">
        <f t="shared" si="17"/>
        <v>0.18428265202848662</v>
      </c>
      <c r="Y42" s="80">
        <f t="shared" si="17"/>
        <v>0.1282942236645862</v>
      </c>
      <c r="Z42" s="80">
        <f t="shared" si="17"/>
        <v>0.15136649057520191</v>
      </c>
      <c r="AA42" s="80">
        <f t="shared" si="17"/>
        <v>0.22013199074540063</v>
      </c>
      <c r="AB42" s="80">
        <f t="shared" si="17"/>
        <v>0.21321973300060656</v>
      </c>
      <c r="AC42" s="80">
        <f t="shared" si="17"/>
        <v>0.14552886501715148</v>
      </c>
      <c r="AD42" s="80">
        <f t="shared" si="17"/>
        <v>0.10188038895855112</v>
      </c>
      <c r="AE42" s="80">
        <f t="shared" si="17"/>
        <v>0.11730575113332435</v>
      </c>
    </row>
    <row r="43" spans="1:31" ht="13">
      <c r="A43" s="7"/>
      <c r="B43" s="6" t="s">
        <v>1092</v>
      </c>
      <c r="C43" s="80">
        <f t="shared" ref="C43:AE43" si="18">(C22/C$26)*100</f>
        <v>2.8281283321566792E-4</v>
      </c>
      <c r="D43" s="80">
        <f t="shared" si="18"/>
        <v>2.2507439208896052E-4</v>
      </c>
      <c r="E43" s="80">
        <f t="shared" si="18"/>
        <v>2.7643446170284008E-3</v>
      </c>
      <c r="F43" s="80">
        <f t="shared" si="18"/>
        <v>2.4788859696884286E-3</v>
      </c>
      <c r="G43" s="80">
        <f t="shared" si="18"/>
        <v>3.4478672025638085E-3</v>
      </c>
      <c r="H43" s="80">
        <f t="shared" si="18"/>
        <v>6.4142503830690503E-3</v>
      </c>
      <c r="I43" s="80">
        <f t="shared" si="18"/>
        <v>3.7636346345060038E-3</v>
      </c>
      <c r="J43" s="80">
        <f t="shared" si="18"/>
        <v>4.9009844888366766E-3</v>
      </c>
      <c r="K43" s="80">
        <f t="shared" si="18"/>
        <v>3.0797120335836095E-3</v>
      </c>
      <c r="L43" s="80">
        <f t="shared" si="18"/>
        <v>1.6760837556501339E-3</v>
      </c>
      <c r="M43" s="80">
        <f t="shared" si="18"/>
        <v>6.4115487588606399E-4</v>
      </c>
      <c r="N43" s="80">
        <f t="shared" si="18"/>
        <v>7.6778002294709997E-4</v>
      </c>
      <c r="O43" s="80">
        <f t="shared" si="18"/>
        <v>6.1363386177630303E-4</v>
      </c>
      <c r="P43" s="80">
        <f t="shared" si="18"/>
        <v>4.4563421604772039E-4</v>
      </c>
      <c r="Q43" s="80">
        <f t="shared" si="18"/>
        <v>8.3997674001293828E-4</v>
      </c>
      <c r="R43" s="80">
        <f t="shared" si="18"/>
        <v>1.200499642728672E-3</v>
      </c>
      <c r="S43" s="80">
        <f t="shared" si="18"/>
        <v>7.4449198651523286E-3</v>
      </c>
      <c r="T43" s="80">
        <f t="shared" si="18"/>
        <v>1.8965260513596476E-2</v>
      </c>
      <c r="U43" s="80">
        <f t="shared" si="18"/>
        <v>1.1021322352645689E-2</v>
      </c>
      <c r="V43" s="80">
        <f t="shared" si="18"/>
        <v>7.7829599370583032E-3</v>
      </c>
      <c r="W43" s="80">
        <f t="shared" si="18"/>
        <v>5.0252480707424843E-3</v>
      </c>
      <c r="X43" s="80">
        <f t="shared" si="18"/>
        <v>5.1358602028469206E-3</v>
      </c>
      <c r="Y43" s="80">
        <f t="shared" si="18"/>
        <v>4.6440462688650055E-3</v>
      </c>
      <c r="Z43" s="80">
        <f t="shared" si="18"/>
        <v>1.3320776021696488E-2</v>
      </c>
      <c r="AA43" s="80">
        <f t="shared" si="18"/>
        <v>2.064160606220106E-2</v>
      </c>
      <c r="AB43" s="80">
        <f t="shared" si="18"/>
        <v>2.0341386977073696E-2</v>
      </c>
      <c r="AC43" s="80">
        <f t="shared" si="18"/>
        <v>1.1974097818471923E-2</v>
      </c>
      <c r="AD43" s="80">
        <f t="shared" si="18"/>
        <v>1.6211462174319232E-2</v>
      </c>
      <c r="AE43" s="80">
        <f t="shared" si="18"/>
        <v>6.8122240656453828E-3</v>
      </c>
    </row>
    <row r="44" spans="1:31" ht="13">
      <c r="A44" s="7"/>
      <c r="B44" s="6" t="s">
        <v>1093</v>
      </c>
      <c r="C44" s="80">
        <f t="shared" ref="C44:AE44" si="19">(C23/C$26)*100</f>
        <v>1.4341347542420321E-4</v>
      </c>
      <c r="D44" s="80">
        <f t="shared" si="19"/>
        <v>0</v>
      </c>
      <c r="E44" s="80">
        <f t="shared" si="19"/>
        <v>0</v>
      </c>
      <c r="F44" s="80">
        <f t="shared" si="19"/>
        <v>1.4409407742876156E-4</v>
      </c>
      <c r="G44" s="80">
        <f t="shared" si="19"/>
        <v>0</v>
      </c>
      <c r="H44" s="80">
        <f t="shared" si="19"/>
        <v>4.8924686298450291E-4</v>
      </c>
      <c r="I44" s="80">
        <f t="shared" si="19"/>
        <v>0</v>
      </c>
      <c r="J44" s="80">
        <f t="shared" si="19"/>
        <v>1.5500694086124475E-3</v>
      </c>
      <c r="K44" s="80">
        <f t="shared" si="19"/>
        <v>0</v>
      </c>
      <c r="L44" s="80">
        <f t="shared" si="19"/>
        <v>9.3465727199605661E-6</v>
      </c>
      <c r="M44" s="80">
        <f t="shared" si="19"/>
        <v>0</v>
      </c>
      <c r="N44" s="80">
        <f t="shared" si="19"/>
        <v>5.1343851777354557E-4</v>
      </c>
      <c r="O44" s="80">
        <f t="shared" si="19"/>
        <v>5.7207703223791919E-4</v>
      </c>
      <c r="P44" s="80">
        <f t="shared" si="19"/>
        <v>5.5670874481276272E-5</v>
      </c>
      <c r="Q44" s="80">
        <f t="shared" si="19"/>
        <v>0</v>
      </c>
      <c r="R44" s="80">
        <f t="shared" si="19"/>
        <v>1.9737785621190584E-5</v>
      </c>
      <c r="S44" s="80">
        <f t="shared" si="19"/>
        <v>2.3687483348208729E-5</v>
      </c>
      <c r="T44" s="80">
        <f t="shared" si="19"/>
        <v>9.5056533735582253E-4</v>
      </c>
      <c r="U44" s="80">
        <f t="shared" si="19"/>
        <v>1.3092295284109368E-4</v>
      </c>
      <c r="V44" s="80">
        <f t="shared" si="19"/>
        <v>0</v>
      </c>
      <c r="W44" s="80">
        <f t="shared" si="19"/>
        <v>2.8798979627318896E-3</v>
      </c>
      <c r="X44" s="80">
        <f t="shared" si="19"/>
        <v>2.853152978205748E-3</v>
      </c>
      <c r="Y44" s="80">
        <f t="shared" si="19"/>
        <v>1.168776204570573E-4</v>
      </c>
      <c r="Z44" s="80">
        <f t="shared" si="19"/>
        <v>1.8718379210771507E-5</v>
      </c>
      <c r="AA44" s="80">
        <f t="shared" si="19"/>
        <v>4.6437005889882954E-3</v>
      </c>
      <c r="AB44" s="80">
        <f t="shared" si="19"/>
        <v>4.0450276550166109E-3</v>
      </c>
      <c r="AC44" s="80">
        <f t="shared" si="19"/>
        <v>1.488386141205781E-5</v>
      </c>
      <c r="AD44" s="80">
        <f t="shared" si="19"/>
        <v>1.2836389489462858E-4</v>
      </c>
      <c r="AE44" s="80">
        <f t="shared" si="19"/>
        <v>7.1573201539693184E-4</v>
      </c>
    </row>
    <row r="45" spans="1:31" ht="13">
      <c r="A45" s="7"/>
      <c r="B45" s="6" t="s">
        <v>38</v>
      </c>
      <c r="C45" s="80">
        <f t="shared" ref="C45:AE45" si="20">(C24/C$26)*100</f>
        <v>44.747329856663953</v>
      </c>
      <c r="D45" s="80">
        <f t="shared" si="20"/>
        <v>47.515891679707337</v>
      </c>
      <c r="E45" s="80">
        <f t="shared" si="20"/>
        <v>49.270874578174208</v>
      </c>
      <c r="F45" s="80">
        <f t="shared" si="20"/>
        <v>49.809922009273954</v>
      </c>
      <c r="G45" s="80">
        <f t="shared" si="20"/>
        <v>50.596353415095706</v>
      </c>
      <c r="H45" s="80">
        <f t="shared" si="20"/>
        <v>52.052380188748593</v>
      </c>
      <c r="I45" s="80">
        <f t="shared" si="20"/>
        <v>52.640669911062851</v>
      </c>
      <c r="J45" s="80">
        <f t="shared" si="20"/>
        <v>53.353103703707163</v>
      </c>
      <c r="K45" s="80">
        <f t="shared" si="20"/>
        <v>53.274894700232245</v>
      </c>
      <c r="L45" s="80">
        <f t="shared" si="20"/>
        <v>53.465390600073903</v>
      </c>
      <c r="M45" s="80">
        <f t="shared" si="20"/>
        <v>53.572540716747518</v>
      </c>
      <c r="N45" s="80">
        <f t="shared" si="20"/>
        <v>54.200802323180476</v>
      </c>
      <c r="O45" s="80">
        <f t="shared" si="20"/>
        <v>50.873514101726215</v>
      </c>
      <c r="P45" s="80">
        <f t="shared" si="20"/>
        <v>51.290365449086195</v>
      </c>
      <c r="Q45" s="80">
        <f t="shared" si="20"/>
        <v>53.735313582525144</v>
      </c>
      <c r="R45" s="80">
        <f t="shared" si="20"/>
        <v>53.252281486640655</v>
      </c>
      <c r="S45" s="80">
        <f t="shared" si="20"/>
        <v>52.80745156949699</v>
      </c>
      <c r="T45" s="80">
        <f t="shared" si="20"/>
        <v>53.654486963820148</v>
      </c>
      <c r="U45" s="80">
        <f t="shared" si="20"/>
        <v>54.098267517019075</v>
      </c>
      <c r="V45" s="80">
        <f t="shared" si="20"/>
        <v>53.514038614296453</v>
      </c>
      <c r="W45" s="80">
        <f t="shared" si="20"/>
        <v>54.273240738986026</v>
      </c>
      <c r="X45" s="80">
        <f t="shared" si="20"/>
        <v>56.181352738756949</v>
      </c>
      <c r="Y45" s="80">
        <f t="shared" si="20"/>
        <v>54.83399909268941</v>
      </c>
      <c r="Z45" s="80">
        <f t="shared" si="20"/>
        <v>55.799418770390538</v>
      </c>
      <c r="AA45" s="80">
        <f t="shared" si="20"/>
        <v>48.246800717424861</v>
      </c>
      <c r="AB45" s="80">
        <f t="shared" si="20"/>
        <v>49.148840965329541</v>
      </c>
      <c r="AC45" s="80">
        <f t="shared" si="20"/>
        <v>50.030319354633043</v>
      </c>
      <c r="AD45" s="80">
        <f t="shared" si="20"/>
        <v>49.931079294482736</v>
      </c>
      <c r="AE45" s="80">
        <f t="shared" si="20"/>
        <v>52.196306136337455</v>
      </c>
    </row>
    <row r="46" spans="1:31" ht="13">
      <c r="A46" s="7"/>
      <c r="B46" s="6" t="s">
        <v>39</v>
      </c>
      <c r="C46" s="80">
        <f t="shared" ref="C46:AE46" si="21">(C25/C$26)*100</f>
        <v>55.252670143336047</v>
      </c>
      <c r="D46" s="80">
        <f t="shared" si="21"/>
        <v>52.484108320292655</v>
      </c>
      <c r="E46" s="80">
        <f t="shared" si="21"/>
        <v>50.729125421825792</v>
      </c>
      <c r="F46" s="80">
        <f t="shared" si="21"/>
        <v>50.190077990726046</v>
      </c>
      <c r="G46" s="80">
        <f t="shared" si="21"/>
        <v>49.403646584904301</v>
      </c>
      <c r="H46" s="80">
        <f t="shared" si="21"/>
        <v>47.947619811251414</v>
      </c>
      <c r="I46" s="80">
        <f t="shared" si="21"/>
        <v>47.359330088937149</v>
      </c>
      <c r="J46" s="80">
        <f t="shared" si="21"/>
        <v>46.646896296292844</v>
      </c>
      <c r="K46" s="80">
        <f t="shared" si="21"/>
        <v>46.725105299767755</v>
      </c>
      <c r="L46" s="80">
        <f t="shared" si="21"/>
        <v>46.534609399926097</v>
      </c>
      <c r="M46" s="80">
        <f t="shared" si="21"/>
        <v>46.427459283252482</v>
      </c>
      <c r="N46" s="80">
        <f t="shared" si="21"/>
        <v>45.799197676819531</v>
      </c>
      <c r="O46" s="80">
        <f t="shared" si="21"/>
        <v>49.126485898273785</v>
      </c>
      <c r="P46" s="80">
        <f t="shared" si="21"/>
        <v>48.709634550913798</v>
      </c>
      <c r="Q46" s="80">
        <f t="shared" si="21"/>
        <v>46.264686417474856</v>
      </c>
      <c r="R46" s="80">
        <f t="shared" si="21"/>
        <v>46.747718513359352</v>
      </c>
      <c r="S46" s="80">
        <f t="shared" si="21"/>
        <v>47.19254843050301</v>
      </c>
      <c r="T46" s="80">
        <f t="shared" si="21"/>
        <v>46.345513036179852</v>
      </c>
      <c r="U46" s="80">
        <f t="shared" si="21"/>
        <v>45.901732482980925</v>
      </c>
      <c r="V46" s="80">
        <f t="shared" si="21"/>
        <v>46.485961385703547</v>
      </c>
      <c r="W46" s="80">
        <f t="shared" si="21"/>
        <v>45.726759261013974</v>
      </c>
      <c r="X46" s="80">
        <f t="shared" si="21"/>
        <v>43.818647261243051</v>
      </c>
      <c r="Y46" s="80">
        <f t="shared" si="21"/>
        <v>45.166000907310583</v>
      </c>
      <c r="Z46" s="80">
        <f t="shared" si="21"/>
        <v>44.200581229609462</v>
      </c>
      <c r="AA46" s="80">
        <f t="shared" si="21"/>
        <v>51.753199282575139</v>
      </c>
      <c r="AB46" s="80">
        <f t="shared" si="21"/>
        <v>50.851159034670459</v>
      </c>
      <c r="AC46" s="80">
        <f t="shared" si="21"/>
        <v>49.969680645366957</v>
      </c>
      <c r="AD46" s="80">
        <f t="shared" si="21"/>
        <v>50.068920705517272</v>
      </c>
      <c r="AE46" s="80">
        <f t="shared" si="21"/>
        <v>47.803693863662545</v>
      </c>
    </row>
    <row r="47" spans="1:31" ht="13">
      <c r="A47" s="7"/>
      <c r="B47" s="6" t="s">
        <v>40</v>
      </c>
      <c r="C47" s="80">
        <f t="shared" ref="C47:AE47" si="22">(C26/C$26)*100</f>
        <v>100</v>
      </c>
      <c r="D47" s="80">
        <f t="shared" si="22"/>
        <v>100</v>
      </c>
      <c r="E47" s="80">
        <f t="shared" si="22"/>
        <v>100</v>
      </c>
      <c r="F47" s="80">
        <f t="shared" si="22"/>
        <v>100</v>
      </c>
      <c r="G47" s="80">
        <f t="shared" si="22"/>
        <v>100</v>
      </c>
      <c r="H47" s="80">
        <f t="shared" si="22"/>
        <v>100</v>
      </c>
      <c r="I47" s="80">
        <f t="shared" si="22"/>
        <v>100</v>
      </c>
      <c r="J47" s="80">
        <f t="shared" si="22"/>
        <v>100</v>
      </c>
      <c r="K47" s="80">
        <f t="shared" si="22"/>
        <v>100</v>
      </c>
      <c r="L47" s="80">
        <f t="shared" si="22"/>
        <v>100</v>
      </c>
      <c r="M47" s="80">
        <f t="shared" si="22"/>
        <v>100</v>
      </c>
      <c r="N47" s="80">
        <f t="shared" si="22"/>
        <v>100</v>
      </c>
      <c r="O47" s="80">
        <f t="shared" si="22"/>
        <v>100</v>
      </c>
      <c r="P47" s="80">
        <f t="shared" si="22"/>
        <v>100</v>
      </c>
      <c r="Q47" s="80">
        <f t="shared" si="22"/>
        <v>100</v>
      </c>
      <c r="R47" s="80">
        <f t="shared" si="22"/>
        <v>100</v>
      </c>
      <c r="S47" s="80">
        <f t="shared" si="22"/>
        <v>100</v>
      </c>
      <c r="T47" s="80">
        <f t="shared" si="22"/>
        <v>100</v>
      </c>
      <c r="U47" s="80">
        <f t="shared" si="22"/>
        <v>100</v>
      </c>
      <c r="V47" s="80">
        <f t="shared" si="22"/>
        <v>100</v>
      </c>
      <c r="W47" s="80">
        <f t="shared" si="22"/>
        <v>100</v>
      </c>
      <c r="X47" s="80">
        <f t="shared" si="22"/>
        <v>100</v>
      </c>
      <c r="Y47" s="80">
        <f t="shared" si="22"/>
        <v>100</v>
      </c>
      <c r="Z47" s="80">
        <f t="shared" si="22"/>
        <v>100</v>
      </c>
      <c r="AA47" s="80">
        <f t="shared" si="22"/>
        <v>100</v>
      </c>
      <c r="AB47" s="80">
        <f t="shared" si="22"/>
        <v>100</v>
      </c>
      <c r="AC47" s="80">
        <f t="shared" si="22"/>
        <v>100</v>
      </c>
      <c r="AD47" s="80">
        <f t="shared" si="22"/>
        <v>100</v>
      </c>
      <c r="AE47" s="80">
        <f t="shared" si="22"/>
        <v>100</v>
      </c>
    </row>
    <row r="48" spans="1:31" ht="13">
      <c r="A48" s="76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</row>
    <row r="49" spans="1:33" ht="13.5" customHeight="1">
      <c r="A49" s="76"/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4"/>
      <c r="AG49" s="4"/>
    </row>
    <row r="50" spans="1:33" ht="13">
      <c r="A50" s="76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</row>
    <row r="51" spans="1:33" ht="13">
      <c r="A51" s="7">
        <v>1</v>
      </c>
      <c r="B51" s="6" t="s">
        <v>31</v>
      </c>
      <c r="C51" s="150" t="s">
        <v>1095</v>
      </c>
      <c r="D51" s="85">
        <f>IFERROR(((D9/C9)*100)-100,"--")</f>
        <v>61.364382594544423</v>
      </c>
      <c r="E51" s="85">
        <f t="shared" ref="E51:AD61" si="23">IFERROR(((E9/D9)*100)-100,"--")</f>
        <v>37.860895251279544</v>
      </c>
      <c r="F51" s="85">
        <f t="shared" si="23"/>
        <v>-3.2661188076856718</v>
      </c>
      <c r="G51" s="85">
        <f t="shared" si="23"/>
        <v>17.127076042250494</v>
      </c>
      <c r="H51" s="85">
        <f t="shared" si="23"/>
        <v>-14.446093104086671</v>
      </c>
      <c r="I51" s="85">
        <f t="shared" si="23"/>
        <v>-4.9926360379427592</v>
      </c>
      <c r="J51" s="85">
        <f t="shared" si="23"/>
        <v>21.894098214765805</v>
      </c>
      <c r="K51" s="85">
        <f t="shared" si="23"/>
        <v>31.802524530162543</v>
      </c>
      <c r="L51" s="85">
        <f t="shared" si="23"/>
        <v>36.911713767582484</v>
      </c>
      <c r="M51" s="85">
        <f t="shared" si="23"/>
        <v>73.624985458894173</v>
      </c>
      <c r="N51" s="85">
        <f t="shared" si="23"/>
        <v>23.282050583847976</v>
      </c>
      <c r="O51" s="85">
        <f t="shared" si="23"/>
        <v>8.9507899587500077</v>
      </c>
      <c r="P51" s="85">
        <f t="shared" si="23"/>
        <v>17.591626867348651</v>
      </c>
      <c r="Q51" s="85">
        <f t="shared" si="23"/>
        <v>-29.922233254551912</v>
      </c>
      <c r="R51" s="85">
        <f t="shared" si="23"/>
        <v>46.710647854165927</v>
      </c>
      <c r="S51" s="85">
        <f t="shared" si="23"/>
        <v>22.597805254710195</v>
      </c>
      <c r="T51" s="85">
        <f t="shared" si="23"/>
        <v>4.2533680986040139</v>
      </c>
      <c r="U51" s="85">
        <f t="shared" si="23"/>
        <v>1.280073674663214</v>
      </c>
      <c r="V51" s="85">
        <f t="shared" si="23"/>
        <v>8.4696868649823074</v>
      </c>
      <c r="W51" s="85">
        <f t="shared" si="23"/>
        <v>5.0484822304603938</v>
      </c>
      <c r="X51" s="85">
        <f t="shared" si="23"/>
        <v>-5.4141148928415959</v>
      </c>
      <c r="Y51" s="85">
        <f t="shared" si="23"/>
        <v>4.6501828726912322</v>
      </c>
      <c r="Z51" s="85">
        <f t="shared" si="23"/>
        <v>21.102114301661047</v>
      </c>
      <c r="AA51" s="85">
        <f t="shared" si="23"/>
        <v>-42.135047170389065</v>
      </c>
      <c r="AB51" s="85">
        <f t="shared" si="23"/>
        <v>-15.794535561350571</v>
      </c>
      <c r="AC51" s="85">
        <f t="shared" si="23"/>
        <v>15.441575189949859</v>
      </c>
      <c r="AD51" s="85">
        <f t="shared" si="23"/>
        <v>16.898840857162384</v>
      </c>
      <c r="AE51" s="85">
        <f>IFERROR((POWER((AD9/C9),(1/28))*100)-100,"--")</f>
        <v>10.09444069636271</v>
      </c>
    </row>
    <row r="52" spans="1:33" ht="13">
      <c r="A52" s="7">
        <v>2</v>
      </c>
      <c r="B52" s="6" t="s">
        <v>32</v>
      </c>
      <c r="C52" s="150" t="s">
        <v>1095</v>
      </c>
      <c r="D52" s="85" t="str">
        <f t="shared" ref="D52:S68" si="24">IFERROR(((D10/C10)*100)-100,"--")</f>
        <v>--</v>
      </c>
      <c r="E52" s="85">
        <f t="shared" si="24"/>
        <v>1691.2765957446809</v>
      </c>
      <c r="F52" s="85">
        <f t="shared" si="24"/>
        <v>-36.968761135526783</v>
      </c>
      <c r="G52" s="85">
        <f t="shared" si="24"/>
        <v>410.16093166999588</v>
      </c>
      <c r="H52" s="85">
        <f t="shared" si="24"/>
        <v>-56.848723044303753</v>
      </c>
      <c r="I52" s="85">
        <f t="shared" si="24"/>
        <v>-36.383324773155287</v>
      </c>
      <c r="J52" s="85">
        <f t="shared" si="24"/>
        <v>3021.5509237455767</v>
      </c>
      <c r="K52" s="85">
        <f t="shared" si="24"/>
        <v>155.22196976260892</v>
      </c>
      <c r="L52" s="85">
        <f t="shared" si="24"/>
        <v>8.5442737059111806</v>
      </c>
      <c r="M52" s="85">
        <f t="shared" si="24"/>
        <v>33.500196214690305</v>
      </c>
      <c r="N52" s="85">
        <f t="shared" si="24"/>
        <v>53.429676945310405</v>
      </c>
      <c r="O52" s="85">
        <f t="shared" si="24"/>
        <v>90.73528869941029</v>
      </c>
      <c r="P52" s="85">
        <f t="shared" si="24"/>
        <v>20.322184801120287</v>
      </c>
      <c r="Q52" s="85">
        <f t="shared" si="24"/>
        <v>-24.20815039069268</v>
      </c>
      <c r="R52" s="85">
        <f t="shared" si="24"/>
        <v>54.048262016414185</v>
      </c>
      <c r="S52" s="85">
        <f t="shared" si="24"/>
        <v>15.583764909496239</v>
      </c>
      <c r="T52" s="85">
        <f t="shared" si="23"/>
        <v>-7.5472721371153284</v>
      </c>
      <c r="U52" s="85">
        <f t="shared" si="23"/>
        <v>5.1111126086348548</v>
      </c>
      <c r="V52" s="85">
        <f t="shared" si="23"/>
        <v>15.653216030713011</v>
      </c>
      <c r="W52" s="85">
        <f t="shared" si="23"/>
        <v>0.69628748595023637</v>
      </c>
      <c r="X52" s="85">
        <f t="shared" si="23"/>
        <v>-21.322710194357668</v>
      </c>
      <c r="Y52" s="85">
        <f t="shared" si="23"/>
        <v>-3.7829978590027338</v>
      </c>
      <c r="Z52" s="85">
        <f t="shared" si="23"/>
        <v>64.056891430783367</v>
      </c>
      <c r="AA52" s="85">
        <f t="shared" si="23"/>
        <v>45.99476638337606</v>
      </c>
      <c r="AB52" s="85">
        <f t="shared" si="23"/>
        <v>38.117647846356618</v>
      </c>
      <c r="AC52" s="85">
        <f t="shared" si="23"/>
        <v>45.944904087291292</v>
      </c>
      <c r="AD52" s="85">
        <f t="shared" si="23"/>
        <v>46.184646746422999</v>
      </c>
      <c r="AE52" s="85" t="str">
        <f t="shared" ref="AE52:AE68" si="25">IFERROR((POWER((AD10/C10),(1/28))*100)-100,"--")</f>
        <v>--</v>
      </c>
    </row>
    <row r="53" spans="1:33" ht="13">
      <c r="A53" s="7">
        <v>3</v>
      </c>
      <c r="B53" s="6" t="s">
        <v>33</v>
      </c>
      <c r="C53" s="150" t="s">
        <v>1095</v>
      </c>
      <c r="D53" s="85">
        <f t="shared" si="24"/>
        <v>33.08014705660301</v>
      </c>
      <c r="E53" s="85">
        <f t="shared" si="23"/>
        <v>15.679732012839608</v>
      </c>
      <c r="F53" s="85">
        <f t="shared" si="23"/>
        <v>20.929231360983522</v>
      </c>
      <c r="G53" s="85">
        <f t="shared" si="23"/>
        <v>27.337593386410688</v>
      </c>
      <c r="H53" s="85">
        <f t="shared" si="23"/>
        <v>44.405351374736256</v>
      </c>
      <c r="I53" s="85">
        <f t="shared" si="23"/>
        <v>-18.991155025140387</v>
      </c>
      <c r="J53" s="85">
        <f t="shared" si="23"/>
        <v>16.667039721932866</v>
      </c>
      <c r="K53" s="85">
        <f t="shared" si="23"/>
        <v>10.242080055863823</v>
      </c>
      <c r="L53" s="85">
        <f t="shared" si="23"/>
        <v>8.2506333239440721</v>
      </c>
      <c r="M53" s="85">
        <f t="shared" si="23"/>
        <v>23.128689299774692</v>
      </c>
      <c r="N53" s="85">
        <f t="shared" si="23"/>
        <v>21.674269736886572</v>
      </c>
      <c r="O53" s="85">
        <f t="shared" si="23"/>
        <v>-1.0668138682112414</v>
      </c>
      <c r="P53" s="85">
        <f t="shared" si="23"/>
        <v>2.2184675877220883</v>
      </c>
      <c r="Q53" s="85">
        <f t="shared" si="23"/>
        <v>-34.416466869297423</v>
      </c>
      <c r="R53" s="85">
        <f t="shared" si="23"/>
        <v>36.160572568067749</v>
      </c>
      <c r="S53" s="85">
        <f t="shared" si="23"/>
        <v>24.191357436078945</v>
      </c>
      <c r="T53" s="85">
        <f t="shared" si="23"/>
        <v>8.6186867386885524E-2</v>
      </c>
      <c r="U53" s="85">
        <f t="shared" si="23"/>
        <v>8.0072542440267682</v>
      </c>
      <c r="V53" s="85">
        <f t="shared" si="23"/>
        <v>-0.47356468773725169</v>
      </c>
      <c r="W53" s="85">
        <f t="shared" si="23"/>
        <v>5.9805318310943534</v>
      </c>
      <c r="X53" s="85">
        <f t="shared" si="23"/>
        <v>-3.7000434462504757</v>
      </c>
      <c r="Y53" s="85">
        <f t="shared" si="23"/>
        <v>3.0167588868626751</v>
      </c>
      <c r="Z53" s="85">
        <f t="shared" si="23"/>
        <v>8.2134900192664304</v>
      </c>
      <c r="AA53" s="85">
        <f t="shared" si="23"/>
        <v>-11.159187781158082</v>
      </c>
      <c r="AB53" s="85">
        <f t="shared" si="23"/>
        <v>-5.0025527289126046</v>
      </c>
      <c r="AC53" s="85">
        <f t="shared" si="23"/>
        <v>67.512027307433186</v>
      </c>
      <c r="AD53" s="85">
        <f t="shared" si="23"/>
        <v>25.13925235866617</v>
      </c>
      <c r="AE53" s="85">
        <f t="shared" si="25"/>
        <v>9.8973136323387223</v>
      </c>
    </row>
    <row r="54" spans="1:33" ht="13">
      <c r="A54" s="7">
        <v>4</v>
      </c>
      <c r="B54" s="6" t="s">
        <v>1087</v>
      </c>
      <c r="C54" s="150" t="s">
        <v>1095</v>
      </c>
      <c r="D54" s="85">
        <f t="shared" si="24"/>
        <v>15.754967509264262</v>
      </c>
      <c r="E54" s="85">
        <f t="shared" si="23"/>
        <v>8.3655767672038195</v>
      </c>
      <c r="F54" s="85">
        <f t="shared" si="23"/>
        <v>6.8810780314856999</v>
      </c>
      <c r="G54" s="85">
        <f t="shared" si="23"/>
        <v>-0.33764483705408566</v>
      </c>
      <c r="H54" s="85">
        <f t="shared" si="23"/>
        <v>-1.0208748646595893</v>
      </c>
      <c r="I54" s="85">
        <f t="shared" si="23"/>
        <v>-6.5490224327587612</v>
      </c>
      <c r="J54" s="85">
        <f t="shared" si="23"/>
        <v>2.6895959039344888</v>
      </c>
      <c r="K54" s="85">
        <f t="shared" si="23"/>
        <v>-2.0835877699078367</v>
      </c>
      <c r="L54" s="85">
        <f t="shared" si="23"/>
        <v>7.3046566270579945</v>
      </c>
      <c r="M54" s="85">
        <f t="shared" si="23"/>
        <v>1.0720571240470349</v>
      </c>
      <c r="N54" s="85">
        <f t="shared" si="23"/>
        <v>-0.8187488956189668</v>
      </c>
      <c r="O54" s="85">
        <f t="shared" si="23"/>
        <v>-5.0275608859854657</v>
      </c>
      <c r="P54" s="85">
        <f t="shared" si="23"/>
        <v>-14.806986356970782</v>
      </c>
      <c r="Q54" s="85">
        <f t="shared" si="23"/>
        <v>-12.555412355278122</v>
      </c>
      <c r="R54" s="85">
        <f t="shared" si="23"/>
        <v>18.768817089192936</v>
      </c>
      <c r="S54" s="85">
        <f t="shared" si="23"/>
        <v>7.3185290938367871</v>
      </c>
      <c r="T54" s="85">
        <f t="shared" si="23"/>
        <v>-4.9612945401188568</v>
      </c>
      <c r="U54" s="85">
        <f t="shared" si="23"/>
        <v>-9.3426478231600072</v>
      </c>
      <c r="V54" s="85">
        <f t="shared" si="23"/>
        <v>-9.4910403474230662</v>
      </c>
      <c r="W54" s="85">
        <f t="shared" si="23"/>
        <v>-5.17503756498499</v>
      </c>
      <c r="X54" s="85">
        <f t="shared" si="23"/>
        <v>-7.4538647363506527</v>
      </c>
      <c r="Y54" s="85">
        <f t="shared" si="23"/>
        <v>-12.293620622543472</v>
      </c>
      <c r="Z54" s="85">
        <f t="shared" si="23"/>
        <v>-3.0210780111637519</v>
      </c>
      <c r="AA54" s="85">
        <f t="shared" si="23"/>
        <v>-5.1281315657766555</v>
      </c>
      <c r="AB54" s="85">
        <f t="shared" si="23"/>
        <v>-7.105345518306649</v>
      </c>
      <c r="AC54" s="85">
        <f t="shared" si="23"/>
        <v>5.7503647409899088</v>
      </c>
      <c r="AD54" s="85">
        <f t="shared" si="23"/>
        <v>-9.1242362805939621</v>
      </c>
      <c r="AE54" s="85">
        <f t="shared" si="25"/>
        <v>-1.8413027702265197</v>
      </c>
    </row>
    <row r="55" spans="1:33" ht="13">
      <c r="A55" s="7">
        <v>5</v>
      </c>
      <c r="B55" s="4" t="s">
        <v>34</v>
      </c>
      <c r="C55" s="150" t="s">
        <v>1095</v>
      </c>
      <c r="D55" s="85">
        <f t="shared" si="24"/>
        <v>360.47178350310594</v>
      </c>
      <c r="E55" s="85">
        <f t="shared" si="23"/>
        <v>23.751573205274411</v>
      </c>
      <c r="F55" s="85">
        <f t="shared" si="23"/>
        <v>47.953085397026001</v>
      </c>
      <c r="G55" s="85">
        <f t="shared" si="23"/>
        <v>-9.019515752660439</v>
      </c>
      <c r="H55" s="85">
        <f t="shared" si="23"/>
        <v>48.493553774564646</v>
      </c>
      <c r="I55" s="85">
        <f t="shared" si="23"/>
        <v>-14.184441643429906</v>
      </c>
      <c r="J55" s="85">
        <f t="shared" si="23"/>
        <v>-2.8851384030421343</v>
      </c>
      <c r="K55" s="85">
        <f t="shared" si="23"/>
        <v>-9.796427562039483</v>
      </c>
      <c r="L55" s="85">
        <f t="shared" si="23"/>
        <v>111.99673403698824</v>
      </c>
      <c r="M55" s="85">
        <f t="shared" si="23"/>
        <v>-12.498835005539505</v>
      </c>
      <c r="N55" s="85">
        <f t="shared" si="23"/>
        <v>7.0487629727426651</v>
      </c>
      <c r="O55" s="85">
        <f t="shared" si="23"/>
        <v>-46.9225559850222</v>
      </c>
      <c r="P55" s="85">
        <f t="shared" si="23"/>
        <v>-34.573154278742095</v>
      </c>
      <c r="Q55" s="85">
        <f t="shared" si="23"/>
        <v>-41.632451072486674</v>
      </c>
      <c r="R55" s="85">
        <f t="shared" si="23"/>
        <v>37.520401728201648</v>
      </c>
      <c r="S55" s="85">
        <f t="shared" si="23"/>
        <v>32.194845309851274</v>
      </c>
      <c r="T55" s="85">
        <f t="shared" si="23"/>
        <v>-39.554872274822692</v>
      </c>
      <c r="U55" s="85">
        <f t="shared" si="23"/>
        <v>-32.257361118151792</v>
      </c>
      <c r="V55" s="85">
        <f t="shared" si="23"/>
        <v>23.037740105626241</v>
      </c>
      <c r="W55" s="85">
        <f t="shared" si="23"/>
        <v>-10.234901136009256</v>
      </c>
      <c r="X55" s="85">
        <f t="shared" si="23"/>
        <v>-8.2906503767938773</v>
      </c>
      <c r="Y55" s="85">
        <f t="shared" si="23"/>
        <v>-16.172838076822515</v>
      </c>
      <c r="Z55" s="85">
        <f t="shared" si="23"/>
        <v>33.98592694826155</v>
      </c>
      <c r="AA55" s="85">
        <f t="shared" si="23"/>
        <v>64.859784511146984</v>
      </c>
      <c r="AB55" s="85">
        <f t="shared" si="23"/>
        <v>-15.636203009448835</v>
      </c>
      <c r="AC55" s="85">
        <f t="shared" si="23"/>
        <v>49.832871258223548</v>
      </c>
      <c r="AD55" s="85">
        <f t="shared" si="23"/>
        <v>29.69878856493176</v>
      </c>
      <c r="AE55" s="85">
        <f t="shared" si="25"/>
        <v>7.6553168591613883</v>
      </c>
    </row>
    <row r="56" spans="1:33" ht="13">
      <c r="A56" s="7">
        <v>6</v>
      </c>
      <c r="B56" s="6" t="s">
        <v>35</v>
      </c>
      <c r="C56" s="150" t="s">
        <v>1095</v>
      </c>
      <c r="D56" s="85">
        <f t="shared" si="24"/>
        <v>-3.4280568645986591</v>
      </c>
      <c r="E56" s="85">
        <f t="shared" si="23"/>
        <v>5.0822545786169258</v>
      </c>
      <c r="F56" s="85">
        <f t="shared" si="23"/>
        <v>-15.115494388699915</v>
      </c>
      <c r="G56" s="85">
        <f t="shared" si="23"/>
        <v>-4.5470861903681481</v>
      </c>
      <c r="H56" s="85">
        <f t="shared" si="23"/>
        <v>12.6097256395187</v>
      </c>
      <c r="I56" s="85">
        <f t="shared" si="23"/>
        <v>-14.426617157615908</v>
      </c>
      <c r="J56" s="85">
        <f t="shared" si="23"/>
        <v>-4.1416055312420497</v>
      </c>
      <c r="K56" s="85">
        <f t="shared" si="23"/>
        <v>6.676063152801575</v>
      </c>
      <c r="L56" s="85">
        <f t="shared" si="23"/>
        <v>38.150056708754789</v>
      </c>
      <c r="M56" s="85">
        <f t="shared" si="23"/>
        <v>-12.601968159320364</v>
      </c>
      <c r="N56" s="85">
        <f t="shared" si="23"/>
        <v>-20.936276824008161</v>
      </c>
      <c r="O56" s="85">
        <f t="shared" si="23"/>
        <v>2.7952995967299046</v>
      </c>
      <c r="P56" s="85">
        <f t="shared" si="23"/>
        <v>-14.793207405582152</v>
      </c>
      <c r="Q56" s="85">
        <f t="shared" si="23"/>
        <v>-43.188307180544484</v>
      </c>
      <c r="R56" s="85">
        <f t="shared" si="23"/>
        <v>28.095164636287819</v>
      </c>
      <c r="S56" s="85">
        <f t="shared" si="23"/>
        <v>7.21518841784561</v>
      </c>
      <c r="T56" s="85">
        <f t="shared" si="23"/>
        <v>0.91155743217554175</v>
      </c>
      <c r="U56" s="85">
        <f t="shared" si="23"/>
        <v>3.0917313027473625</v>
      </c>
      <c r="V56" s="85">
        <f t="shared" si="23"/>
        <v>-6.5489197864533253</v>
      </c>
      <c r="W56" s="85">
        <f t="shared" si="23"/>
        <v>-10.110175970447528</v>
      </c>
      <c r="X56" s="85">
        <f t="shared" si="23"/>
        <v>-18.564507285851533</v>
      </c>
      <c r="Y56" s="85">
        <f t="shared" si="23"/>
        <v>-0.97992810819717135</v>
      </c>
      <c r="Z56" s="85">
        <f t="shared" si="23"/>
        <v>11.082324472375021</v>
      </c>
      <c r="AA56" s="85">
        <f t="shared" si="23"/>
        <v>-3.475543871190979</v>
      </c>
      <c r="AB56" s="85">
        <f t="shared" si="23"/>
        <v>-32.594914945202305</v>
      </c>
      <c r="AC56" s="85">
        <f t="shared" si="23"/>
        <v>33.565357794978098</v>
      </c>
      <c r="AD56" s="85">
        <f t="shared" si="23"/>
        <v>34.761470033876805</v>
      </c>
      <c r="AE56" s="85">
        <f t="shared" si="25"/>
        <v>-2.55437997100681</v>
      </c>
    </row>
    <row r="57" spans="1:33" ht="13">
      <c r="A57" s="7"/>
      <c r="B57" s="6" t="s">
        <v>36</v>
      </c>
      <c r="C57" s="150" t="s">
        <v>1095</v>
      </c>
      <c r="D57" s="85">
        <f t="shared" si="24"/>
        <v>20.521864469862749</v>
      </c>
      <c r="E57" s="85">
        <f t="shared" si="23"/>
        <v>-5.6008219206896399</v>
      </c>
      <c r="F57" s="85">
        <f t="shared" si="23"/>
        <v>3.9904409227268616</v>
      </c>
      <c r="G57" s="85">
        <f t="shared" si="23"/>
        <v>7.8290516363912275</v>
      </c>
      <c r="H57" s="85">
        <f t="shared" si="23"/>
        <v>12.550774357230637</v>
      </c>
      <c r="I57" s="85">
        <f t="shared" si="23"/>
        <v>-3.3969508180448571</v>
      </c>
      <c r="J57" s="85">
        <f t="shared" si="23"/>
        <v>4.232286753475293</v>
      </c>
      <c r="K57" s="85">
        <f t="shared" si="23"/>
        <v>-3.2058276902944698</v>
      </c>
      <c r="L57" s="85">
        <f t="shared" si="23"/>
        <v>8.1039337664587521</v>
      </c>
      <c r="M57" s="85">
        <f t="shared" si="23"/>
        <v>4.3940029452799791</v>
      </c>
      <c r="N57" s="85">
        <f t="shared" si="23"/>
        <v>-0.84595946126503918</v>
      </c>
      <c r="O57" s="85">
        <f t="shared" si="23"/>
        <v>-12.762813126373345</v>
      </c>
      <c r="P57" s="85">
        <f t="shared" si="23"/>
        <v>-0.12338507058089476</v>
      </c>
      <c r="Q57" s="85">
        <f t="shared" si="23"/>
        <v>-9.8583933331890705</v>
      </c>
      <c r="R57" s="85">
        <f t="shared" si="23"/>
        <v>7.4652251256568434</v>
      </c>
      <c r="S57" s="85">
        <f t="shared" si="23"/>
        <v>-1.2887968322741159</v>
      </c>
      <c r="T57" s="85">
        <f t="shared" si="23"/>
        <v>-1.8011184817624013</v>
      </c>
      <c r="U57" s="85">
        <f t="shared" si="23"/>
        <v>-0.68637453184125263</v>
      </c>
      <c r="V57" s="85">
        <f t="shared" si="23"/>
        <v>-0.66211107721872509</v>
      </c>
      <c r="W57" s="85">
        <f t="shared" si="23"/>
        <v>3.6035038303100322</v>
      </c>
      <c r="X57" s="85">
        <f t="shared" si="23"/>
        <v>-4.2801478305431857</v>
      </c>
      <c r="Y57" s="85">
        <f t="shared" si="23"/>
        <v>-9.1320925981162304</v>
      </c>
      <c r="Z57" s="85">
        <f t="shared" si="23"/>
        <v>10.062887342326505</v>
      </c>
      <c r="AA57" s="85">
        <f t="shared" si="23"/>
        <v>-2.9489799058345767</v>
      </c>
      <c r="AB57" s="85">
        <f t="shared" si="23"/>
        <v>-11.432451938753729</v>
      </c>
      <c r="AC57" s="85">
        <f t="shared" si="23"/>
        <v>30.512597031703649</v>
      </c>
      <c r="AD57" s="85">
        <f t="shared" si="23"/>
        <v>7.1793178918298111</v>
      </c>
      <c r="AE57" s="85">
        <f t="shared" si="25"/>
        <v>1.47624626248151</v>
      </c>
    </row>
    <row r="58" spans="1:33" s="76" customFormat="1" ht="15" customHeight="1">
      <c r="A58" s="7"/>
      <c r="B58" s="6" t="s">
        <v>1132</v>
      </c>
      <c r="C58" s="150" t="s">
        <v>1095</v>
      </c>
      <c r="D58" s="85">
        <f t="shared" si="24"/>
        <v>12.296317261584562</v>
      </c>
      <c r="E58" s="85">
        <f t="shared" si="23"/>
        <v>7.8639400111187001</v>
      </c>
      <c r="F58" s="85">
        <f t="shared" si="23"/>
        <v>9.8332713483315644</v>
      </c>
      <c r="G58" s="85">
        <f t="shared" si="23"/>
        <v>12.125521281467115</v>
      </c>
      <c r="H58" s="85">
        <f t="shared" si="23"/>
        <v>15.392780647761924</v>
      </c>
      <c r="I58" s="85">
        <f t="shared" si="23"/>
        <v>3.4768610100280881</v>
      </c>
      <c r="J58" s="85">
        <f t="shared" si="23"/>
        <v>3.8743310451275477</v>
      </c>
      <c r="K58" s="85">
        <f t="shared" si="23"/>
        <v>-4.152394466302141</v>
      </c>
      <c r="L58" s="85">
        <f t="shared" si="23"/>
        <v>7.2270434072025296</v>
      </c>
      <c r="M58" s="85">
        <f t="shared" si="23"/>
        <v>9.5046859225447236</v>
      </c>
      <c r="N58" s="85">
        <f t="shared" si="23"/>
        <v>-5.5976535511734511</v>
      </c>
      <c r="O58" s="85">
        <f t="shared" si="23"/>
        <v>-12.012532345306283</v>
      </c>
      <c r="P58" s="85">
        <f t="shared" si="23"/>
        <v>-1.5862658552676976</v>
      </c>
      <c r="Q58" s="85">
        <f t="shared" si="23"/>
        <v>-8.0157432899392944</v>
      </c>
      <c r="R58" s="85">
        <f t="shared" si="23"/>
        <v>10.191814946708377</v>
      </c>
      <c r="S58" s="85">
        <f t="shared" si="23"/>
        <v>-3.6531440332106371</v>
      </c>
      <c r="T58" s="85">
        <f t="shared" si="23"/>
        <v>-4.4962734351441043</v>
      </c>
      <c r="U58" s="85">
        <f t="shared" si="23"/>
        <v>2.1749037139475291</v>
      </c>
      <c r="V58" s="85">
        <f t="shared" si="23"/>
        <v>-5.1138454753874214</v>
      </c>
      <c r="W58" s="85">
        <f t="shared" si="23"/>
        <v>3.4663223690997</v>
      </c>
      <c r="X58" s="85">
        <f t="shared" si="23"/>
        <v>-3.2080703999248215</v>
      </c>
      <c r="Y58" s="85">
        <f t="shared" si="23"/>
        <v>-7.3847501029651141</v>
      </c>
      <c r="Z58" s="85">
        <f t="shared" si="23"/>
        <v>9.7545322229570388</v>
      </c>
      <c r="AA58" s="85">
        <f t="shared" si="23"/>
        <v>-2.789971612619695</v>
      </c>
      <c r="AB58" s="85">
        <f t="shared" si="23"/>
        <v>-11.055076518852019</v>
      </c>
      <c r="AC58" s="85">
        <f t="shared" si="23"/>
        <v>31.952967774614848</v>
      </c>
      <c r="AD58" s="85">
        <f t="shared" si="23"/>
        <v>5.3363265401524984</v>
      </c>
      <c r="AE58" s="85">
        <f t="shared" si="25"/>
        <v>2.2857892464842564</v>
      </c>
    </row>
    <row r="59" spans="1:33" ht="13">
      <c r="A59" s="7"/>
      <c r="B59" s="6" t="s">
        <v>37</v>
      </c>
      <c r="C59" s="150" t="s">
        <v>1095</v>
      </c>
      <c r="D59" s="85">
        <f t="shared" si="24"/>
        <v>-12.315231711178782</v>
      </c>
      <c r="E59" s="85">
        <f t="shared" si="23"/>
        <v>-16.686640776707719</v>
      </c>
      <c r="F59" s="85">
        <f t="shared" si="23"/>
        <v>3.5285822691960789E-2</v>
      </c>
      <c r="G59" s="85">
        <f t="shared" si="23"/>
        <v>7.8741334989243654</v>
      </c>
      <c r="H59" s="85">
        <f t="shared" si="23"/>
        <v>23.335134864704756</v>
      </c>
      <c r="I59" s="85">
        <f t="shared" si="23"/>
        <v>-18.98895694575657</v>
      </c>
      <c r="J59" s="85">
        <f t="shared" si="23"/>
        <v>-19.686041692538097</v>
      </c>
      <c r="K59" s="85">
        <f t="shared" si="23"/>
        <v>-5.4296101890931681</v>
      </c>
      <c r="L59" s="85">
        <f t="shared" si="23"/>
        <v>22.018822235941272</v>
      </c>
      <c r="M59" s="85">
        <f t="shared" si="23"/>
        <v>-5.4111560081227879</v>
      </c>
      <c r="N59" s="85">
        <f t="shared" si="23"/>
        <v>-5.7520316195387267</v>
      </c>
      <c r="O59" s="85">
        <f t="shared" si="23"/>
        <v>2.7354276195756597</v>
      </c>
      <c r="P59" s="85">
        <f t="shared" si="23"/>
        <v>16.782988248487385</v>
      </c>
      <c r="Q59" s="85">
        <f t="shared" si="23"/>
        <v>-27.201931806661349</v>
      </c>
      <c r="R59" s="85">
        <f t="shared" si="23"/>
        <v>25.304887193569868</v>
      </c>
      <c r="S59" s="85">
        <f t="shared" si="23"/>
        <v>25.967775767232638</v>
      </c>
      <c r="T59" s="85">
        <f t="shared" si="23"/>
        <v>41.62579253403743</v>
      </c>
      <c r="U59" s="85">
        <f t="shared" si="23"/>
        <v>-18.598336249825735</v>
      </c>
      <c r="V59" s="85">
        <f t="shared" si="23"/>
        <v>34.861879351128778</v>
      </c>
      <c r="W59" s="85">
        <f t="shared" si="23"/>
        <v>-16.832468863877963</v>
      </c>
      <c r="X59" s="85">
        <f t="shared" si="23"/>
        <v>-29.659338832284917</v>
      </c>
      <c r="Y59" s="85">
        <f t="shared" si="23"/>
        <v>-2.9974024668621695</v>
      </c>
      <c r="Z59" s="85">
        <f t="shared" si="23"/>
        <v>16.821534061645835</v>
      </c>
      <c r="AA59" s="85">
        <f t="shared" si="23"/>
        <v>20.190049110640928</v>
      </c>
      <c r="AB59" s="85">
        <f t="shared" si="23"/>
        <v>-20.037937419410724</v>
      </c>
      <c r="AC59" s="85">
        <f t="shared" si="23"/>
        <v>11.427132701500327</v>
      </c>
      <c r="AD59" s="85">
        <f t="shared" si="23"/>
        <v>15.671638682622401</v>
      </c>
      <c r="AE59" s="85">
        <f t="shared" si="25"/>
        <v>0.48615319776121169</v>
      </c>
    </row>
    <row r="60" spans="1:33" ht="13">
      <c r="A60" s="7"/>
      <c r="B60" s="6" t="s">
        <v>1088</v>
      </c>
      <c r="C60" s="150" t="s">
        <v>1095</v>
      </c>
      <c r="D60" s="85">
        <f t="shared" si="24"/>
        <v>-9.0755030697470005</v>
      </c>
      <c r="E60" s="85">
        <f t="shared" si="23"/>
        <v>2.3719578905802905</v>
      </c>
      <c r="F60" s="85">
        <f t="shared" si="23"/>
        <v>-14.820764598746322</v>
      </c>
      <c r="G60" s="85">
        <f t="shared" si="23"/>
        <v>0.82773678316161181</v>
      </c>
      <c r="H60" s="85">
        <f t="shared" si="23"/>
        <v>38.937077734074506</v>
      </c>
      <c r="I60" s="85">
        <f t="shared" si="23"/>
        <v>-35.136066988945345</v>
      </c>
      <c r="J60" s="85">
        <f t="shared" si="23"/>
        <v>-13.815210901563603</v>
      </c>
      <c r="K60" s="85">
        <f t="shared" si="23"/>
        <v>1.9181543649062576</v>
      </c>
      <c r="L60" s="85">
        <f t="shared" si="23"/>
        <v>23.608450906839053</v>
      </c>
      <c r="M60" s="85">
        <f t="shared" si="23"/>
        <v>16.079052098776828</v>
      </c>
      <c r="N60" s="85">
        <f t="shared" si="23"/>
        <v>-2.028584993817617</v>
      </c>
      <c r="O60" s="85">
        <f t="shared" si="23"/>
        <v>-22.644962487634842</v>
      </c>
      <c r="P60" s="85">
        <f t="shared" si="23"/>
        <v>31.919183517624589</v>
      </c>
      <c r="Q60" s="85">
        <f t="shared" si="23"/>
        <v>-33.743681682457492</v>
      </c>
      <c r="R60" s="85">
        <f t="shared" si="23"/>
        <v>16.497545554815389</v>
      </c>
      <c r="S60" s="85">
        <f t="shared" si="23"/>
        <v>-8.0865749547204615</v>
      </c>
      <c r="T60" s="85">
        <f t="shared" si="23"/>
        <v>-15.131074311648035</v>
      </c>
      <c r="U60" s="85">
        <f t="shared" si="23"/>
        <v>-35.720430995142337</v>
      </c>
      <c r="V60" s="85">
        <f t="shared" si="23"/>
        <v>74.876792188394433</v>
      </c>
      <c r="W60" s="85">
        <f t="shared" si="23"/>
        <v>-13.086726909256242</v>
      </c>
      <c r="X60" s="85">
        <f t="shared" si="23"/>
        <v>-18.71661737457984</v>
      </c>
      <c r="Y60" s="85">
        <f t="shared" si="23"/>
        <v>39.705589318145485</v>
      </c>
      <c r="Z60" s="85">
        <f t="shared" si="23"/>
        <v>1.2712048781161229</v>
      </c>
      <c r="AA60" s="85">
        <f t="shared" si="23"/>
        <v>33.950994686214528</v>
      </c>
      <c r="AB60" s="85">
        <f t="shared" si="23"/>
        <v>-28.249973278047548</v>
      </c>
      <c r="AC60" s="85">
        <f t="shared" si="23"/>
        <v>13.010404709529951</v>
      </c>
      <c r="AD60" s="85">
        <f t="shared" si="23"/>
        <v>65.714381665493107</v>
      </c>
      <c r="AE60" s="85">
        <f t="shared" si="25"/>
        <v>0.35826769903188449</v>
      </c>
    </row>
    <row r="61" spans="1:33" ht="13">
      <c r="A61" s="7"/>
      <c r="B61" s="6" t="s">
        <v>1089</v>
      </c>
      <c r="C61" s="150" t="s">
        <v>1095</v>
      </c>
      <c r="D61" s="85">
        <f t="shared" si="24"/>
        <v>-20.445296869103927</v>
      </c>
      <c r="E61" s="85">
        <f t="shared" si="23"/>
        <v>-52.978318150977287</v>
      </c>
      <c r="F61" s="85">
        <f t="shared" si="23"/>
        <v>39.188439943975283</v>
      </c>
      <c r="G61" s="85">
        <f t="shared" si="23"/>
        <v>24.731238671807972</v>
      </c>
      <c r="H61" s="85">
        <f t="shared" si="23"/>
        <v>-1.1550518907378944</v>
      </c>
      <c r="I61" s="85">
        <f t="shared" si="23"/>
        <v>2.6609491669732535</v>
      </c>
      <c r="J61" s="85">
        <f t="shared" si="23"/>
        <v>-32.997600640854358</v>
      </c>
      <c r="K61" s="85">
        <f t="shared" si="23"/>
        <v>-13.926756012128777</v>
      </c>
      <c r="L61" s="85">
        <f t="shared" si="23"/>
        <v>27.759906344217413</v>
      </c>
      <c r="M61" s="85">
        <f t="shared" si="23"/>
        <v>-46.493659888549999</v>
      </c>
      <c r="N61" s="85">
        <f t="shared" si="23"/>
        <v>-87.856038022434944</v>
      </c>
      <c r="O61" s="85">
        <f t="shared" ref="E61:AD68" si="26">IFERROR(((O19/N19)*100)-100,"--")</f>
        <v>79.729888634271219</v>
      </c>
      <c r="P61" s="85">
        <f t="shared" si="26"/>
        <v>14.128259710914648</v>
      </c>
      <c r="Q61" s="85">
        <f t="shared" si="26"/>
        <v>19.138202720066857</v>
      </c>
      <c r="R61" s="85">
        <f t="shared" si="26"/>
        <v>213.77464557318558</v>
      </c>
      <c r="S61" s="85">
        <f t="shared" si="26"/>
        <v>45.960425806147555</v>
      </c>
      <c r="T61" s="85">
        <f t="shared" si="26"/>
        <v>-18.738350159670375</v>
      </c>
      <c r="U61" s="85">
        <f t="shared" si="26"/>
        <v>-4.5717884210413615</v>
      </c>
      <c r="V61" s="85">
        <f t="shared" si="26"/>
        <v>20.326371106610395</v>
      </c>
      <c r="W61" s="85">
        <f t="shared" si="26"/>
        <v>34.461611385600946</v>
      </c>
      <c r="X61" s="85">
        <f t="shared" si="26"/>
        <v>-48.717237536743156</v>
      </c>
      <c r="Y61" s="85">
        <f t="shared" si="26"/>
        <v>-20.450542876965145</v>
      </c>
      <c r="Z61" s="85">
        <f t="shared" si="26"/>
        <v>24.397251817744461</v>
      </c>
      <c r="AA61" s="85">
        <f t="shared" si="26"/>
        <v>22.349279712416205</v>
      </c>
      <c r="AB61" s="85">
        <f t="shared" si="26"/>
        <v>-15.273312796153959</v>
      </c>
      <c r="AC61" s="85">
        <f t="shared" si="26"/>
        <v>109.96682848650309</v>
      </c>
      <c r="AD61" s="85">
        <f t="shared" si="26"/>
        <v>-14.67048462646197</v>
      </c>
      <c r="AE61" s="85">
        <f t="shared" si="25"/>
        <v>-3.0706291918676243</v>
      </c>
    </row>
    <row r="62" spans="1:33" ht="13">
      <c r="A62" s="7"/>
      <c r="B62" s="6" t="s">
        <v>1090</v>
      </c>
      <c r="C62" s="150" t="s">
        <v>1095</v>
      </c>
      <c r="D62" s="85">
        <f t="shared" si="24"/>
        <v>2.134858386914658</v>
      </c>
      <c r="E62" s="85">
        <f t="shared" si="26"/>
        <v>19.784388194044027</v>
      </c>
      <c r="F62" s="85">
        <f t="shared" si="26"/>
        <v>3.017004542328209</v>
      </c>
      <c r="G62" s="85">
        <f t="shared" si="26"/>
        <v>2.8266998684568989</v>
      </c>
      <c r="H62" s="85">
        <f t="shared" si="26"/>
        <v>22.299781703983484</v>
      </c>
      <c r="I62" s="85">
        <f t="shared" si="26"/>
        <v>32.772541787078353</v>
      </c>
      <c r="J62" s="85">
        <f t="shared" si="26"/>
        <v>-9.9007614114404561</v>
      </c>
      <c r="K62" s="85">
        <f t="shared" si="26"/>
        <v>-6.3438371292171496</v>
      </c>
      <c r="L62" s="85">
        <f t="shared" si="26"/>
        <v>3.8405043766600215</v>
      </c>
      <c r="M62" s="85">
        <f t="shared" si="26"/>
        <v>-6.5438385232721004</v>
      </c>
      <c r="N62" s="85">
        <f t="shared" si="26"/>
        <v>31.848138858389831</v>
      </c>
      <c r="O62" s="85">
        <f t="shared" si="26"/>
        <v>-4.3177014527107929</v>
      </c>
      <c r="P62" s="85">
        <f t="shared" si="26"/>
        <v>54.074214313939365</v>
      </c>
      <c r="Q62" s="85">
        <f t="shared" si="26"/>
        <v>-17.606786925745908</v>
      </c>
      <c r="R62" s="85">
        <f t="shared" si="26"/>
        <v>1.9287662415868709</v>
      </c>
      <c r="S62" s="85">
        <f t="shared" si="26"/>
        <v>7.0811840396973906</v>
      </c>
      <c r="T62" s="85">
        <f t="shared" si="26"/>
        <v>47.876447095516113</v>
      </c>
      <c r="U62" s="85">
        <f t="shared" si="26"/>
        <v>-10.680950060805088</v>
      </c>
      <c r="V62" s="85">
        <f t="shared" si="26"/>
        <v>30.741449502325167</v>
      </c>
      <c r="W62" s="85">
        <f t="shared" si="26"/>
        <v>-23.881539468428898</v>
      </c>
      <c r="X62" s="85">
        <f t="shared" si="26"/>
        <v>-23.143090396953298</v>
      </c>
      <c r="Y62" s="85">
        <f t="shared" si="26"/>
        <v>5.8441666779747123</v>
      </c>
      <c r="Z62" s="85">
        <f t="shared" si="26"/>
        <v>11.391743953782466</v>
      </c>
      <c r="AA62" s="85">
        <f t="shared" si="26"/>
        <v>-20.94106135485471</v>
      </c>
      <c r="AB62" s="85">
        <f t="shared" si="26"/>
        <v>-15.962877727853837</v>
      </c>
      <c r="AC62" s="85">
        <f t="shared" si="26"/>
        <v>10.388966070331151</v>
      </c>
      <c r="AD62" s="85">
        <f t="shared" si="26"/>
        <v>6.67876820536803</v>
      </c>
      <c r="AE62" s="85">
        <f t="shared" si="25"/>
        <v>3.7551211915991018</v>
      </c>
    </row>
    <row r="63" spans="1:33" ht="13">
      <c r="A63" s="7"/>
      <c r="B63" s="6" t="s">
        <v>1091</v>
      </c>
      <c r="C63" s="150" t="s">
        <v>1095</v>
      </c>
      <c r="D63" s="85">
        <f t="shared" si="24"/>
        <v>63.454606545259054</v>
      </c>
      <c r="E63" s="85">
        <f t="shared" si="26"/>
        <v>46.761674220348226</v>
      </c>
      <c r="F63" s="85">
        <f t="shared" si="26"/>
        <v>7.2743897109741198</v>
      </c>
      <c r="G63" s="85">
        <f t="shared" si="26"/>
        <v>-12.786750312837526</v>
      </c>
      <c r="H63" s="85">
        <f t="shared" si="26"/>
        <v>37.117072878615488</v>
      </c>
      <c r="I63" s="85">
        <f t="shared" si="26"/>
        <v>-56.043844700526442</v>
      </c>
      <c r="J63" s="85">
        <f t="shared" si="26"/>
        <v>-15.795968491920291</v>
      </c>
      <c r="K63" s="85">
        <f t="shared" si="26"/>
        <v>-13.831195648326229</v>
      </c>
      <c r="L63" s="85">
        <f t="shared" si="26"/>
        <v>68.275656193856548</v>
      </c>
      <c r="M63" s="85">
        <f t="shared" si="26"/>
        <v>20.804804413811055</v>
      </c>
      <c r="N63" s="85">
        <f t="shared" si="26"/>
        <v>121.53685937809442</v>
      </c>
      <c r="O63" s="85">
        <f t="shared" si="26"/>
        <v>173.35111089488839</v>
      </c>
      <c r="P63" s="85">
        <f t="shared" si="26"/>
        <v>-37.657609435609359</v>
      </c>
      <c r="Q63" s="85">
        <f t="shared" si="26"/>
        <v>-29.804662143909624</v>
      </c>
      <c r="R63" s="85">
        <f t="shared" si="26"/>
        <v>25.047316687552268</v>
      </c>
      <c r="S63" s="85">
        <f t="shared" si="26"/>
        <v>145.89122850096871</v>
      </c>
      <c r="T63" s="85">
        <f t="shared" si="26"/>
        <v>144.72151775884262</v>
      </c>
      <c r="U63" s="85">
        <f t="shared" si="26"/>
        <v>-15.517869806798416</v>
      </c>
      <c r="V63" s="85">
        <f t="shared" si="26"/>
        <v>28.811160223327306</v>
      </c>
      <c r="W63" s="85">
        <f t="shared" si="26"/>
        <v>-27.296726904653525</v>
      </c>
      <c r="X63" s="85">
        <f t="shared" si="26"/>
        <v>-31.892802775322508</v>
      </c>
      <c r="Y63" s="85">
        <f t="shared" si="26"/>
        <v>-30.030675338913241</v>
      </c>
      <c r="Z63" s="85">
        <f t="shared" si="26"/>
        <v>32.587111970834712</v>
      </c>
      <c r="AA63" s="85">
        <f t="shared" si="26"/>
        <v>30.232784437915427</v>
      </c>
      <c r="AB63" s="85">
        <f t="shared" si="26"/>
        <v>-15.050026276092396</v>
      </c>
      <c r="AC63" s="85">
        <f t="shared" si="26"/>
        <v>-14.83583652123562</v>
      </c>
      <c r="AD63" s="85">
        <f t="shared" si="26"/>
        <v>-19.259138236541645</v>
      </c>
      <c r="AE63" s="85">
        <f t="shared" si="25"/>
        <v>10.188760248121881</v>
      </c>
    </row>
    <row r="64" spans="1:33" ht="13">
      <c r="A64" s="7"/>
      <c r="B64" s="6" t="s">
        <v>1092</v>
      </c>
      <c r="C64" s="150" t="s">
        <v>1095</v>
      </c>
      <c r="D64" s="85">
        <f t="shared" si="24"/>
        <v>-10.593548387096774</v>
      </c>
      <c r="E64" s="85">
        <f t="shared" si="26"/>
        <v>1147.0197719728676</v>
      </c>
      <c r="F64" s="85">
        <f t="shared" si="26"/>
        <v>-8.0168043885841342</v>
      </c>
      <c r="G64" s="85">
        <f t="shared" si="26"/>
        <v>42.67542369682559</v>
      </c>
      <c r="H64" s="85">
        <f t="shared" si="26"/>
        <v>94.685044577898879</v>
      </c>
      <c r="I64" s="85">
        <f t="shared" si="26"/>
        <v>-46.182626932467265</v>
      </c>
      <c r="J64" s="85">
        <f t="shared" si="26"/>
        <v>34.618848423125826</v>
      </c>
      <c r="K64" s="85">
        <f t="shared" si="26"/>
        <v>-35.8461192182166</v>
      </c>
      <c r="L64" s="85">
        <f t="shared" si="26"/>
        <v>-36.210273952577268</v>
      </c>
      <c r="M64" s="85">
        <f t="shared" si="26"/>
        <v>-57.600757784092643</v>
      </c>
      <c r="N64" s="85">
        <f t="shared" si="26"/>
        <v>23.915393485154212</v>
      </c>
      <c r="O64" s="85">
        <f t="shared" si="26"/>
        <v>-18.846142661897687</v>
      </c>
      <c r="P64" s="85">
        <f t="shared" si="26"/>
        <v>-28.292962591371634</v>
      </c>
      <c r="Q64" s="85">
        <f t="shared" si="26"/>
        <v>40.355786528083144</v>
      </c>
      <c r="R64" s="85">
        <f t="shared" si="26"/>
        <v>81.679008829393354</v>
      </c>
      <c r="S64" s="85">
        <f t="shared" si="26"/>
        <v>601.51871448167742</v>
      </c>
      <c r="T64" s="85">
        <f t="shared" si="26"/>
        <v>148.97579507521269</v>
      </c>
      <c r="U64" s="85">
        <f t="shared" si="26"/>
        <v>-42.990768498904963</v>
      </c>
      <c r="V64" s="85">
        <f t="shared" si="26"/>
        <v>-27.487547257444589</v>
      </c>
      <c r="W64" s="85">
        <f t="shared" si="26"/>
        <v>-34.933274709527183</v>
      </c>
      <c r="X64" s="85">
        <f t="shared" si="26"/>
        <v>-7.2820859351211027</v>
      </c>
      <c r="Y64" s="85">
        <f t="shared" si="26"/>
        <v>-9.1199877632366224</v>
      </c>
      <c r="Z64" s="85">
        <f t="shared" si="26"/>
        <v>222.33811364840176</v>
      </c>
      <c r="AA64" s="85">
        <f t="shared" si="26"/>
        <v>38.765295967761745</v>
      </c>
      <c r="AB64" s="85">
        <f t="shared" si="26"/>
        <v>-13.571676001828308</v>
      </c>
      <c r="AC64" s="85">
        <f t="shared" si="26"/>
        <v>-26.54905671732763</v>
      </c>
      <c r="AD64" s="85">
        <f t="shared" si="26"/>
        <v>56.146162026463941</v>
      </c>
      <c r="AE64" s="85">
        <f t="shared" si="25"/>
        <v>18.487649176059136</v>
      </c>
    </row>
    <row r="65" spans="1:31" ht="13">
      <c r="A65" s="7"/>
      <c r="B65" s="6" t="s">
        <v>1093</v>
      </c>
      <c r="C65" s="150" t="s">
        <v>1095</v>
      </c>
      <c r="D65" s="85">
        <f t="shared" si="24"/>
        <v>-100</v>
      </c>
      <c r="E65" s="85" t="str">
        <f t="shared" si="26"/>
        <v>--</v>
      </c>
      <c r="F65" s="85" t="str">
        <f t="shared" si="26"/>
        <v>--</v>
      </c>
      <c r="G65" s="85">
        <f t="shared" si="26"/>
        <v>-100</v>
      </c>
      <c r="H65" s="85" t="str">
        <f t="shared" si="26"/>
        <v>--</v>
      </c>
      <c r="I65" s="85">
        <f t="shared" si="26"/>
        <v>-100</v>
      </c>
      <c r="J65" s="85" t="str">
        <f t="shared" si="26"/>
        <v>--</v>
      </c>
      <c r="K65" s="85">
        <f t="shared" si="26"/>
        <v>-100</v>
      </c>
      <c r="L65" s="85" t="str">
        <f t="shared" si="26"/>
        <v>--</v>
      </c>
      <c r="M65" s="85">
        <f t="shared" si="26"/>
        <v>-100</v>
      </c>
      <c r="N65" s="85" t="str">
        <f t="shared" si="26"/>
        <v>--</v>
      </c>
      <c r="O65" s="85">
        <f t="shared" si="26"/>
        <v>13.13649606470409</v>
      </c>
      <c r="P65" s="85">
        <f t="shared" si="26"/>
        <v>-90.391267583980323</v>
      </c>
      <c r="Q65" s="85">
        <f t="shared" si="26"/>
        <v>-100</v>
      </c>
      <c r="R65" s="85" t="str">
        <f t="shared" si="26"/>
        <v>--</v>
      </c>
      <c r="S65" s="85">
        <f t="shared" si="26"/>
        <v>35.756853396901079</v>
      </c>
      <c r="T65" s="85">
        <f t="shared" si="26"/>
        <v>3822.1246707638275</v>
      </c>
      <c r="U65" s="85">
        <f t="shared" si="26"/>
        <v>-86.488482976294407</v>
      </c>
      <c r="V65" s="85">
        <f t="shared" si="26"/>
        <v>-100</v>
      </c>
      <c r="W65" s="85" t="str">
        <f t="shared" si="26"/>
        <v>--</v>
      </c>
      <c r="X65" s="85">
        <f t="shared" si="26"/>
        <v>-10.12147811719835</v>
      </c>
      <c r="Y65" s="85">
        <f t="shared" si="26"/>
        <v>-95.882900757176984</v>
      </c>
      <c r="Z65" s="85">
        <f t="shared" si="26"/>
        <v>-82.002360346184105</v>
      </c>
      <c r="AA65" s="85">
        <f t="shared" si="26"/>
        <v>22115.846994535517</v>
      </c>
      <c r="AB65" s="85">
        <f t="shared" si="26"/>
        <v>-23.603000860902696</v>
      </c>
      <c r="AC65" s="85">
        <f t="shared" si="26"/>
        <v>-99.540876777251185</v>
      </c>
      <c r="AD65" s="85">
        <f t="shared" si="26"/>
        <v>894.67040673211761</v>
      </c>
      <c r="AE65" s="85">
        <f t="shared" si="25"/>
        <v>2.1306961112501597</v>
      </c>
    </row>
    <row r="66" spans="1:31" ht="13">
      <c r="A66" s="7"/>
      <c r="B66" s="6" t="s">
        <v>38</v>
      </c>
      <c r="C66" s="150" t="s">
        <v>1095</v>
      </c>
      <c r="D66" s="85">
        <f t="shared" si="24"/>
        <v>19.29263834902126</v>
      </c>
      <c r="E66" s="85">
        <f t="shared" si="26"/>
        <v>5.2830916314626535</v>
      </c>
      <c r="F66" s="85">
        <f t="shared" si="26"/>
        <v>3.6978418310796428</v>
      </c>
      <c r="G66" s="85">
        <f t="shared" si="26"/>
        <v>4.19779911143155</v>
      </c>
      <c r="H66" s="85">
        <f t="shared" si="26"/>
        <v>7.6610443077257884</v>
      </c>
      <c r="I66" s="85">
        <f t="shared" si="26"/>
        <v>-7.2440534031829458</v>
      </c>
      <c r="J66" s="85">
        <f t="shared" si="26"/>
        <v>4.7775600139649725</v>
      </c>
      <c r="K66" s="85">
        <f t="shared" si="26"/>
        <v>1.9433878160207883</v>
      </c>
      <c r="L66" s="85">
        <f t="shared" si="26"/>
        <v>17.629235383245941</v>
      </c>
      <c r="M66" s="85">
        <f t="shared" si="26"/>
        <v>11.060688618023278</v>
      </c>
      <c r="N66" s="85">
        <f t="shared" si="26"/>
        <v>4.6923319443969262</v>
      </c>
      <c r="O66" s="85">
        <f t="shared" si="26"/>
        <v>-4.6934650112966381</v>
      </c>
      <c r="P66" s="85">
        <f t="shared" si="26"/>
        <v>-0.45106369684118874</v>
      </c>
      <c r="Q66" s="85">
        <f t="shared" si="26"/>
        <v>-21.987250392973678</v>
      </c>
      <c r="R66" s="85">
        <f t="shared" si="26"/>
        <v>25.97617221017498</v>
      </c>
      <c r="S66" s="85">
        <f t="shared" si="26"/>
        <v>12.175563364841764</v>
      </c>
      <c r="T66" s="85">
        <f t="shared" si="26"/>
        <v>-0.69544265388962856</v>
      </c>
      <c r="U66" s="85">
        <f t="shared" si="26"/>
        <v>-1.0883139120552556</v>
      </c>
      <c r="V66" s="85">
        <f t="shared" si="26"/>
        <v>1.5747766188260073</v>
      </c>
      <c r="W66" s="85">
        <f t="shared" si="26"/>
        <v>2.203146466518362</v>
      </c>
      <c r="X66" s="85">
        <f t="shared" si="26"/>
        <v>-6.0894462533735947</v>
      </c>
      <c r="Y66" s="85">
        <f t="shared" si="26"/>
        <v>-1.9059283971460985</v>
      </c>
      <c r="Z66" s="85">
        <f t="shared" si="26"/>
        <v>14.355860615822905</v>
      </c>
      <c r="AA66" s="85">
        <f t="shared" si="26"/>
        <v>-22.570625309282804</v>
      </c>
      <c r="AB66" s="85">
        <f t="shared" si="26"/>
        <v>-10.656332652557751</v>
      </c>
      <c r="AC66" s="85">
        <f t="shared" si="26"/>
        <v>27.015034999670235</v>
      </c>
      <c r="AD66" s="85">
        <f t="shared" si="26"/>
        <v>15.103785547314658</v>
      </c>
      <c r="AE66" s="85">
        <f t="shared" si="25"/>
        <v>2.9380571454380657</v>
      </c>
    </row>
    <row r="67" spans="1:31" ht="13">
      <c r="A67" s="7"/>
      <c r="B67" s="6" t="s">
        <v>39</v>
      </c>
      <c r="C67" s="150" t="s">
        <v>1095</v>
      </c>
      <c r="D67" s="85">
        <f t="shared" si="24"/>
        <v>6.7127810255763336</v>
      </c>
      <c r="E67" s="85">
        <f t="shared" si="26"/>
        <v>-1.8620924812910431</v>
      </c>
      <c r="F67" s="85">
        <f t="shared" si="26"/>
        <v>1.4856465489005473</v>
      </c>
      <c r="G67" s="85">
        <f t="shared" si="26"/>
        <v>0.97092289318712233</v>
      </c>
      <c r="H67" s="85">
        <f t="shared" si="26"/>
        <v>1.5652774328252832</v>
      </c>
      <c r="I67" s="85">
        <f t="shared" si="26"/>
        <v>-9.4059980106675027</v>
      </c>
      <c r="J67" s="85">
        <f t="shared" si="26"/>
        <v>1.8233079166507054</v>
      </c>
      <c r="K67" s="85">
        <f t="shared" si="26"/>
        <v>2.2642144845367085</v>
      </c>
      <c r="L67" s="85">
        <f t="shared" si="26"/>
        <v>16.732265474358215</v>
      </c>
      <c r="M67" s="85">
        <f t="shared" si="26"/>
        <v>10.58334107260383</v>
      </c>
      <c r="N67" s="85">
        <f t="shared" si="26"/>
        <v>2.0785174568190996</v>
      </c>
      <c r="O67" s="85">
        <f t="shared" si="26"/>
        <v>8.9167032811825919</v>
      </c>
      <c r="P67" s="85">
        <f t="shared" si="26"/>
        <v>-2.0979603257217434</v>
      </c>
      <c r="Q67" s="85">
        <f t="shared" si="26"/>
        <v>-29.274448509345035</v>
      </c>
      <c r="R67" s="85">
        <f t="shared" si="26"/>
        <v>28.446056202773235</v>
      </c>
      <c r="S67" s="85">
        <f t="shared" si="26"/>
        <v>14.19689055366284</v>
      </c>
      <c r="T67" s="85">
        <f t="shared" si="26"/>
        <v>-4.0173786552297344</v>
      </c>
      <c r="U67" s="85">
        <f t="shared" si="26"/>
        <v>-2.8390666775751328</v>
      </c>
      <c r="V67" s="85">
        <f t="shared" si="26"/>
        <v>3.9906385430880817</v>
      </c>
      <c r="W67" s="85">
        <f t="shared" si="26"/>
        <v>-0.87234204691716855</v>
      </c>
      <c r="X67" s="85">
        <f t="shared" si="26"/>
        <v>-13.064629939949455</v>
      </c>
      <c r="Y67" s="85">
        <f t="shared" si="26"/>
        <v>3.594740148955907</v>
      </c>
      <c r="Z67" s="85">
        <f t="shared" si="26"/>
        <v>9.9752640420308154</v>
      </c>
      <c r="AA67" s="85">
        <f t="shared" si="26"/>
        <v>4.8518575567152169</v>
      </c>
      <c r="AB67" s="85">
        <f t="shared" si="26"/>
        <v>-13.824726840963081</v>
      </c>
      <c r="AC67" s="85">
        <f t="shared" si="26"/>
        <v>22.614224476321539</v>
      </c>
      <c r="AD67" s="85">
        <f t="shared" si="26"/>
        <v>15.561610119452169</v>
      </c>
      <c r="AE67" s="85">
        <f t="shared" si="25"/>
        <v>2.1757403462951572</v>
      </c>
    </row>
    <row r="68" spans="1:31" ht="13">
      <c r="A68" s="7"/>
      <c r="B68" s="6" t="s">
        <v>40</v>
      </c>
      <c r="C68" s="150" t="s">
        <v>1095</v>
      </c>
      <c r="D68" s="85">
        <f t="shared" si="24"/>
        <v>12.341931277595933</v>
      </c>
      <c r="E68" s="85">
        <f t="shared" si="26"/>
        <v>1.533005462040677</v>
      </c>
      <c r="F68" s="85">
        <f t="shared" si="26"/>
        <v>2.5756145118073022</v>
      </c>
      <c r="G68" s="85">
        <f t="shared" si="26"/>
        <v>2.5782274208304727</v>
      </c>
      <c r="H68" s="85">
        <f t="shared" si="26"/>
        <v>4.6495131842102779</v>
      </c>
      <c r="I68" s="85">
        <f t="shared" si="26"/>
        <v>-8.2806543841094964</v>
      </c>
      <c r="J68" s="85">
        <f t="shared" si="26"/>
        <v>3.3784460115385571</v>
      </c>
      <c r="K68" s="85">
        <f t="shared" si="26"/>
        <v>2.093043499374275</v>
      </c>
      <c r="L68" s="85">
        <f t="shared" si="26"/>
        <v>17.21012524881094</v>
      </c>
      <c r="M68" s="85">
        <f t="shared" si="26"/>
        <v>10.838556802282213</v>
      </c>
      <c r="N68" s="85">
        <f t="shared" si="26"/>
        <v>3.4788042874369864</v>
      </c>
      <c r="O68" s="85">
        <f t="shared" si="26"/>
        <v>1.5398828691237441</v>
      </c>
      <c r="P68" s="85">
        <f t="shared" si="26"/>
        <v>-1.2601261369873384</v>
      </c>
      <c r="Q68" s="85">
        <f t="shared" si="26"/>
        <v>-25.536817964459232</v>
      </c>
      <c r="R68" s="85">
        <f t="shared" si="26"/>
        <v>27.118856294225964</v>
      </c>
      <c r="S68" s="85">
        <f t="shared" si="26"/>
        <v>13.120487709305849</v>
      </c>
      <c r="T68" s="85">
        <f t="shared" si="26"/>
        <v>-2.263148910152367</v>
      </c>
      <c r="U68" s="85">
        <f t="shared" si="26"/>
        <v>-1.8997092632305481</v>
      </c>
      <c r="V68" s="85">
        <f t="shared" si="26"/>
        <v>2.6836990964589802</v>
      </c>
      <c r="W68" s="85">
        <f t="shared" si="26"/>
        <v>0.77347606374098632</v>
      </c>
      <c r="X68" s="85">
        <f t="shared" si="26"/>
        <v>-9.2789717057476651</v>
      </c>
      <c r="Y68" s="85">
        <f t="shared" si="26"/>
        <v>0.50439015008048216</v>
      </c>
      <c r="Z68" s="85">
        <f t="shared" si="26"/>
        <v>12.377320327558365</v>
      </c>
      <c r="AA68" s="85">
        <f t="shared" si="26"/>
        <v>-10.449728494921601</v>
      </c>
      <c r="AB68" s="85">
        <f t="shared" si="26"/>
        <v>-12.296078010940676</v>
      </c>
      <c r="AC68" s="85">
        <f t="shared" si="26"/>
        <v>24.777171841627691</v>
      </c>
      <c r="AD68" s="85">
        <f t="shared" si="26"/>
        <v>15.332559023927786</v>
      </c>
      <c r="AE68" s="85">
        <f t="shared" si="25"/>
        <v>2.5358722891218264</v>
      </c>
    </row>
    <row r="69" spans="1:31" ht="13.5" customHeight="1">
      <c r="A69" s="84"/>
      <c r="B69" s="83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:31" ht="13.5" customHeight="1">
      <c r="A70" s="166" t="s">
        <v>1094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</row>
    <row r="71" spans="1:31" ht="13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</row>
    <row r="72" spans="1:31" ht="13">
      <c r="A72" s="8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</row>
    <row r="73" spans="1:31" ht="13">
      <c r="A73" s="8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</row>
    <row r="74" spans="1:31" ht="13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</row>
    <row r="75" spans="1:31" ht="13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</row>
    <row r="76" spans="1:31" ht="13"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</row>
    <row r="77" spans="1:31" ht="13">
      <c r="E77" s="79"/>
      <c r="G77" s="79"/>
      <c r="I77" s="79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</row>
    <row r="78" spans="1:31" ht="13">
      <c r="E78" s="79"/>
      <c r="G78" s="79"/>
      <c r="I78" s="79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</row>
    <row r="79" spans="1:31" ht="13">
      <c r="E79" s="79"/>
      <c r="G79" s="79"/>
      <c r="I79" s="79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</row>
    <row r="80" spans="1:31" ht="13">
      <c r="E80" s="79"/>
      <c r="G80" s="79"/>
      <c r="I80" s="79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</row>
    <row r="81" spans="1:31" ht="13">
      <c r="E81" s="79"/>
      <c r="G81" s="79"/>
      <c r="I81" s="79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</row>
    <row r="82" spans="1:31" ht="13">
      <c r="E82" s="79"/>
      <c r="G82" s="79"/>
      <c r="I82" s="79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</row>
    <row r="83" spans="1:31" ht="13">
      <c r="E83" s="79"/>
      <c r="G83" s="79"/>
      <c r="I83" s="79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</row>
    <row r="84" spans="1:31" ht="13">
      <c r="E84" s="79"/>
      <c r="G84" s="79"/>
      <c r="I84" s="79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</row>
    <row r="85" spans="1:31" ht="13">
      <c r="E85" s="79"/>
      <c r="G85" s="79"/>
      <c r="I85" s="79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</row>
    <row r="86" spans="1:31" ht="13">
      <c r="E86" s="79"/>
      <c r="G86" s="79"/>
      <c r="I86" s="79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</row>
    <row r="87" spans="1:31" ht="13">
      <c r="A87" s="76"/>
      <c r="C87" s="76"/>
      <c r="D87" s="76"/>
      <c r="E87" s="79"/>
      <c r="G87" s="79"/>
      <c r="I87" s="7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ht="13">
      <c r="A88" s="76"/>
      <c r="C88" s="76"/>
      <c r="D88" s="76"/>
      <c r="E88" s="79"/>
      <c r="G88" s="79"/>
      <c r="I88" s="7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ht="13">
      <c r="A89" s="76"/>
      <c r="C89" s="76"/>
      <c r="D89" s="76"/>
      <c r="E89" s="79"/>
      <c r="G89" s="79"/>
      <c r="I89" s="7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ht="13">
      <c r="A90" s="76"/>
      <c r="C90" s="76"/>
      <c r="D90" s="76"/>
      <c r="E90" s="79"/>
      <c r="G90" s="79"/>
      <c r="I90" s="7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13">
      <c r="A91" s="76"/>
      <c r="C91" s="76"/>
      <c r="D91" s="76"/>
      <c r="E91" s="79"/>
      <c r="G91" s="79"/>
      <c r="I91" s="7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3">
      <c r="A92" s="76"/>
      <c r="C92" s="76"/>
      <c r="D92" s="76"/>
      <c r="E92" s="79"/>
      <c r="G92" s="79"/>
      <c r="I92" s="7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ht="13">
      <c r="A93" s="76"/>
      <c r="C93" s="76"/>
      <c r="D93" s="76"/>
      <c r="E93" s="79"/>
      <c r="G93" s="79"/>
      <c r="I93" s="7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ht="13">
      <c r="A94" s="76"/>
      <c r="C94" s="76"/>
      <c r="D94" s="76"/>
      <c r="E94" s="79"/>
      <c r="G94" s="79"/>
      <c r="I94" s="7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  <row r="95" spans="1:31" ht="13">
      <c r="A95" s="76"/>
      <c r="C95" s="76"/>
      <c r="D95" s="76"/>
      <c r="E95" s="79"/>
      <c r="G95" s="79"/>
      <c r="I95" s="79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  <row r="96" spans="1:31" ht="13">
      <c r="A96" s="76"/>
      <c r="C96" s="76"/>
      <c r="D96" s="76"/>
      <c r="E96" s="79"/>
      <c r="G96" s="79"/>
      <c r="I96" s="79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</row>
    <row r="97" spans="1:31" ht="13">
      <c r="A97" s="76"/>
      <c r="C97" s="76"/>
      <c r="D97" s="76"/>
      <c r="E97" s="79"/>
      <c r="G97" s="79"/>
      <c r="I97" s="79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</row>
    <row r="98" spans="1:31" ht="13">
      <c r="A98" s="76"/>
      <c r="C98" s="76"/>
      <c r="D98" s="76"/>
      <c r="E98" s="79"/>
      <c r="G98" s="79"/>
      <c r="I98" s="79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</row>
    <row r="99" spans="1:31" ht="13">
      <c r="A99" s="76"/>
      <c r="C99" s="76"/>
      <c r="D99" s="76"/>
      <c r="E99" s="79"/>
      <c r="G99" s="79"/>
      <c r="I99" s="79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</row>
    <row r="100" spans="1:31" ht="13">
      <c r="A100" s="76"/>
      <c r="C100" s="76"/>
      <c r="D100" s="76"/>
      <c r="E100" s="79"/>
      <c r="I100" s="79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1:31" ht="13">
      <c r="A101" s="76"/>
      <c r="C101" s="76"/>
      <c r="D101" s="76"/>
      <c r="E101" s="79"/>
      <c r="I101" s="79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</row>
    <row r="102" spans="1:31" ht="13">
      <c r="A102" s="76"/>
      <c r="C102" s="76"/>
      <c r="D102" s="76"/>
      <c r="E102" s="79"/>
      <c r="I102" s="79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</row>
    <row r="103" spans="1:31" ht="13">
      <c r="A103" s="76"/>
      <c r="C103" s="76"/>
      <c r="D103" s="76"/>
      <c r="E103" s="79"/>
      <c r="I103" s="79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</row>
    <row r="104" spans="1:31" ht="13">
      <c r="A104" s="76"/>
      <c r="C104" s="76"/>
      <c r="D104" s="76"/>
      <c r="E104" s="79"/>
      <c r="I104" s="79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</row>
    <row r="105" spans="1:31" ht="13">
      <c r="A105" s="76"/>
      <c r="C105" s="76"/>
      <c r="D105" s="76"/>
      <c r="E105" s="79"/>
      <c r="I105" s="79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</row>
    <row r="106" spans="1:31" ht="13">
      <c r="A106" s="76"/>
      <c r="C106" s="76"/>
      <c r="D106" s="76"/>
      <c r="E106" s="79"/>
      <c r="I106" s="79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</row>
    <row r="107" spans="1:31" ht="13">
      <c r="A107" s="76"/>
      <c r="C107" s="76"/>
      <c r="D107" s="76"/>
      <c r="E107" s="79"/>
      <c r="I107" s="79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</row>
    <row r="108" spans="1:31" ht="13">
      <c r="A108" s="76"/>
      <c r="C108" s="76"/>
      <c r="D108" s="76"/>
      <c r="E108" s="79"/>
      <c r="I108" s="79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</row>
    <row r="109" spans="1:31" ht="13">
      <c r="A109" s="76"/>
      <c r="C109" s="76"/>
      <c r="D109" s="76"/>
      <c r="E109" s="79"/>
      <c r="I109" s="79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</row>
    <row r="110" spans="1:31" ht="13">
      <c r="A110" s="76"/>
      <c r="C110" s="76"/>
      <c r="D110" s="76"/>
      <c r="E110" s="79"/>
      <c r="I110" s="79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</row>
    <row r="111" spans="1:31" ht="13">
      <c r="A111" s="76"/>
      <c r="C111" s="76"/>
      <c r="D111" s="76"/>
      <c r="E111" s="79"/>
      <c r="I111" s="79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</row>
    <row r="112" spans="1:31" ht="13">
      <c r="A112" s="76"/>
      <c r="C112" s="76"/>
      <c r="D112" s="76"/>
      <c r="E112" s="79"/>
      <c r="I112" s="79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</row>
    <row r="113" spans="1:31" ht="13">
      <c r="A113" s="76"/>
      <c r="C113" s="76"/>
      <c r="D113" s="76"/>
      <c r="E113" s="79"/>
      <c r="I113" s="79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</row>
    <row r="114" spans="1:31" ht="13">
      <c r="A114" s="76"/>
      <c r="C114" s="76"/>
      <c r="D114" s="76"/>
      <c r="E114" s="79"/>
      <c r="I114" s="79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</row>
    <row r="115" spans="1:31" ht="13">
      <c r="A115" s="76"/>
      <c r="C115" s="76"/>
      <c r="D115" s="76"/>
      <c r="E115" s="79"/>
      <c r="I115" s="79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</row>
    <row r="116" spans="1:31" ht="13">
      <c r="A116" s="76"/>
      <c r="C116" s="76"/>
      <c r="D116" s="76"/>
      <c r="E116" s="79"/>
      <c r="I116" s="79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</row>
    <row r="117" spans="1:31" ht="13">
      <c r="A117" s="76"/>
      <c r="C117" s="76"/>
      <c r="D117" s="76"/>
      <c r="E117" s="79"/>
      <c r="I117" s="79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</row>
    <row r="118" spans="1:31" ht="13">
      <c r="A118" s="76"/>
      <c r="C118" s="76"/>
      <c r="D118" s="76"/>
      <c r="E118" s="79"/>
      <c r="I118" s="79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</row>
    <row r="119" spans="1:31" ht="13">
      <c r="A119" s="76"/>
      <c r="C119" s="76"/>
      <c r="D119" s="76"/>
      <c r="E119" s="79"/>
      <c r="I119" s="79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</row>
    <row r="120" spans="1:31" ht="13">
      <c r="A120" s="76"/>
      <c r="C120" s="76"/>
      <c r="D120" s="76"/>
      <c r="E120" s="79"/>
      <c r="I120" s="79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</row>
    <row r="121" spans="1:31" ht="13">
      <c r="A121" s="76"/>
      <c r="C121" s="76"/>
      <c r="D121" s="76"/>
      <c r="E121" s="79"/>
      <c r="I121" s="79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</row>
    <row r="122" spans="1:31" ht="13">
      <c r="A122" s="76"/>
      <c r="C122" s="76"/>
      <c r="D122" s="76"/>
      <c r="E122" s="79"/>
      <c r="I122" s="79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</row>
    <row r="123" spans="1:31" ht="13">
      <c r="A123" s="76"/>
      <c r="C123" s="76"/>
      <c r="D123" s="76"/>
      <c r="E123" s="79"/>
      <c r="I123" s="79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</row>
    <row r="124" spans="1:31" ht="13">
      <c r="A124" s="76"/>
      <c r="C124" s="76"/>
      <c r="D124" s="76"/>
      <c r="E124" s="79"/>
      <c r="I124" s="79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</row>
    <row r="125" spans="1:31" ht="13">
      <c r="A125" s="76"/>
      <c r="C125" s="76"/>
      <c r="D125" s="76"/>
      <c r="E125" s="79"/>
      <c r="I125" s="79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</row>
    <row r="126" spans="1:31" ht="13">
      <c r="A126" s="76"/>
      <c r="C126" s="76"/>
      <c r="D126" s="76"/>
      <c r="E126" s="79"/>
      <c r="I126" s="79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</row>
    <row r="127" spans="1:31" ht="13">
      <c r="A127" s="76"/>
      <c r="C127" s="76"/>
      <c r="D127" s="76"/>
      <c r="E127" s="79"/>
      <c r="I127" s="79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</row>
    <row r="128" spans="1:31" ht="13">
      <c r="A128" s="76"/>
      <c r="C128" s="76"/>
      <c r="D128" s="76"/>
      <c r="E128" s="79"/>
      <c r="I128" s="79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</row>
    <row r="129" spans="1:31" ht="13">
      <c r="A129" s="76"/>
      <c r="C129" s="76"/>
      <c r="D129" s="76"/>
      <c r="I129" s="79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</row>
    <row r="130" spans="1:31" ht="13">
      <c r="A130" s="76"/>
      <c r="C130" s="76"/>
      <c r="D130" s="76"/>
      <c r="I130" s="79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</row>
    <row r="131" spans="1:31" ht="13">
      <c r="A131" s="76"/>
      <c r="C131" s="76"/>
      <c r="D131" s="76"/>
      <c r="I131" s="79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</row>
    <row r="132" spans="1:31" ht="13">
      <c r="A132" s="76"/>
      <c r="C132" s="76"/>
      <c r="D132" s="76"/>
      <c r="I132" s="79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</row>
    <row r="133" spans="1:31" ht="13">
      <c r="A133" s="76"/>
      <c r="C133" s="76"/>
      <c r="D133" s="76"/>
      <c r="I133" s="79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</row>
    <row r="134" spans="1:31" ht="13">
      <c r="A134" s="76"/>
      <c r="C134" s="76"/>
      <c r="D134" s="76"/>
      <c r="I134" s="79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</row>
    <row r="135" spans="1:31" ht="13">
      <c r="A135" s="76"/>
      <c r="C135" s="76"/>
      <c r="D135" s="76"/>
      <c r="E135" s="76"/>
      <c r="F135" s="76"/>
      <c r="G135" s="76"/>
      <c r="H135" s="76"/>
      <c r="I135" s="79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</row>
  </sheetData>
  <mergeCells count="7">
    <mergeCell ref="A71:AE71"/>
    <mergeCell ref="A2:AE2"/>
    <mergeCell ref="A4:AE4"/>
    <mergeCell ref="C7:AE7"/>
    <mergeCell ref="C28:AE28"/>
    <mergeCell ref="C49:AE49"/>
    <mergeCell ref="A70:AE70"/>
  </mergeCells>
  <hyperlinks>
    <hyperlink ref="A1" location="ÍNDICE!A1" display="ÍNDICE!" xr:uid="{00000000-0004-0000-0A00-000000000000}"/>
  </hyperlink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73"/>
  <sheetViews>
    <sheetView showGridLines="0" zoomScaleNormal="100" workbookViewId="0"/>
  </sheetViews>
  <sheetFormatPr baseColWidth="10" defaultColWidth="11.5" defaultRowHeight="13"/>
  <cols>
    <col min="1" max="1" width="5.33203125" customWidth="1"/>
    <col min="2" max="2" width="35.6640625" customWidth="1"/>
    <col min="3" max="30" width="7.83203125" bestFit="1" customWidth="1"/>
    <col min="31" max="31" width="9.6640625" bestFit="1" customWidth="1"/>
  </cols>
  <sheetData>
    <row r="1" spans="1:31">
      <c r="A1" s="102" t="s">
        <v>30</v>
      </c>
      <c r="B1" s="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5" customHeight="1">
      <c r="A2" s="159" t="s">
        <v>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15" customHeight="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" customHeight="1">
      <c r="A4" s="159" t="s">
        <v>1101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 ht="15" customHeight="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5" customHeight="1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 ht="15" customHeight="1">
      <c r="A7" s="7"/>
      <c r="B7" s="6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" customHeight="1">
      <c r="A9" s="7">
        <v>1</v>
      </c>
      <c r="B9" s="6" t="s">
        <v>31</v>
      </c>
      <c r="C9" s="26">
        <v>1043.6754960000001</v>
      </c>
      <c r="D9" s="26">
        <v>896.26995799999986</v>
      </c>
      <c r="E9" s="26">
        <v>691.21139299999993</v>
      </c>
      <c r="F9" s="26">
        <v>206.45758500000002</v>
      </c>
      <c r="G9" s="26">
        <v>112.52861600000001</v>
      </c>
      <c r="H9" s="26">
        <v>179.16949699999995</v>
      </c>
      <c r="I9" s="26">
        <v>190.98347800000002</v>
      </c>
      <c r="J9" s="26">
        <v>328.40686599999987</v>
      </c>
      <c r="K9" s="26">
        <v>972.03605600000003</v>
      </c>
      <c r="L9" s="26">
        <v>1688.6184979999998</v>
      </c>
      <c r="M9" s="26">
        <v>1735.1098410000006</v>
      </c>
      <c r="N9" s="26">
        <v>2415.9334090000011</v>
      </c>
      <c r="O9" s="26">
        <v>1900.000612</v>
      </c>
      <c r="P9" s="26">
        <v>2108.0745690000003</v>
      </c>
      <c r="Q9" s="26">
        <v>1323.6009740000002</v>
      </c>
      <c r="R9" s="26">
        <v>2734.8447510000001</v>
      </c>
      <c r="S9" s="26">
        <v>3342.8290700000002</v>
      </c>
      <c r="T9" s="26">
        <v>4206.2350120000001</v>
      </c>
      <c r="U9" s="26">
        <v>3065.1813470000002</v>
      </c>
      <c r="V9" s="26">
        <v>1888.6952670000003</v>
      </c>
      <c r="W9" s="26">
        <v>1416.3275709999998</v>
      </c>
      <c r="X9" s="26">
        <v>1007.8038180000001</v>
      </c>
      <c r="Y9" s="26">
        <v>1376.275063</v>
      </c>
      <c r="Z9" s="26">
        <v>1216.8284439999995</v>
      </c>
      <c r="AA9" s="26">
        <v>903.52933400000018</v>
      </c>
      <c r="AB9" s="26">
        <v>1996.1236219999998</v>
      </c>
      <c r="AC9" s="26">
        <v>1529.352983</v>
      </c>
      <c r="AD9" s="26">
        <v>3131.2638490000004</v>
      </c>
      <c r="AE9" s="26">
        <f>SUM(C9:AD9)</f>
        <v>43607.366978999999</v>
      </c>
    </row>
    <row r="10" spans="1:31" ht="15" customHeight="1">
      <c r="A10" s="7">
        <v>2</v>
      </c>
      <c r="B10" s="6" t="s">
        <v>32</v>
      </c>
      <c r="C10" s="26">
        <v>11.488016</v>
      </c>
      <c r="D10" s="26">
        <v>12.833949</v>
      </c>
      <c r="E10" s="26">
        <v>12.303838000000001</v>
      </c>
      <c r="F10" s="26">
        <v>4.6927099999999999</v>
      </c>
      <c r="G10" s="26">
        <v>5.7859569999999998</v>
      </c>
      <c r="H10" s="26">
        <v>16.619653</v>
      </c>
      <c r="I10" s="26">
        <v>30.443483999999998</v>
      </c>
      <c r="J10" s="26">
        <v>30.949278999999997</v>
      </c>
      <c r="K10" s="26">
        <v>40.586990999999998</v>
      </c>
      <c r="L10" s="26">
        <v>75.963097000000005</v>
      </c>
      <c r="M10" s="26">
        <v>56.349381999999999</v>
      </c>
      <c r="N10" s="26">
        <v>66.29665700000001</v>
      </c>
      <c r="O10" s="26">
        <v>112.859948</v>
      </c>
      <c r="P10" s="26">
        <v>211.704139</v>
      </c>
      <c r="Q10" s="26">
        <v>186.234679</v>
      </c>
      <c r="R10" s="26">
        <v>266.599895</v>
      </c>
      <c r="S10" s="26">
        <v>379.46500400000002</v>
      </c>
      <c r="T10" s="26">
        <v>276.39657399999999</v>
      </c>
      <c r="U10" s="26">
        <v>424.99680000000001</v>
      </c>
      <c r="V10" s="26">
        <v>435.07640100000003</v>
      </c>
      <c r="W10" s="26">
        <v>658.27384499999994</v>
      </c>
      <c r="X10" s="26">
        <v>826.27064599999994</v>
      </c>
      <c r="Y10" s="26">
        <v>1097.053093</v>
      </c>
      <c r="Z10" s="26">
        <v>1377.7613739999999</v>
      </c>
      <c r="AA10" s="26">
        <v>1502.285556</v>
      </c>
      <c r="AB10" s="26">
        <v>1193.4419680000001</v>
      </c>
      <c r="AC10" s="26">
        <v>1068.271281</v>
      </c>
      <c r="AD10" s="26">
        <v>1119.2724880000001</v>
      </c>
      <c r="AE10" s="26">
        <f t="shared" ref="AE10:AE26" si="0">SUM(C10:AD10)</f>
        <v>11500.276703999998</v>
      </c>
    </row>
    <row r="11" spans="1:31" ht="15" customHeight="1">
      <c r="A11" s="7">
        <v>3</v>
      </c>
      <c r="B11" s="6" t="s">
        <v>33</v>
      </c>
      <c r="C11" s="26">
        <v>85.298095000000004</v>
      </c>
      <c r="D11" s="26">
        <v>28.686059000000004</v>
      </c>
      <c r="E11" s="26">
        <v>21.631175000000002</v>
      </c>
      <c r="F11" s="26">
        <v>15.793885</v>
      </c>
      <c r="G11" s="26">
        <v>17.287591999999997</v>
      </c>
      <c r="H11" s="26">
        <v>49.045375</v>
      </c>
      <c r="I11" s="26">
        <v>208.11042399999999</v>
      </c>
      <c r="J11" s="26">
        <v>103.090951</v>
      </c>
      <c r="K11" s="26">
        <v>171.17488499999999</v>
      </c>
      <c r="L11" s="26">
        <v>83.488360999999998</v>
      </c>
      <c r="M11" s="26">
        <v>71.293875999999997</v>
      </c>
      <c r="N11" s="26">
        <v>87.092392000000004</v>
      </c>
      <c r="O11" s="26">
        <v>120.51929700000002</v>
      </c>
      <c r="P11" s="26">
        <v>150.36040499999999</v>
      </c>
      <c r="Q11" s="26">
        <v>148.62126099999995</v>
      </c>
      <c r="R11" s="26">
        <v>124.23798700000002</v>
      </c>
      <c r="S11" s="26">
        <v>163.41903099999999</v>
      </c>
      <c r="T11" s="26">
        <v>138.97565299999999</v>
      </c>
      <c r="U11" s="26">
        <v>150.91082</v>
      </c>
      <c r="V11" s="26">
        <v>146.53675000000001</v>
      </c>
      <c r="W11" s="26">
        <v>176.92146900000003</v>
      </c>
      <c r="X11" s="26">
        <v>311.26152400000001</v>
      </c>
      <c r="Y11" s="26">
        <v>483.16828200000003</v>
      </c>
      <c r="Z11" s="26">
        <v>379.88122600000003</v>
      </c>
      <c r="AA11" s="26">
        <v>624.73125800000003</v>
      </c>
      <c r="AB11" s="26">
        <v>185.04797599999998</v>
      </c>
      <c r="AC11" s="26">
        <v>255.24206400000006</v>
      </c>
      <c r="AD11" s="26">
        <v>566.09211100000005</v>
      </c>
      <c r="AE11" s="26">
        <f t="shared" si="0"/>
        <v>5067.9201839999996</v>
      </c>
    </row>
    <row r="12" spans="1:31" ht="15" customHeight="1">
      <c r="A12" s="7">
        <v>4</v>
      </c>
      <c r="B12" s="6" t="s">
        <v>1087</v>
      </c>
      <c r="C12" s="26">
        <v>748.01146699999981</v>
      </c>
      <c r="D12" s="26">
        <v>803.67741099999921</v>
      </c>
      <c r="E12" s="26">
        <v>856.01075500000036</v>
      </c>
      <c r="F12" s="26">
        <v>913.31279900000038</v>
      </c>
      <c r="G12" s="26">
        <v>873.60671799999989</v>
      </c>
      <c r="H12" s="26">
        <v>968.80191599999989</v>
      </c>
      <c r="I12" s="26">
        <v>848.76014500000053</v>
      </c>
      <c r="J12" s="26">
        <v>787.89497499999982</v>
      </c>
      <c r="K12" s="26">
        <v>756.18718600000022</v>
      </c>
      <c r="L12" s="26">
        <v>789.61993500000074</v>
      </c>
      <c r="M12" s="26">
        <v>796.55012800000043</v>
      </c>
      <c r="N12" s="26">
        <v>713.3510729999997</v>
      </c>
      <c r="O12" s="26">
        <v>648.52117099999998</v>
      </c>
      <c r="P12" s="26">
        <v>572.55159100000037</v>
      </c>
      <c r="Q12" s="26">
        <v>425.09582200000006</v>
      </c>
      <c r="R12" s="26">
        <v>484.60006700000019</v>
      </c>
      <c r="S12" s="26">
        <v>525.66903999999988</v>
      </c>
      <c r="T12" s="26">
        <v>543.62988100000018</v>
      </c>
      <c r="U12" s="26">
        <v>544.30225999999982</v>
      </c>
      <c r="V12" s="26">
        <v>566.10955000000001</v>
      </c>
      <c r="W12" s="26">
        <v>522.56024600000012</v>
      </c>
      <c r="X12" s="26">
        <v>489.08186500000011</v>
      </c>
      <c r="Y12" s="26">
        <v>483.7116679999998</v>
      </c>
      <c r="Z12" s="26">
        <v>453.46448300000026</v>
      </c>
      <c r="AA12" s="26">
        <v>392.50229299999995</v>
      </c>
      <c r="AB12" s="26">
        <v>343.67164799999983</v>
      </c>
      <c r="AC12" s="26">
        <v>392.63346100000024</v>
      </c>
      <c r="AD12" s="26">
        <v>475.36777800000004</v>
      </c>
      <c r="AE12" s="26">
        <f t="shared" si="0"/>
        <v>17719.257332000001</v>
      </c>
    </row>
    <row r="13" spans="1:31" ht="15" customHeight="1">
      <c r="A13" s="7">
        <v>5</v>
      </c>
      <c r="B13" s="4" t="s">
        <v>34</v>
      </c>
      <c r="C13" s="26">
        <v>143.19677300000001</v>
      </c>
      <c r="D13" s="26">
        <v>22.683179000000003</v>
      </c>
      <c r="E13" s="26">
        <v>27.473019000000001</v>
      </c>
      <c r="F13" s="26">
        <v>19.530033</v>
      </c>
      <c r="G13" s="26">
        <v>12.788247999999999</v>
      </c>
      <c r="H13" s="26">
        <v>31.509505000000001</v>
      </c>
      <c r="I13" s="26">
        <v>64.380018000000007</v>
      </c>
      <c r="J13" s="26">
        <v>99.739990000000006</v>
      </c>
      <c r="K13" s="26">
        <v>182.74553600000002</v>
      </c>
      <c r="L13" s="26">
        <v>188.59798799999999</v>
      </c>
      <c r="M13" s="26">
        <v>157.90168699999998</v>
      </c>
      <c r="N13" s="26">
        <v>129.44699600000001</v>
      </c>
      <c r="O13" s="26">
        <v>280.73229800000001</v>
      </c>
      <c r="P13" s="26">
        <v>195.29234300000002</v>
      </c>
      <c r="Q13" s="26">
        <v>220.57937599999997</v>
      </c>
      <c r="R13" s="26">
        <v>170.96672000000001</v>
      </c>
      <c r="S13" s="26">
        <v>268.20101</v>
      </c>
      <c r="T13" s="26">
        <v>136.08086700000001</v>
      </c>
      <c r="U13" s="26">
        <v>204.07465300000001</v>
      </c>
      <c r="V13" s="26">
        <v>100.72586000000001</v>
      </c>
      <c r="W13" s="26">
        <v>132.77197999999999</v>
      </c>
      <c r="X13" s="26">
        <v>206.38443100000001</v>
      </c>
      <c r="Y13" s="26">
        <v>301.748176</v>
      </c>
      <c r="Z13" s="26">
        <v>621.00713099999996</v>
      </c>
      <c r="AA13" s="26">
        <v>631.21256700000004</v>
      </c>
      <c r="AB13" s="26">
        <v>792.928991</v>
      </c>
      <c r="AC13" s="26">
        <v>729.96235200000001</v>
      </c>
      <c r="AD13" s="26">
        <v>1033.339755</v>
      </c>
      <c r="AE13" s="26">
        <f t="shared" si="0"/>
        <v>7106.0014819999988</v>
      </c>
    </row>
    <row r="14" spans="1:31" ht="15" customHeight="1">
      <c r="A14" s="7">
        <v>6</v>
      </c>
      <c r="B14" s="6" t="s">
        <v>35</v>
      </c>
      <c r="C14" s="26">
        <v>102.19837300000003</v>
      </c>
      <c r="D14" s="26">
        <v>86.453568999999987</v>
      </c>
      <c r="E14" s="26">
        <v>84.828193000000027</v>
      </c>
      <c r="F14" s="26">
        <v>91.493238000000048</v>
      </c>
      <c r="G14" s="26">
        <v>65.684161000000017</v>
      </c>
      <c r="H14" s="26">
        <v>88.063853999999978</v>
      </c>
      <c r="I14" s="26">
        <v>64.059001000000009</v>
      </c>
      <c r="J14" s="26">
        <v>59.558113000000006</v>
      </c>
      <c r="K14" s="26">
        <v>68.745569000000017</v>
      </c>
      <c r="L14" s="26">
        <v>62.170476999999991</v>
      </c>
      <c r="M14" s="26">
        <v>53.49837500000001</v>
      </c>
      <c r="N14" s="26">
        <v>46.740489999999994</v>
      </c>
      <c r="O14" s="26">
        <v>80.033952999999997</v>
      </c>
      <c r="P14" s="26">
        <v>65.277622000000008</v>
      </c>
      <c r="Q14" s="26">
        <v>36.446825000000004</v>
      </c>
      <c r="R14" s="26">
        <v>57.75919600000001</v>
      </c>
      <c r="S14" s="26">
        <v>98.315656999999987</v>
      </c>
      <c r="T14" s="26">
        <v>56.797043999999985</v>
      </c>
      <c r="U14" s="26">
        <v>45.100639999999984</v>
      </c>
      <c r="V14" s="26">
        <v>41.52630000000002</v>
      </c>
      <c r="W14" s="26">
        <v>38.145963999999992</v>
      </c>
      <c r="X14" s="26">
        <v>35.072135999999993</v>
      </c>
      <c r="Y14" s="26">
        <v>35.270355000000009</v>
      </c>
      <c r="Z14" s="26">
        <v>42.307173999999982</v>
      </c>
      <c r="AA14" s="26">
        <v>44.276343999999987</v>
      </c>
      <c r="AB14" s="26">
        <v>38.166432999999991</v>
      </c>
      <c r="AC14" s="26">
        <v>39.942625999999983</v>
      </c>
      <c r="AD14" s="26">
        <v>41.525898000000019</v>
      </c>
      <c r="AE14" s="26">
        <f t="shared" si="0"/>
        <v>1669.45758</v>
      </c>
    </row>
    <row r="15" spans="1:31" ht="15" customHeight="1">
      <c r="A15" s="7"/>
      <c r="B15" s="6" t="s">
        <v>36</v>
      </c>
      <c r="C15" s="26">
        <v>1038.5209739999998</v>
      </c>
      <c r="D15" s="26">
        <v>1181.7800150000003</v>
      </c>
      <c r="E15" s="26">
        <v>1491.4786900000004</v>
      </c>
      <c r="F15" s="26">
        <v>1800.8746989999997</v>
      </c>
      <c r="G15" s="26">
        <v>1274.6026470000002</v>
      </c>
      <c r="H15" s="26">
        <v>1775.8519400000002</v>
      </c>
      <c r="I15" s="26">
        <v>1550.308186</v>
      </c>
      <c r="J15" s="26">
        <v>1437.2043270000008</v>
      </c>
      <c r="K15" s="26">
        <v>1879.5491209999998</v>
      </c>
      <c r="L15" s="26">
        <v>2235.7754340000006</v>
      </c>
      <c r="M15" s="26">
        <v>2126.0800940000004</v>
      </c>
      <c r="N15" s="26">
        <v>2681.4787839999999</v>
      </c>
      <c r="O15" s="26">
        <v>2768.361359</v>
      </c>
      <c r="P15" s="26">
        <v>3058.9205850000012</v>
      </c>
      <c r="Q15" s="26">
        <v>2496.6488890000001</v>
      </c>
      <c r="R15" s="26">
        <v>3440.1108350000004</v>
      </c>
      <c r="S15" s="26">
        <v>3440.1108350000004</v>
      </c>
      <c r="T15" s="26">
        <v>4904.2254479999992</v>
      </c>
      <c r="U15" s="26">
        <v>3510.5683069999991</v>
      </c>
      <c r="V15" s="26">
        <v>3539.1310749999984</v>
      </c>
      <c r="W15" s="26">
        <v>3636.6176459999983</v>
      </c>
      <c r="X15" s="26">
        <v>3422.9736390000007</v>
      </c>
      <c r="Y15" s="26">
        <v>3144.8195679999994</v>
      </c>
      <c r="Z15" s="26">
        <v>3363.0819430000006</v>
      </c>
      <c r="AA15" s="26">
        <v>3606.8364010000005</v>
      </c>
      <c r="AB15" s="26">
        <v>2307.5258610000005</v>
      </c>
      <c r="AC15" s="26">
        <v>3457.1998799999997</v>
      </c>
      <c r="AD15" s="26">
        <v>4393.5721210000002</v>
      </c>
      <c r="AE15" s="26">
        <f t="shared" si="0"/>
        <v>74964.209302999996</v>
      </c>
    </row>
    <row r="16" spans="1:31" s="76" customFormat="1" ht="15" customHeight="1">
      <c r="A16" s="7"/>
      <c r="B16" s="6" t="s">
        <v>1132</v>
      </c>
      <c r="C16" s="87">
        <v>409.23730499999994</v>
      </c>
      <c r="D16" s="87">
        <v>595.93838900000037</v>
      </c>
      <c r="E16" s="87">
        <v>775.30636199999981</v>
      </c>
      <c r="F16" s="87">
        <v>1120.0600729999999</v>
      </c>
      <c r="G16" s="87">
        <v>859.66979299999991</v>
      </c>
      <c r="H16" s="87">
        <v>1141.6232360000001</v>
      </c>
      <c r="I16" s="87">
        <v>956.36006299999997</v>
      </c>
      <c r="J16" s="87">
        <v>741.01292599999999</v>
      </c>
      <c r="K16" s="87">
        <v>892.74853100000018</v>
      </c>
      <c r="L16" s="87">
        <v>1060.2643499999997</v>
      </c>
      <c r="M16" s="87">
        <v>1046.9204800000009</v>
      </c>
      <c r="N16" s="87">
        <v>1213.2509710000004</v>
      </c>
      <c r="O16" s="87">
        <v>1052.6459439999996</v>
      </c>
      <c r="P16" s="87">
        <v>1075.357411</v>
      </c>
      <c r="Q16" s="87">
        <v>900.55061199999966</v>
      </c>
      <c r="R16" s="87">
        <v>1260.3780700000002</v>
      </c>
      <c r="S16" s="87">
        <v>1539.0965819999997</v>
      </c>
      <c r="T16" s="87">
        <v>1200.9821669999994</v>
      </c>
      <c r="U16" s="87">
        <v>1277.3382109999998</v>
      </c>
      <c r="V16" s="87">
        <v>1230.7837610000001</v>
      </c>
      <c r="W16" s="87">
        <v>1190.0007340000004</v>
      </c>
      <c r="X16" s="87">
        <v>1121.826098</v>
      </c>
      <c r="Y16" s="87">
        <v>1185.0142230000006</v>
      </c>
      <c r="Z16" s="87">
        <v>1287.7663350000005</v>
      </c>
      <c r="AA16" s="87">
        <v>1052.4249800000002</v>
      </c>
      <c r="AB16" s="87">
        <v>788.86034100000018</v>
      </c>
      <c r="AC16" s="87">
        <v>1185.850837</v>
      </c>
      <c r="AD16" s="87">
        <v>1436.2759729999998</v>
      </c>
      <c r="AE16" s="26">
        <f t="shared" si="0"/>
        <v>29597.544758</v>
      </c>
    </row>
    <row r="17" spans="1:33" ht="15" customHeight="1">
      <c r="A17" s="7"/>
      <c r="B17" s="6" t="s">
        <v>37</v>
      </c>
      <c r="C17" s="26">
        <f>SUM(C18:C23)</f>
        <v>144.826966</v>
      </c>
      <c r="D17" s="26">
        <f t="shared" ref="D17:AD17" si="1">SUM(D18:D23)</f>
        <v>161.601753</v>
      </c>
      <c r="E17" s="26">
        <f t="shared" si="1"/>
        <v>174.566562</v>
      </c>
      <c r="F17" s="26">
        <f t="shared" si="1"/>
        <v>224.75950900000001</v>
      </c>
      <c r="G17" s="26">
        <f t="shared" si="1"/>
        <v>117.87403399999998</v>
      </c>
      <c r="H17" s="26">
        <f t="shared" si="1"/>
        <v>208.52903499999999</v>
      </c>
      <c r="I17" s="26">
        <f t="shared" si="1"/>
        <v>269.33086499999996</v>
      </c>
      <c r="J17" s="26">
        <f t="shared" si="1"/>
        <v>350.18563400000011</v>
      </c>
      <c r="K17" s="26">
        <f t="shared" si="1"/>
        <v>530.00157899999988</v>
      </c>
      <c r="L17" s="26">
        <f t="shared" si="1"/>
        <v>669.55581700000005</v>
      </c>
      <c r="M17" s="26">
        <f t="shared" si="1"/>
        <v>716.86178299999995</v>
      </c>
      <c r="N17" s="26">
        <f t="shared" si="1"/>
        <v>886.50860199999988</v>
      </c>
      <c r="O17" s="26">
        <f t="shared" si="1"/>
        <v>1046.0091869999999</v>
      </c>
      <c r="P17" s="26">
        <f t="shared" si="1"/>
        <v>1254.7659060000001</v>
      </c>
      <c r="Q17" s="26">
        <f t="shared" si="1"/>
        <v>977.88512300000036</v>
      </c>
      <c r="R17" s="26">
        <f t="shared" si="1"/>
        <v>1314.3524440000001</v>
      </c>
      <c r="S17" s="26">
        <f t="shared" si="1"/>
        <v>1937.0356339999996</v>
      </c>
      <c r="T17" s="26">
        <f t="shared" si="1"/>
        <v>1474.0727119999999</v>
      </c>
      <c r="U17" s="26">
        <f t="shared" si="1"/>
        <v>1428.9033469999999</v>
      </c>
      <c r="V17" s="26">
        <f t="shared" si="1"/>
        <v>1570.0671239999997</v>
      </c>
      <c r="W17" s="26">
        <f t="shared" si="1"/>
        <v>1539.16733</v>
      </c>
      <c r="X17" s="26">
        <f t="shared" si="1"/>
        <v>1388.0636029999998</v>
      </c>
      <c r="Y17" s="26">
        <f t="shared" si="1"/>
        <v>1472.7768129999999</v>
      </c>
      <c r="Z17" s="26">
        <f t="shared" si="1"/>
        <v>1594.1595670000004</v>
      </c>
      <c r="AA17" s="26">
        <f t="shared" si="1"/>
        <v>1648.7304439999998</v>
      </c>
      <c r="AB17" s="26">
        <f t="shared" si="1"/>
        <v>1072.3129619999997</v>
      </c>
      <c r="AC17" s="26">
        <f t="shared" si="1"/>
        <v>1617.771765</v>
      </c>
      <c r="AD17" s="26">
        <f t="shared" si="1"/>
        <v>2117.0952219999995</v>
      </c>
      <c r="AE17" s="26">
        <f t="shared" si="0"/>
        <v>27907.771321999997</v>
      </c>
    </row>
    <row r="18" spans="1:33" ht="15" customHeight="1">
      <c r="A18" s="7"/>
      <c r="B18" s="6" t="s">
        <v>1088</v>
      </c>
      <c r="C18" s="26">
        <v>18.712400999999993</v>
      </c>
      <c r="D18" s="26">
        <v>18.230625999999997</v>
      </c>
      <c r="E18" s="26">
        <v>21.249483000000001</v>
      </c>
      <c r="F18" s="26">
        <v>18.554393000000001</v>
      </c>
      <c r="G18" s="26">
        <v>19.855189999999993</v>
      </c>
      <c r="H18" s="26">
        <v>25.496817000000004</v>
      </c>
      <c r="I18" s="26">
        <v>22.714222000000003</v>
      </c>
      <c r="J18" s="26">
        <v>25.180293000000002</v>
      </c>
      <c r="K18" s="26">
        <v>23.700679999999995</v>
      </c>
      <c r="L18" s="26">
        <v>31.84456800000001</v>
      </c>
      <c r="M18" s="26">
        <v>33.917513</v>
      </c>
      <c r="N18" s="26">
        <v>36.670846999999988</v>
      </c>
      <c r="O18" s="26">
        <v>33.94867099999999</v>
      </c>
      <c r="P18" s="26">
        <v>24.210664999999999</v>
      </c>
      <c r="Q18" s="26">
        <v>18.784893</v>
      </c>
      <c r="R18" s="26">
        <v>26.321942999999997</v>
      </c>
      <c r="S18" s="26">
        <v>24.464865000000003</v>
      </c>
      <c r="T18" s="26">
        <v>20.007908</v>
      </c>
      <c r="U18" s="26">
        <v>23.780083999999995</v>
      </c>
      <c r="V18" s="26">
        <v>36.675338999999987</v>
      </c>
      <c r="W18" s="26">
        <v>48.464862000000018</v>
      </c>
      <c r="X18" s="26">
        <v>43.260809000000002</v>
      </c>
      <c r="Y18" s="26">
        <v>33.918697999999999</v>
      </c>
      <c r="Z18" s="26">
        <v>42.101934000000007</v>
      </c>
      <c r="AA18" s="26">
        <v>41.754256999999996</v>
      </c>
      <c r="AB18" s="26">
        <v>30.661882000000009</v>
      </c>
      <c r="AC18" s="26">
        <v>41.782375000000002</v>
      </c>
      <c r="AD18" s="26">
        <v>78.801250999999979</v>
      </c>
      <c r="AE18" s="26">
        <f t="shared" si="0"/>
        <v>865.06746899999985</v>
      </c>
    </row>
    <row r="19" spans="1:33" ht="15" customHeight="1">
      <c r="A19" s="7"/>
      <c r="B19" s="6" t="s">
        <v>1089</v>
      </c>
      <c r="C19" s="26">
        <v>40.212106999999996</v>
      </c>
      <c r="D19" s="26">
        <v>34.790073999999997</v>
      </c>
      <c r="E19" s="26">
        <v>46.806671000000001</v>
      </c>
      <c r="F19" s="26">
        <v>74.498401999999999</v>
      </c>
      <c r="G19" s="26">
        <v>24.557531000000001</v>
      </c>
      <c r="H19" s="26">
        <v>48.622320000000002</v>
      </c>
      <c r="I19" s="26">
        <v>78.407447999999988</v>
      </c>
      <c r="J19" s="26">
        <v>61.308219999999984</v>
      </c>
      <c r="K19" s="26">
        <v>67.127869000000004</v>
      </c>
      <c r="L19" s="26">
        <v>82.079788999999977</v>
      </c>
      <c r="M19" s="26">
        <v>90.744569000000013</v>
      </c>
      <c r="N19" s="26">
        <v>150.76624699999996</v>
      </c>
      <c r="O19" s="26">
        <v>159.38345499999997</v>
      </c>
      <c r="P19" s="26">
        <v>187.08767700000001</v>
      </c>
      <c r="Q19" s="26">
        <v>168.33781500000001</v>
      </c>
      <c r="R19" s="26">
        <v>153.36019899999999</v>
      </c>
      <c r="S19" s="26">
        <v>360.63015099999996</v>
      </c>
      <c r="T19" s="26">
        <v>289.38135599999998</v>
      </c>
      <c r="U19" s="26">
        <v>292.219401</v>
      </c>
      <c r="V19" s="26">
        <v>294.25939</v>
      </c>
      <c r="W19" s="26">
        <v>274.61144699999988</v>
      </c>
      <c r="X19" s="26">
        <v>171.36615900000004</v>
      </c>
      <c r="Y19" s="26">
        <v>241.14155900000003</v>
      </c>
      <c r="Z19" s="26">
        <v>304.39059900000001</v>
      </c>
      <c r="AA19" s="26">
        <v>280.57578300000006</v>
      </c>
      <c r="AB19" s="26">
        <v>222.01202499999999</v>
      </c>
      <c r="AC19" s="26">
        <v>322.6581230000001</v>
      </c>
      <c r="AD19" s="26">
        <v>332.15798000000001</v>
      </c>
      <c r="AE19" s="26">
        <f t="shared" si="0"/>
        <v>4853.4943659999999</v>
      </c>
      <c r="AF19" s="92"/>
    </row>
    <row r="20" spans="1:33" ht="15" customHeight="1">
      <c r="A20" s="7"/>
      <c r="B20" s="6" t="s">
        <v>1090</v>
      </c>
      <c r="C20" s="26">
        <v>52.946250999999997</v>
      </c>
      <c r="D20" s="26">
        <v>56.172761999999999</v>
      </c>
      <c r="E20" s="26">
        <v>56.917608999999999</v>
      </c>
      <c r="F20" s="26">
        <v>85.271999000000008</v>
      </c>
      <c r="G20" s="26">
        <v>22.504939999999998</v>
      </c>
      <c r="H20" s="26">
        <v>48.515125000000005</v>
      </c>
      <c r="I20" s="26">
        <v>51.784551999999991</v>
      </c>
      <c r="J20" s="26">
        <v>77.560552000000001</v>
      </c>
      <c r="K20" s="26">
        <v>119.74998600000004</v>
      </c>
      <c r="L20" s="26">
        <v>134.15546499999999</v>
      </c>
      <c r="M20" s="26">
        <v>155.22334499999999</v>
      </c>
      <c r="N20" s="26">
        <v>162.91907799999998</v>
      </c>
      <c r="O20" s="26">
        <v>170.48425799999998</v>
      </c>
      <c r="P20" s="26">
        <v>167.94991300000004</v>
      </c>
      <c r="Q20" s="26">
        <v>131.70813700000002</v>
      </c>
      <c r="R20" s="26">
        <v>140.36462400000002</v>
      </c>
      <c r="S20" s="26">
        <v>141.31299600000003</v>
      </c>
      <c r="T20" s="26">
        <v>138.43280299999998</v>
      </c>
      <c r="U20" s="26">
        <v>156.83621799999997</v>
      </c>
      <c r="V20" s="26">
        <v>155.267788</v>
      </c>
      <c r="W20" s="26">
        <v>164.49237599999998</v>
      </c>
      <c r="X20" s="26">
        <v>143.61720299999999</v>
      </c>
      <c r="Y20" s="26">
        <v>142.81742599999998</v>
      </c>
      <c r="Z20" s="26">
        <v>184.227081</v>
      </c>
      <c r="AA20" s="26">
        <v>156.26665900000003</v>
      </c>
      <c r="AB20" s="26">
        <v>105.78173700000001</v>
      </c>
      <c r="AC20" s="26">
        <v>182.34506999999996</v>
      </c>
      <c r="AD20" s="26">
        <v>251.45332399999998</v>
      </c>
      <c r="AE20" s="26">
        <f t="shared" si="0"/>
        <v>3557.0792769999998</v>
      </c>
    </row>
    <row r="21" spans="1:33" ht="15" customHeight="1">
      <c r="A21" s="7"/>
      <c r="B21" s="6" t="s">
        <v>1091</v>
      </c>
      <c r="C21" s="26">
        <v>27.140658000000002</v>
      </c>
      <c r="D21" s="26">
        <v>46.851905000000016</v>
      </c>
      <c r="E21" s="26">
        <v>44.665271999999995</v>
      </c>
      <c r="F21" s="26">
        <v>43.158760999999998</v>
      </c>
      <c r="G21" s="26">
        <v>46.971035000000001</v>
      </c>
      <c r="H21" s="26">
        <v>83.071185999999997</v>
      </c>
      <c r="I21" s="26">
        <v>114.06366899999999</v>
      </c>
      <c r="J21" s="26">
        <v>182.28109900000007</v>
      </c>
      <c r="K21" s="26">
        <v>315.89248499999985</v>
      </c>
      <c r="L21" s="26">
        <v>416.25805300000007</v>
      </c>
      <c r="M21" s="26">
        <v>433.20335099999994</v>
      </c>
      <c r="N21" s="26">
        <v>524.36117100000001</v>
      </c>
      <c r="O21" s="26">
        <v>667.37412799999993</v>
      </c>
      <c r="P21" s="26">
        <v>855.00525499999981</v>
      </c>
      <c r="Q21" s="26">
        <v>653.80710600000032</v>
      </c>
      <c r="R21" s="26">
        <v>989.70386699999995</v>
      </c>
      <c r="S21" s="26">
        <v>1405.1304839999998</v>
      </c>
      <c r="T21" s="26">
        <v>1020.916259</v>
      </c>
      <c r="U21" s="26">
        <v>946.97618299999988</v>
      </c>
      <c r="V21" s="26">
        <v>1078.9885669999996</v>
      </c>
      <c r="W21" s="26">
        <v>1042.096648</v>
      </c>
      <c r="X21" s="26">
        <v>1021.9784689999999</v>
      </c>
      <c r="Y21" s="26">
        <v>1047.3545139999997</v>
      </c>
      <c r="Z21" s="26">
        <v>1050.6192540000002</v>
      </c>
      <c r="AA21" s="26">
        <v>1158.1363489999997</v>
      </c>
      <c r="AB21" s="26">
        <v>699.84847499999989</v>
      </c>
      <c r="AC21" s="26">
        <v>1037.775269</v>
      </c>
      <c r="AD21" s="26">
        <v>1380.3525189999996</v>
      </c>
      <c r="AE21" s="26">
        <f t="shared" si="0"/>
        <v>18333.981991000001</v>
      </c>
    </row>
    <row r="22" spans="1:33" ht="15" customHeight="1">
      <c r="A22" s="7"/>
      <c r="B22" s="6" t="s">
        <v>1092</v>
      </c>
      <c r="C22" s="26">
        <v>2.1647519999999996</v>
      </c>
      <c r="D22" s="26">
        <v>2.5685789999999997</v>
      </c>
      <c r="E22" s="26">
        <v>2.2917900000000002</v>
      </c>
      <c r="F22" s="26">
        <v>1.3878200000000001</v>
      </c>
      <c r="G22" s="26">
        <v>2.3421699999999999</v>
      </c>
      <c r="H22" s="26">
        <v>0.86654100000000001</v>
      </c>
      <c r="I22" s="26">
        <v>0.91519099999999998</v>
      </c>
      <c r="J22" s="26">
        <v>2.370644</v>
      </c>
      <c r="K22" s="26">
        <v>2.3743349999999999</v>
      </c>
      <c r="L22" s="26">
        <v>3.0661009999999997</v>
      </c>
      <c r="M22" s="26">
        <v>2.4684680000000001</v>
      </c>
      <c r="N22" s="26">
        <v>10.483578999999997</v>
      </c>
      <c r="O22" s="26">
        <v>12.573979</v>
      </c>
      <c r="P22" s="26">
        <v>17.689069</v>
      </c>
      <c r="Q22" s="26">
        <v>3.6502940000000001</v>
      </c>
      <c r="R22" s="26">
        <v>2.3648549999999995</v>
      </c>
      <c r="S22" s="26">
        <v>3.0980099999999999</v>
      </c>
      <c r="T22" s="26">
        <v>3.1569560000000005</v>
      </c>
      <c r="U22" s="26">
        <v>1.8563420000000006</v>
      </c>
      <c r="V22" s="26">
        <v>2.5160939999999998</v>
      </c>
      <c r="W22" s="26">
        <v>5.4626780000000004</v>
      </c>
      <c r="X22" s="26">
        <v>5.1230279999999997</v>
      </c>
      <c r="Y22" s="26">
        <v>4.3114999999999997</v>
      </c>
      <c r="Z22" s="26">
        <v>9.7597020000000008</v>
      </c>
      <c r="AA22" s="26">
        <v>9.3527159999999991</v>
      </c>
      <c r="AB22" s="26">
        <v>12.532772999999999</v>
      </c>
      <c r="AC22" s="26">
        <v>29.906970000000001</v>
      </c>
      <c r="AD22" s="26">
        <v>67.753748000000002</v>
      </c>
      <c r="AE22" s="26">
        <f t="shared" si="0"/>
        <v>224.40868399999999</v>
      </c>
    </row>
    <row r="23" spans="1:33" ht="15" customHeight="1">
      <c r="A23" s="7"/>
      <c r="B23" s="6" t="s">
        <v>1093</v>
      </c>
      <c r="C23" s="26">
        <v>3.6507970000000007</v>
      </c>
      <c r="D23" s="26">
        <v>2.987807000000001</v>
      </c>
      <c r="E23" s="26">
        <v>2.6357370000000002</v>
      </c>
      <c r="F23" s="26">
        <v>1.888134</v>
      </c>
      <c r="G23" s="26">
        <v>1.6431679999999995</v>
      </c>
      <c r="H23" s="26">
        <v>1.9570460000000003</v>
      </c>
      <c r="I23" s="26">
        <v>1.4457829999999998</v>
      </c>
      <c r="J23" s="26">
        <v>1.4848260000000002</v>
      </c>
      <c r="K23" s="26">
        <v>1.1562239999999999</v>
      </c>
      <c r="L23" s="26">
        <v>2.1518410000000001</v>
      </c>
      <c r="M23" s="26">
        <v>1.3045369999999998</v>
      </c>
      <c r="N23" s="26">
        <v>1.3076800000000002</v>
      </c>
      <c r="O23" s="26">
        <v>2.2446959999999998</v>
      </c>
      <c r="P23" s="26">
        <v>2.8233270000000008</v>
      </c>
      <c r="Q23" s="26">
        <v>1.5968779999999994</v>
      </c>
      <c r="R23" s="26">
        <v>2.2369560000000006</v>
      </c>
      <c r="S23" s="26">
        <v>2.399128000000001</v>
      </c>
      <c r="T23" s="26">
        <v>2.1774300000000002</v>
      </c>
      <c r="U23" s="26">
        <v>7.2351190000000001</v>
      </c>
      <c r="V23" s="26">
        <v>2.359945999999999</v>
      </c>
      <c r="W23" s="26">
        <v>4.0393190000000008</v>
      </c>
      <c r="X23" s="26">
        <v>2.7179350000000002</v>
      </c>
      <c r="Y23" s="26">
        <v>3.2331160000000003</v>
      </c>
      <c r="Z23" s="26">
        <v>3.0609970000000009</v>
      </c>
      <c r="AA23" s="26">
        <v>2.6446800000000006</v>
      </c>
      <c r="AB23" s="26">
        <v>1.47607</v>
      </c>
      <c r="AC23" s="26">
        <v>3.3039580000000006</v>
      </c>
      <c r="AD23" s="26">
        <v>6.5763999999999987</v>
      </c>
      <c r="AE23" s="26">
        <f t="shared" si="0"/>
        <v>73.739535000000004</v>
      </c>
    </row>
    <row r="24" spans="1:33" ht="15" customHeight="1">
      <c r="A24" s="7"/>
      <c r="B24" s="6" t="s">
        <v>38</v>
      </c>
      <c r="C24" s="26">
        <f>SUM(C9:C15)</f>
        <v>3172.3891940000003</v>
      </c>
      <c r="D24" s="26">
        <f t="shared" ref="D24:AD24" si="2">SUM(D9:D15)</f>
        <v>3032.3841399999992</v>
      </c>
      <c r="E24" s="26">
        <f t="shared" si="2"/>
        <v>3184.9370630000008</v>
      </c>
      <c r="F24" s="26">
        <f t="shared" si="2"/>
        <v>3052.1549490000002</v>
      </c>
      <c r="G24" s="26">
        <f t="shared" si="2"/>
        <v>2362.2839389999999</v>
      </c>
      <c r="H24" s="26">
        <f t="shared" si="2"/>
        <v>3109.0617400000001</v>
      </c>
      <c r="I24" s="26">
        <f t="shared" si="2"/>
        <v>2957.0447360000007</v>
      </c>
      <c r="J24" s="26">
        <f t="shared" si="2"/>
        <v>2846.8445010000005</v>
      </c>
      <c r="K24" s="26">
        <f t="shared" si="2"/>
        <v>4071.0253439999997</v>
      </c>
      <c r="L24" s="26">
        <f t="shared" si="2"/>
        <v>5124.2337900000011</v>
      </c>
      <c r="M24" s="26">
        <f t="shared" si="2"/>
        <v>4996.7833830000018</v>
      </c>
      <c r="N24" s="26">
        <f t="shared" si="2"/>
        <v>6140.339801000001</v>
      </c>
      <c r="O24" s="26">
        <f t="shared" si="2"/>
        <v>5911.0286379999998</v>
      </c>
      <c r="P24" s="26">
        <f t="shared" si="2"/>
        <v>6362.1812540000019</v>
      </c>
      <c r="Q24" s="26">
        <f t="shared" si="2"/>
        <v>4837.2278260000003</v>
      </c>
      <c r="R24" s="26">
        <f t="shared" si="2"/>
        <v>7279.1194510000005</v>
      </c>
      <c r="S24" s="26">
        <f t="shared" si="2"/>
        <v>8218.0096470000008</v>
      </c>
      <c r="T24" s="26">
        <f t="shared" si="2"/>
        <v>10262.340478999999</v>
      </c>
      <c r="U24" s="26">
        <f t="shared" si="2"/>
        <v>7945.134826999998</v>
      </c>
      <c r="V24" s="26">
        <f t="shared" si="2"/>
        <v>6717.8012029999991</v>
      </c>
      <c r="W24" s="26">
        <f t="shared" si="2"/>
        <v>6581.6187209999971</v>
      </c>
      <c r="X24" s="26">
        <f t="shared" si="2"/>
        <v>6298.8480589999999</v>
      </c>
      <c r="Y24" s="26">
        <f t="shared" si="2"/>
        <v>6922.0462049999996</v>
      </c>
      <c r="Z24" s="26">
        <f t="shared" si="2"/>
        <v>7454.3317750000006</v>
      </c>
      <c r="AA24" s="26">
        <f t="shared" si="2"/>
        <v>7705.3737530000008</v>
      </c>
      <c r="AB24" s="26">
        <f t="shared" si="2"/>
        <v>6856.9064990000006</v>
      </c>
      <c r="AC24" s="26">
        <f t="shared" si="2"/>
        <v>7472.6046470000001</v>
      </c>
      <c r="AD24" s="26">
        <f t="shared" si="2"/>
        <v>10760.434000000001</v>
      </c>
      <c r="AE24" s="26">
        <f t="shared" si="0"/>
        <v>161634.48956399999</v>
      </c>
    </row>
    <row r="25" spans="1:33" ht="15" customHeight="1">
      <c r="A25" s="7"/>
      <c r="B25" s="6" t="s">
        <v>39</v>
      </c>
      <c r="C25" s="26">
        <f>C26-C24</f>
        <v>3538.5865929999991</v>
      </c>
      <c r="D25" s="26">
        <f t="shared" ref="D25:AD25" si="3">D26-D24</f>
        <v>2882.2687389999992</v>
      </c>
      <c r="E25" s="26">
        <f t="shared" si="3"/>
        <v>2850.6801249999976</v>
      </c>
      <c r="F25" s="26">
        <f t="shared" si="3"/>
        <v>2698.1824990000018</v>
      </c>
      <c r="G25" s="26">
        <f t="shared" si="3"/>
        <v>1639.5948810000004</v>
      </c>
      <c r="H25" s="26">
        <f t="shared" si="3"/>
        <v>2199.7535539999972</v>
      </c>
      <c r="I25" s="26">
        <f t="shared" si="3"/>
        <v>2107.7819669999981</v>
      </c>
      <c r="J25" s="26">
        <f t="shared" si="3"/>
        <v>2139.0921909999988</v>
      </c>
      <c r="K25" s="26">
        <f t="shared" si="3"/>
        <v>2491.5487250000024</v>
      </c>
      <c r="L25" s="26">
        <f t="shared" si="3"/>
        <v>2689.806532999999</v>
      </c>
      <c r="M25" s="26">
        <f t="shared" si="3"/>
        <v>2647.1933049999998</v>
      </c>
      <c r="N25" s="26">
        <f t="shared" si="3"/>
        <v>2584.9667009999966</v>
      </c>
      <c r="O25" s="26">
        <f t="shared" si="3"/>
        <v>3192.4023890000008</v>
      </c>
      <c r="P25" s="26">
        <f t="shared" si="3"/>
        <v>3312.605077999996</v>
      </c>
      <c r="Q25" s="26">
        <f t="shared" si="3"/>
        <v>2450.6538410000003</v>
      </c>
      <c r="R25" s="26">
        <f t="shared" si="3"/>
        <v>3461.1727539999956</v>
      </c>
      <c r="S25" s="26">
        <f t="shared" si="3"/>
        <v>6417.3228610000024</v>
      </c>
      <c r="T25" s="26">
        <f t="shared" si="3"/>
        <v>1678.6520289999935</v>
      </c>
      <c r="U25" s="26">
        <f t="shared" si="3"/>
        <v>3523.204047999996</v>
      </c>
      <c r="V25" s="26">
        <f t="shared" si="3"/>
        <v>3653.4470820000079</v>
      </c>
      <c r="W25" s="26">
        <f t="shared" si="3"/>
        <v>2923.2043179999928</v>
      </c>
      <c r="X25" s="26">
        <f t="shared" si="3"/>
        <v>2775.2311700000009</v>
      </c>
      <c r="Y25" s="26">
        <f t="shared" si="3"/>
        <v>4057.9840000000013</v>
      </c>
      <c r="Z25" s="26">
        <f t="shared" si="3"/>
        <v>4361.4469719999997</v>
      </c>
      <c r="AA25" s="26">
        <f t="shared" si="3"/>
        <v>3445.6002850000013</v>
      </c>
      <c r="AB25" s="26">
        <f t="shared" si="3"/>
        <v>2937.2768479999977</v>
      </c>
      <c r="AC25" s="26">
        <f t="shared" si="3"/>
        <v>2942.0631559999965</v>
      </c>
      <c r="AD25" s="26">
        <f t="shared" si="3"/>
        <v>3677.8300459999991</v>
      </c>
      <c r="AE25" s="26">
        <f t="shared" si="0"/>
        <v>85279.552689999997</v>
      </c>
    </row>
    <row r="26" spans="1:33" ht="15" customHeight="1">
      <c r="A26" s="7"/>
      <c r="B26" s="6" t="s">
        <v>40</v>
      </c>
      <c r="C26" s="26">
        <v>6710.9757869999994</v>
      </c>
      <c r="D26" s="26">
        <v>5914.6528789999984</v>
      </c>
      <c r="E26" s="26">
        <v>6035.6171879999984</v>
      </c>
      <c r="F26" s="26">
        <v>5750.337448000002</v>
      </c>
      <c r="G26" s="26">
        <v>4001.8788200000004</v>
      </c>
      <c r="H26" s="26">
        <v>5308.8152939999973</v>
      </c>
      <c r="I26" s="26">
        <v>5064.8267029999988</v>
      </c>
      <c r="J26" s="26">
        <v>4985.9366919999993</v>
      </c>
      <c r="K26" s="26">
        <v>6562.5740690000021</v>
      </c>
      <c r="L26" s="26">
        <v>7814.0403230000002</v>
      </c>
      <c r="M26" s="26">
        <v>7643.9766880000016</v>
      </c>
      <c r="N26" s="26">
        <v>8725.3065019999976</v>
      </c>
      <c r="O26" s="26">
        <v>9103.4310270000005</v>
      </c>
      <c r="P26" s="26">
        <v>9674.7863319999979</v>
      </c>
      <c r="Q26" s="26">
        <v>7287.8816670000006</v>
      </c>
      <c r="R26" s="26">
        <v>10740.292204999996</v>
      </c>
      <c r="S26" s="26">
        <v>14635.332508000003</v>
      </c>
      <c r="T26" s="26">
        <v>11940.992507999992</v>
      </c>
      <c r="U26" s="26">
        <v>11468.338874999994</v>
      </c>
      <c r="V26" s="26">
        <v>10371.248285000007</v>
      </c>
      <c r="W26" s="26">
        <v>9504.8230389999899</v>
      </c>
      <c r="X26" s="26">
        <v>9074.0792290000009</v>
      </c>
      <c r="Y26" s="26">
        <v>10980.030205000001</v>
      </c>
      <c r="Z26" s="26">
        <v>11815.778747</v>
      </c>
      <c r="AA26" s="26">
        <v>11150.974038000002</v>
      </c>
      <c r="AB26" s="26">
        <v>9794.1833469999983</v>
      </c>
      <c r="AC26" s="26">
        <v>10414.667802999997</v>
      </c>
      <c r="AD26" s="26">
        <v>14438.264046</v>
      </c>
      <c r="AE26" s="26">
        <f t="shared" si="0"/>
        <v>246914.04225399991</v>
      </c>
    </row>
    <row r="27" spans="1:33" ht="15" customHeight="1">
      <c r="A27" s="4"/>
      <c r="B27" s="4"/>
      <c r="C27" s="15"/>
      <c r="D27" s="15"/>
      <c r="E27" s="15"/>
      <c r="F27" s="1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3" ht="15" customHeight="1">
      <c r="A28" s="4"/>
      <c r="B28" s="4"/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4"/>
      <c r="AG28" s="4"/>
    </row>
    <row r="29" spans="1:33" ht="15" customHeight="1">
      <c r="A29" s="4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4"/>
      <c r="AG29" s="4"/>
    </row>
    <row r="30" spans="1:33" ht="15" customHeight="1">
      <c r="A30" s="7">
        <v>1</v>
      </c>
      <c r="B30" s="6" t="s">
        <v>31</v>
      </c>
      <c r="C30" s="116">
        <f t="shared" ref="C30" si="4">C9/C$26*100</f>
        <v>15.55176965504376</v>
      </c>
      <c r="D30" s="116">
        <f t="shared" ref="D30:AE30" si="5">D9/D$26*100</f>
        <v>15.153382224377197</v>
      </c>
      <c r="E30" s="116">
        <f t="shared" si="5"/>
        <v>11.45220731318522</v>
      </c>
      <c r="F30" s="116">
        <f t="shared" si="5"/>
        <v>3.5903559898351194</v>
      </c>
      <c r="G30" s="116">
        <f t="shared" si="5"/>
        <v>2.8118946390285751</v>
      </c>
      <c r="H30" s="116">
        <f t="shared" si="5"/>
        <v>3.3749431290724434</v>
      </c>
      <c r="I30" s="116">
        <f t="shared" si="5"/>
        <v>3.7707801115263564</v>
      </c>
      <c r="J30" s="116">
        <f t="shared" si="5"/>
        <v>6.5866633751474017</v>
      </c>
      <c r="K30" s="116">
        <f t="shared" si="5"/>
        <v>14.811810819654761</v>
      </c>
      <c r="L30" s="116">
        <f t="shared" si="5"/>
        <v>21.610056106694088</v>
      </c>
      <c r="M30" s="116">
        <f t="shared" si="5"/>
        <v>22.699046737333539</v>
      </c>
      <c r="N30" s="116">
        <f t="shared" si="5"/>
        <v>27.688808507142131</v>
      </c>
      <c r="O30" s="116">
        <f t="shared" si="5"/>
        <v>20.871258389993404</v>
      </c>
      <c r="P30" s="116">
        <f t="shared" si="5"/>
        <v>21.789365642395676</v>
      </c>
      <c r="Q30" s="116">
        <f t="shared" si="5"/>
        <v>18.161669391441286</v>
      </c>
      <c r="R30" s="116">
        <f t="shared" si="5"/>
        <v>25.463411039476476</v>
      </c>
      <c r="S30" s="116">
        <f t="shared" si="5"/>
        <v>22.840813956039156</v>
      </c>
      <c r="T30" s="116">
        <f t="shared" si="5"/>
        <v>35.225170848922225</v>
      </c>
      <c r="U30" s="116">
        <f t="shared" si="5"/>
        <v>26.727334973348544</v>
      </c>
      <c r="V30" s="116">
        <f t="shared" si="5"/>
        <v>18.210876985093787</v>
      </c>
      <c r="W30" s="116">
        <f t="shared" si="5"/>
        <v>14.901146135899157</v>
      </c>
      <c r="X30" s="116">
        <f t="shared" si="5"/>
        <v>11.106403113377533</v>
      </c>
      <c r="Y30" s="116">
        <f t="shared" si="5"/>
        <v>12.534346785068792</v>
      </c>
      <c r="Z30" s="116">
        <f t="shared" si="5"/>
        <v>10.29833471034611</v>
      </c>
      <c r="AA30" s="116">
        <f t="shared" si="5"/>
        <v>8.1026942661777905</v>
      </c>
      <c r="AB30" s="116">
        <f t="shared" si="5"/>
        <v>20.380705070335665</v>
      </c>
      <c r="AC30" s="116">
        <f t="shared" si="5"/>
        <v>14.684606479329684</v>
      </c>
      <c r="AD30" s="116">
        <f t="shared" si="5"/>
        <v>21.687259902048204</v>
      </c>
      <c r="AE30" s="116">
        <f t="shared" si="5"/>
        <v>17.660950580583503</v>
      </c>
    </row>
    <row r="31" spans="1:33" ht="15" customHeight="1">
      <c r="A31" s="7">
        <v>2</v>
      </c>
      <c r="B31" s="6" t="s">
        <v>32</v>
      </c>
      <c r="C31" s="116">
        <f t="shared" ref="C31:AE31" si="6">C10/C$26*100</f>
        <v>0.17118249811381717</v>
      </c>
      <c r="D31" s="116">
        <f t="shared" si="6"/>
        <v>0.2169856669960632</v>
      </c>
      <c r="E31" s="116">
        <f t="shared" si="6"/>
        <v>0.20385384985088958</v>
      </c>
      <c r="F31" s="116">
        <f t="shared" si="6"/>
        <v>8.1607558555231385E-2</v>
      </c>
      <c r="G31" s="116">
        <f t="shared" si="6"/>
        <v>0.14458101457454922</v>
      </c>
      <c r="H31" s="116">
        <f t="shared" si="6"/>
        <v>0.31305766125981943</v>
      </c>
      <c r="I31" s="116">
        <f t="shared" si="6"/>
        <v>0.60107651821468455</v>
      </c>
      <c r="J31" s="116">
        <f t="shared" si="6"/>
        <v>0.62073148761913721</v>
      </c>
      <c r="K31" s="116">
        <f t="shared" si="6"/>
        <v>0.6184614538938773</v>
      </c>
      <c r="L31" s="116">
        <f t="shared" si="6"/>
        <v>0.97213597396482232</v>
      </c>
      <c r="M31" s="116">
        <f t="shared" si="6"/>
        <v>0.73717365057458673</v>
      </c>
      <c r="N31" s="116">
        <f t="shared" si="6"/>
        <v>0.75982037977466599</v>
      </c>
      <c r="O31" s="116">
        <f t="shared" si="6"/>
        <v>1.239751777821648</v>
      </c>
      <c r="P31" s="116">
        <f t="shared" si="6"/>
        <v>2.1882048009657278</v>
      </c>
      <c r="Q31" s="116">
        <f t="shared" si="6"/>
        <v>2.5554020703064193</v>
      </c>
      <c r="R31" s="116">
        <f t="shared" si="6"/>
        <v>2.482240612372614</v>
      </c>
      <c r="S31" s="116">
        <f t="shared" si="6"/>
        <v>2.5928007019490393</v>
      </c>
      <c r="T31" s="116">
        <f t="shared" si="6"/>
        <v>2.3146867717639488</v>
      </c>
      <c r="U31" s="116">
        <f t="shared" si="6"/>
        <v>3.7058270132430162</v>
      </c>
      <c r="V31" s="116">
        <f t="shared" si="6"/>
        <v>4.1950244468571194</v>
      </c>
      <c r="W31" s="116">
        <f t="shared" si="6"/>
        <v>6.9256822804484059</v>
      </c>
      <c r="X31" s="116">
        <f t="shared" si="6"/>
        <v>9.1058345992760117</v>
      </c>
      <c r="Y31" s="116">
        <f t="shared" si="6"/>
        <v>9.9913485893730289</v>
      </c>
      <c r="Z31" s="116">
        <f t="shared" si="6"/>
        <v>11.660351835462478</v>
      </c>
      <c r="AA31" s="116">
        <f t="shared" si="6"/>
        <v>13.472236155160527</v>
      </c>
      <c r="AB31" s="116">
        <f t="shared" si="6"/>
        <v>12.185211627323238</v>
      </c>
      <c r="AC31" s="116">
        <f t="shared" si="6"/>
        <v>10.257372594181826</v>
      </c>
      <c r="AD31" s="116">
        <f t="shared" si="6"/>
        <v>7.7521264636387155</v>
      </c>
      <c r="AE31" s="116">
        <f t="shared" si="6"/>
        <v>4.657603350144699</v>
      </c>
    </row>
    <row r="32" spans="1:33" ht="15" customHeight="1">
      <c r="A32" s="7">
        <v>3</v>
      </c>
      <c r="B32" s="6" t="s">
        <v>33</v>
      </c>
      <c r="C32" s="116">
        <f t="shared" ref="C32:AE32" si="7">C11/C$26*100</f>
        <v>1.2710237334670926</v>
      </c>
      <c r="D32" s="116">
        <f t="shared" si="7"/>
        <v>0.48499987381930704</v>
      </c>
      <c r="E32" s="116">
        <f t="shared" si="7"/>
        <v>0.35839209688459134</v>
      </c>
      <c r="F32" s="116">
        <f t="shared" si="7"/>
        <v>0.27466014199728744</v>
      </c>
      <c r="G32" s="116">
        <f t="shared" si="7"/>
        <v>0.43198689359614328</v>
      </c>
      <c r="H32" s="116">
        <f t="shared" si="7"/>
        <v>0.92384783202819087</v>
      </c>
      <c r="I32" s="116">
        <f t="shared" si="7"/>
        <v>4.1089347415723427</v>
      </c>
      <c r="J32" s="116">
        <f t="shared" si="7"/>
        <v>2.0676345763758048</v>
      </c>
      <c r="K32" s="116">
        <f t="shared" si="7"/>
        <v>2.6083497603263384</v>
      </c>
      <c r="L32" s="116">
        <f t="shared" si="7"/>
        <v>1.0684403656615222</v>
      </c>
      <c r="M32" s="116">
        <f t="shared" si="7"/>
        <v>0.93268044775596493</v>
      </c>
      <c r="N32" s="116">
        <f t="shared" si="7"/>
        <v>0.99815854010442906</v>
      </c>
      <c r="O32" s="116">
        <f t="shared" si="7"/>
        <v>1.3238887254986615</v>
      </c>
      <c r="P32" s="116">
        <f t="shared" si="7"/>
        <v>1.5541470358128009</v>
      </c>
      <c r="Q32" s="116">
        <f t="shared" si="7"/>
        <v>2.0392930043440005</v>
      </c>
      <c r="R32" s="116">
        <f t="shared" si="7"/>
        <v>1.1567468056610484</v>
      </c>
      <c r="S32" s="116">
        <f t="shared" si="7"/>
        <v>1.1166062056374289</v>
      </c>
      <c r="T32" s="116">
        <f t="shared" si="7"/>
        <v>1.1638534477506104</v>
      </c>
      <c r="U32" s="116">
        <f t="shared" si="7"/>
        <v>1.315890833405462</v>
      </c>
      <c r="V32" s="116">
        <f t="shared" si="7"/>
        <v>1.4129133347616112</v>
      </c>
      <c r="W32" s="116">
        <f t="shared" si="7"/>
        <v>1.861386248582005</v>
      </c>
      <c r="X32" s="116">
        <f t="shared" si="7"/>
        <v>3.4302270913089905</v>
      </c>
      <c r="Y32" s="116">
        <f t="shared" si="7"/>
        <v>4.4004276215923213</v>
      </c>
      <c r="Z32" s="116">
        <f t="shared" si="7"/>
        <v>3.2150333391817361</v>
      </c>
      <c r="AA32" s="116">
        <f t="shared" si="7"/>
        <v>5.6024815040467049</v>
      </c>
      <c r="AB32" s="116">
        <f t="shared" si="7"/>
        <v>1.889366059873496</v>
      </c>
      <c r="AC32" s="116">
        <f t="shared" si="7"/>
        <v>2.4507940995148814</v>
      </c>
      <c r="AD32" s="116">
        <f t="shared" si="7"/>
        <v>3.9207768274388299</v>
      </c>
      <c r="AE32" s="116">
        <f t="shared" si="7"/>
        <v>2.0525038340211696</v>
      </c>
    </row>
    <row r="33" spans="1:31" ht="15" customHeight="1">
      <c r="A33" s="7">
        <v>4</v>
      </c>
      <c r="B33" s="6" t="s">
        <v>1087</v>
      </c>
      <c r="C33" s="116">
        <f t="shared" ref="C33:AE33" si="8">C12/C$26*100</f>
        <v>11.146090982014742</v>
      </c>
      <c r="D33" s="116">
        <f t="shared" si="8"/>
        <v>13.587904944573491</v>
      </c>
      <c r="E33" s="116">
        <f t="shared" si="8"/>
        <v>14.182654869197457</v>
      </c>
      <c r="F33" s="116">
        <f t="shared" si="8"/>
        <v>15.882768746339494</v>
      </c>
      <c r="G33" s="116">
        <f t="shared" si="8"/>
        <v>21.829914330089579</v>
      </c>
      <c r="H33" s="116">
        <f t="shared" si="8"/>
        <v>18.248928665778525</v>
      </c>
      <c r="I33" s="116">
        <f t="shared" si="8"/>
        <v>16.757930621738012</v>
      </c>
      <c r="J33" s="116">
        <f t="shared" si="8"/>
        <v>15.802346152212236</v>
      </c>
      <c r="K33" s="116">
        <f t="shared" si="8"/>
        <v>11.522722304530534</v>
      </c>
      <c r="L33" s="116">
        <f t="shared" si="8"/>
        <v>10.105142824459428</v>
      </c>
      <c r="M33" s="116">
        <f t="shared" si="8"/>
        <v>10.420624767870828</v>
      </c>
      <c r="N33" s="116">
        <f t="shared" si="8"/>
        <v>8.1756563260727493</v>
      </c>
      <c r="O33" s="116">
        <f t="shared" si="8"/>
        <v>7.1239203007804575</v>
      </c>
      <c r="P33" s="116">
        <f t="shared" si="8"/>
        <v>5.917976597645862</v>
      </c>
      <c r="Q33" s="116">
        <f t="shared" si="8"/>
        <v>5.8329133405782567</v>
      </c>
      <c r="R33" s="116">
        <f t="shared" si="8"/>
        <v>4.511982148627216</v>
      </c>
      <c r="S33" s="116">
        <f t="shared" si="8"/>
        <v>3.5917806425829908</v>
      </c>
      <c r="T33" s="116">
        <f t="shared" si="8"/>
        <v>4.5526356426049981</v>
      </c>
      <c r="U33" s="116">
        <f t="shared" si="8"/>
        <v>4.7461298966891583</v>
      </c>
      <c r="V33" s="116">
        <f t="shared" si="8"/>
        <v>5.4584514269007265</v>
      </c>
      <c r="W33" s="116">
        <f t="shared" si="8"/>
        <v>5.4978429777791957</v>
      </c>
      <c r="X33" s="116">
        <f t="shared" si="8"/>
        <v>5.3898787155939223</v>
      </c>
      <c r="Y33" s="116">
        <f t="shared" si="8"/>
        <v>4.4053764786524079</v>
      </c>
      <c r="Z33" s="116">
        <f t="shared" si="8"/>
        <v>3.8377875272515056</v>
      </c>
      <c r="AA33" s="116">
        <f t="shared" si="8"/>
        <v>3.5198924476233269</v>
      </c>
      <c r="AB33" s="116">
        <f t="shared" si="8"/>
        <v>3.5089362310668606</v>
      </c>
      <c r="AC33" s="116">
        <f t="shared" si="8"/>
        <v>3.7700046552315403</v>
      </c>
      <c r="AD33" s="116">
        <f t="shared" si="8"/>
        <v>3.292416432373646</v>
      </c>
      <c r="AE33" s="116">
        <f t="shared" si="8"/>
        <v>7.1762857917056984</v>
      </c>
    </row>
    <row r="34" spans="1:31" ht="15" customHeight="1">
      <c r="A34" s="7">
        <v>5</v>
      </c>
      <c r="B34" s="4" t="s">
        <v>34</v>
      </c>
      <c r="C34" s="116">
        <f t="shared" ref="C34:AE34" si="9">C13/C$26*100</f>
        <v>2.1337697757364897</v>
      </c>
      <c r="D34" s="116">
        <f t="shared" si="9"/>
        <v>0.38350820350821824</v>
      </c>
      <c r="E34" s="116">
        <f t="shared" si="9"/>
        <v>0.45518160188525214</v>
      </c>
      <c r="F34" s="116">
        <f t="shared" si="9"/>
        <v>0.33963281592791827</v>
      </c>
      <c r="G34" s="116">
        <f t="shared" si="9"/>
        <v>0.31955610290068698</v>
      </c>
      <c r="H34" s="116">
        <f t="shared" si="9"/>
        <v>0.59353176283250841</v>
      </c>
      <c r="I34" s="116">
        <f t="shared" si="9"/>
        <v>1.2711198580963576</v>
      </c>
      <c r="J34" s="116">
        <f t="shared" si="9"/>
        <v>2.0004263223003638</v>
      </c>
      <c r="K34" s="116">
        <f t="shared" si="9"/>
        <v>2.7846624522418013</v>
      </c>
      <c r="L34" s="116">
        <f t="shared" si="9"/>
        <v>2.4135783820423469</v>
      </c>
      <c r="M34" s="116">
        <f t="shared" si="9"/>
        <v>2.0657007922052411</v>
      </c>
      <c r="N34" s="116">
        <f t="shared" si="9"/>
        <v>1.483581075006688</v>
      </c>
      <c r="O34" s="116">
        <f t="shared" si="9"/>
        <v>3.0838076014128295</v>
      </c>
      <c r="P34" s="116">
        <f t="shared" si="9"/>
        <v>2.0185700882515372</v>
      </c>
      <c r="Q34" s="116">
        <f t="shared" si="9"/>
        <v>3.0266596808068065</v>
      </c>
      <c r="R34" s="116">
        <f t="shared" si="9"/>
        <v>1.5918255922349003</v>
      </c>
      <c r="S34" s="116">
        <f t="shared" si="9"/>
        <v>1.8325583641737915</v>
      </c>
      <c r="T34" s="116">
        <f t="shared" si="9"/>
        <v>1.1396110240319741</v>
      </c>
      <c r="U34" s="116">
        <f t="shared" si="9"/>
        <v>1.7794613084277222</v>
      </c>
      <c r="V34" s="116">
        <f t="shared" si="9"/>
        <v>0.97120286037005177</v>
      </c>
      <c r="W34" s="116">
        <f t="shared" si="9"/>
        <v>1.3968906044353775</v>
      </c>
      <c r="X34" s="116">
        <f t="shared" si="9"/>
        <v>2.2744393760681807</v>
      </c>
      <c r="Y34" s="116">
        <f t="shared" si="9"/>
        <v>2.748154334426077</v>
      </c>
      <c r="Z34" s="116">
        <f t="shared" si="9"/>
        <v>5.2557444100556827</v>
      </c>
      <c r="AA34" s="116">
        <f t="shared" si="9"/>
        <v>5.6606047583733057</v>
      </c>
      <c r="AB34" s="116">
        <f t="shared" si="9"/>
        <v>8.0959173716395423</v>
      </c>
      <c r="AC34" s="116">
        <f t="shared" si="9"/>
        <v>7.0089835394435793</v>
      </c>
      <c r="AD34" s="116">
        <f t="shared" si="9"/>
        <v>7.1569528837248138</v>
      </c>
      <c r="AE34" s="116">
        <f t="shared" si="9"/>
        <v>2.8779252152415338</v>
      </c>
    </row>
    <row r="35" spans="1:31" ht="15" customHeight="1">
      <c r="A35" s="7">
        <v>6</v>
      </c>
      <c r="B35" s="6" t="s">
        <v>35</v>
      </c>
      <c r="C35" s="116">
        <f t="shared" ref="C35:AE35" si="10">C14/C$26*100</f>
        <v>1.5228541458601457</v>
      </c>
      <c r="D35" s="116">
        <f t="shared" si="10"/>
        <v>1.4616845784298478</v>
      </c>
      <c r="E35" s="116">
        <f t="shared" si="10"/>
        <v>1.4054601270712672</v>
      </c>
      <c r="F35" s="116">
        <f t="shared" si="10"/>
        <v>1.5910933719519693</v>
      </c>
      <c r="G35" s="116">
        <f t="shared" si="10"/>
        <v>1.6413330826444166</v>
      </c>
      <c r="H35" s="116">
        <f t="shared" si="10"/>
        <v>1.6588230918398954</v>
      </c>
      <c r="I35" s="116">
        <f t="shared" si="10"/>
        <v>1.2647816945455719</v>
      </c>
      <c r="J35" s="116">
        <f t="shared" si="10"/>
        <v>1.1945220462899535</v>
      </c>
      <c r="K35" s="116">
        <f t="shared" si="10"/>
        <v>1.0475397043476782</v>
      </c>
      <c r="L35" s="116">
        <f t="shared" si="10"/>
        <v>0.79562523905854676</v>
      </c>
      <c r="M35" s="116">
        <f t="shared" si="10"/>
        <v>0.69987621867012151</v>
      </c>
      <c r="N35" s="116">
        <f t="shared" si="10"/>
        <v>0.53568880347396652</v>
      </c>
      <c r="O35" s="116">
        <f t="shared" si="10"/>
        <v>0.87916251315164706</v>
      </c>
      <c r="P35" s="116">
        <f t="shared" si="10"/>
        <v>0.67471900422327613</v>
      </c>
      <c r="Q35" s="116">
        <f t="shared" si="10"/>
        <v>0.50010176708869436</v>
      </c>
      <c r="R35" s="116">
        <f t="shared" si="10"/>
        <v>0.53778048955791913</v>
      </c>
      <c r="S35" s="116">
        <f t="shared" si="10"/>
        <v>0.67176920610623925</v>
      </c>
      <c r="T35" s="116">
        <f t="shared" si="10"/>
        <v>0.47564759765110159</v>
      </c>
      <c r="U35" s="116">
        <f t="shared" si="10"/>
        <v>0.39326218462479823</v>
      </c>
      <c r="V35" s="116">
        <f t="shared" si="10"/>
        <v>0.40039828243298098</v>
      </c>
      <c r="W35" s="116">
        <f t="shared" si="10"/>
        <v>0.40133271122965969</v>
      </c>
      <c r="X35" s="116">
        <f t="shared" si="10"/>
        <v>0.38650903430413491</v>
      </c>
      <c r="Y35" s="116">
        <f t="shared" si="10"/>
        <v>0.32122275022466579</v>
      </c>
      <c r="Z35" s="116">
        <f t="shared" si="10"/>
        <v>0.35805658607767754</v>
      </c>
      <c r="AA35" s="116">
        <f t="shared" si="10"/>
        <v>0.39706256914522631</v>
      </c>
      <c r="AB35" s="116">
        <f t="shared" si="10"/>
        <v>0.38968468985921667</v>
      </c>
      <c r="AC35" s="116">
        <f t="shared" si="10"/>
        <v>0.38352280414065931</v>
      </c>
      <c r="AD35" s="116">
        <f t="shared" si="10"/>
        <v>0.28761004693984954</v>
      </c>
      <c r="AE35" s="116">
        <f t="shared" si="10"/>
        <v>0.67612905477552099</v>
      </c>
    </row>
    <row r="36" spans="1:31" ht="15" customHeight="1">
      <c r="A36" s="7"/>
      <c r="B36" s="6" t="s">
        <v>36</v>
      </c>
      <c r="C36" s="116">
        <f t="shared" ref="C36:AE36" si="11">C15/C$26*100</f>
        <v>15.474962314895324</v>
      </c>
      <c r="D36" s="116">
        <f t="shared" si="11"/>
        <v>19.980547281074017</v>
      </c>
      <c r="E36" s="116">
        <f t="shared" si="11"/>
        <v>24.711287073761987</v>
      </c>
      <c r="F36" s="116">
        <f t="shared" si="11"/>
        <v>31.317722051709389</v>
      </c>
      <c r="G36" s="116">
        <f t="shared" si="11"/>
        <v>31.850106020951429</v>
      </c>
      <c r="H36" s="116">
        <f t="shared" si="11"/>
        <v>33.451002561853329</v>
      </c>
      <c r="I36" s="116">
        <f t="shared" si="11"/>
        <v>30.60930367235904</v>
      </c>
      <c r="J36" s="116">
        <f t="shared" si="11"/>
        <v>28.825161966176065</v>
      </c>
      <c r="K36" s="116">
        <f t="shared" si="11"/>
        <v>28.640425254452072</v>
      </c>
      <c r="L36" s="116">
        <f t="shared" si="11"/>
        <v>28.612284318768811</v>
      </c>
      <c r="M36" s="116">
        <f t="shared" si="11"/>
        <v>27.813796153220295</v>
      </c>
      <c r="N36" s="116">
        <f t="shared" si="11"/>
        <v>30.732201595271828</v>
      </c>
      <c r="O36" s="116">
        <f t="shared" si="11"/>
        <v>30.410087699783478</v>
      </c>
      <c r="P36" s="116">
        <f t="shared" si="11"/>
        <v>31.617448489610755</v>
      </c>
      <c r="Q36" s="116">
        <f t="shared" si="11"/>
        <v>34.257538789426114</v>
      </c>
      <c r="R36" s="116">
        <f t="shared" si="11"/>
        <v>32.029955697094572</v>
      </c>
      <c r="S36" s="116">
        <f t="shared" si="11"/>
        <v>23.505518806078086</v>
      </c>
      <c r="T36" s="116">
        <f t="shared" si="11"/>
        <v>41.070501004957187</v>
      </c>
      <c r="U36" s="116">
        <f t="shared" si="11"/>
        <v>30.610957221125894</v>
      </c>
      <c r="V36" s="116">
        <f t="shared" si="11"/>
        <v>34.124446525098264</v>
      </c>
      <c r="W36" s="116">
        <f t="shared" si="11"/>
        <v>38.260761205950971</v>
      </c>
      <c r="X36" s="116">
        <f t="shared" si="11"/>
        <v>37.722545203930579</v>
      </c>
      <c r="Y36" s="116">
        <f t="shared" si="11"/>
        <v>28.641265181291903</v>
      </c>
      <c r="Z36" s="116">
        <f t="shared" si="11"/>
        <v>28.462634710842732</v>
      </c>
      <c r="AA36" s="116">
        <f t="shared" si="11"/>
        <v>32.345482903186003</v>
      </c>
      <c r="AB36" s="116">
        <f t="shared" si="11"/>
        <v>23.560166062306827</v>
      </c>
      <c r="AC36" s="116">
        <f t="shared" si="11"/>
        <v>33.195488760612569</v>
      </c>
      <c r="AD36" s="116">
        <f t="shared" si="11"/>
        <v>30.430057983440207</v>
      </c>
      <c r="AE36" s="116">
        <f t="shared" si="11"/>
        <v>30.360447959409488</v>
      </c>
    </row>
    <row r="37" spans="1:31" s="76" customFormat="1" ht="15" customHeight="1">
      <c r="A37" s="7"/>
      <c r="B37" s="6" t="s">
        <v>1132</v>
      </c>
      <c r="C37" s="116">
        <f t="shared" ref="C37:AE37" si="12">C16/C$26*100</f>
        <v>6.0980298244071136</v>
      </c>
      <c r="D37" s="116">
        <f t="shared" si="12"/>
        <v>10.075627449175965</v>
      </c>
      <c r="E37" s="116">
        <f t="shared" si="12"/>
        <v>12.845519154883817</v>
      </c>
      <c r="F37" s="116">
        <f t="shared" si="12"/>
        <v>19.478162510089955</v>
      </c>
      <c r="G37" s="116">
        <f t="shared" si="12"/>
        <v>21.481654784339518</v>
      </c>
      <c r="H37" s="116">
        <f t="shared" si="12"/>
        <v>21.504293760045829</v>
      </c>
      <c r="I37" s="116">
        <f t="shared" si="12"/>
        <v>18.882384710883173</v>
      </c>
      <c r="J37" s="116">
        <f t="shared" si="12"/>
        <v>14.862060466771768</v>
      </c>
      <c r="K37" s="116">
        <f t="shared" si="12"/>
        <v>13.603633598851497</v>
      </c>
      <c r="L37" s="116">
        <f t="shared" si="12"/>
        <v>13.568708455204623</v>
      </c>
      <c r="M37" s="116">
        <f t="shared" si="12"/>
        <v>13.696018744320909</v>
      </c>
      <c r="N37" s="116">
        <f t="shared" si="12"/>
        <v>13.904966785085445</v>
      </c>
      <c r="O37" s="116">
        <f t="shared" si="12"/>
        <v>11.563178112493427</v>
      </c>
      <c r="P37" s="116">
        <f t="shared" si="12"/>
        <v>11.115050752523432</v>
      </c>
      <c r="Q37" s="116">
        <f t="shared" si="12"/>
        <v>12.356822642685747</v>
      </c>
      <c r="R37" s="116">
        <f t="shared" si="12"/>
        <v>11.735044502916303</v>
      </c>
      <c r="S37" s="116">
        <f t="shared" si="12"/>
        <v>10.516307580703717</v>
      </c>
      <c r="T37" s="116">
        <f t="shared" si="12"/>
        <v>10.057641072929147</v>
      </c>
      <c r="U37" s="116">
        <f t="shared" si="12"/>
        <v>11.13795315016797</v>
      </c>
      <c r="V37" s="116">
        <f t="shared" si="12"/>
        <v>11.867267345051314</v>
      </c>
      <c r="W37" s="116">
        <f t="shared" si="12"/>
        <v>12.519967274690064</v>
      </c>
      <c r="X37" s="116">
        <f t="shared" si="12"/>
        <v>12.362974464833162</v>
      </c>
      <c r="Y37" s="116">
        <f t="shared" si="12"/>
        <v>10.79244957322957</v>
      </c>
      <c r="Z37" s="116">
        <f t="shared" si="12"/>
        <v>10.898700479872826</v>
      </c>
      <c r="AA37" s="116">
        <f t="shared" si="12"/>
        <v>9.4379645797180896</v>
      </c>
      <c r="AB37" s="116">
        <f t="shared" si="12"/>
        <v>8.0543758785323494</v>
      </c>
      <c r="AC37" s="116">
        <f t="shared" si="12"/>
        <v>11.386352972856319</v>
      </c>
      <c r="AD37" s="116">
        <f t="shared" si="12"/>
        <v>9.9477054057472234</v>
      </c>
      <c r="AE37" s="116">
        <f t="shared" si="12"/>
        <v>11.986983197801717</v>
      </c>
    </row>
    <row r="38" spans="1:31" ht="15" customHeight="1">
      <c r="A38" s="7"/>
      <c r="B38" s="6" t="s">
        <v>37</v>
      </c>
      <c r="C38" s="116">
        <f t="shared" ref="C38:AE38" si="13">C17/C$26*100</f>
        <v>2.1580612208517866</v>
      </c>
      <c r="D38" s="116">
        <f t="shared" si="13"/>
        <v>2.7322271704865004</v>
      </c>
      <c r="E38" s="116">
        <f t="shared" si="13"/>
        <v>2.8922735912919211</v>
      </c>
      <c r="F38" s="116">
        <f t="shared" si="13"/>
        <v>3.9086316417512603</v>
      </c>
      <c r="G38" s="116">
        <f t="shared" si="13"/>
        <v>2.9454673492587156</v>
      </c>
      <c r="H38" s="116">
        <f t="shared" si="13"/>
        <v>3.9279768357297851</v>
      </c>
      <c r="I38" s="116">
        <f t="shared" si="13"/>
        <v>5.3176718729679315</v>
      </c>
      <c r="J38" s="116">
        <f t="shared" si="13"/>
        <v>7.0234673168208808</v>
      </c>
      <c r="K38" s="116">
        <f t="shared" si="13"/>
        <v>8.0761233843225941</v>
      </c>
      <c r="L38" s="116">
        <f t="shared" si="13"/>
        <v>8.5686250559677344</v>
      </c>
      <c r="M38" s="116">
        <f t="shared" si="13"/>
        <v>9.3781262327156867</v>
      </c>
      <c r="N38" s="116">
        <f t="shared" si="13"/>
        <v>10.160200123592174</v>
      </c>
      <c r="O38" s="116">
        <f t="shared" si="13"/>
        <v>11.490274204282164</v>
      </c>
      <c r="P38" s="116">
        <f t="shared" si="13"/>
        <v>12.96944307544838</v>
      </c>
      <c r="Q38" s="116">
        <f t="shared" si="13"/>
        <v>13.417961043850745</v>
      </c>
      <c r="R38" s="116">
        <f t="shared" si="13"/>
        <v>12.23758552293504</v>
      </c>
      <c r="S38" s="116">
        <f t="shared" si="13"/>
        <v>13.235337379189522</v>
      </c>
      <c r="T38" s="116">
        <f t="shared" si="13"/>
        <v>12.34464146102118</v>
      </c>
      <c r="U38" s="116">
        <f t="shared" si="13"/>
        <v>12.459549395727118</v>
      </c>
      <c r="V38" s="116">
        <f t="shared" si="13"/>
        <v>15.138651402944392</v>
      </c>
      <c r="W38" s="116">
        <f t="shared" si="13"/>
        <v>16.193540097322391</v>
      </c>
      <c r="X38" s="116">
        <f t="shared" si="13"/>
        <v>15.29701877148994</v>
      </c>
      <c r="Y38" s="116">
        <f t="shared" si="13"/>
        <v>13.413230979358676</v>
      </c>
      <c r="Z38" s="116">
        <f t="shared" si="13"/>
        <v>13.491785866460591</v>
      </c>
      <c r="AA38" s="116">
        <f t="shared" si="13"/>
        <v>14.785528496268565</v>
      </c>
      <c r="AB38" s="116">
        <f t="shared" si="13"/>
        <v>10.948467309716577</v>
      </c>
      <c r="AC38" s="116">
        <f t="shared" si="13"/>
        <v>15.53358969869392</v>
      </c>
      <c r="AD38" s="116">
        <f t="shared" si="13"/>
        <v>14.66308702524749</v>
      </c>
      <c r="AE38" s="116">
        <f t="shared" si="13"/>
        <v>11.302626236741666</v>
      </c>
    </row>
    <row r="39" spans="1:31" ht="15" customHeight="1">
      <c r="A39" s="7"/>
      <c r="B39" s="6" t="s">
        <v>1088</v>
      </c>
      <c r="C39" s="116">
        <f t="shared" ref="C39:AE39" si="14">C18/C$26*100</f>
        <v>0.27883278965554092</v>
      </c>
      <c r="D39" s="116">
        <f t="shared" si="14"/>
        <v>0.30822816440721174</v>
      </c>
      <c r="E39" s="116">
        <f t="shared" si="14"/>
        <v>0.35206810402502298</v>
      </c>
      <c r="F39" s="116">
        <f t="shared" si="14"/>
        <v>0.3226661594695337</v>
      </c>
      <c r="G39" s="116">
        <f t="shared" si="14"/>
        <v>0.49614670741079542</v>
      </c>
      <c r="H39" s="116">
        <f t="shared" si="14"/>
        <v>0.48027319821837477</v>
      </c>
      <c r="I39" s="116">
        <f t="shared" si="14"/>
        <v>0.44846987531766708</v>
      </c>
      <c r="J39" s="116">
        <f t="shared" si="14"/>
        <v>0.50502632816020532</v>
      </c>
      <c r="K39" s="116">
        <f t="shared" si="14"/>
        <v>0.36114914286386834</v>
      </c>
      <c r="L39" s="116">
        <f t="shared" si="14"/>
        <v>0.40753012121358112</v>
      </c>
      <c r="M39" s="116">
        <f t="shared" si="14"/>
        <v>0.44371554734390883</v>
      </c>
      <c r="N39" s="116">
        <f t="shared" si="14"/>
        <v>0.42028147654863895</v>
      </c>
      <c r="O39" s="116">
        <f t="shared" si="14"/>
        <v>0.37292171379462452</v>
      </c>
      <c r="P39" s="116">
        <f t="shared" si="14"/>
        <v>0.25024495807128699</v>
      </c>
      <c r="Q39" s="116">
        <f t="shared" si="14"/>
        <v>0.25775518673772119</v>
      </c>
      <c r="R39" s="116">
        <f t="shared" si="14"/>
        <v>0.24507660031582917</v>
      </c>
      <c r="S39" s="116">
        <f t="shared" si="14"/>
        <v>0.16716302814867345</v>
      </c>
      <c r="T39" s="116">
        <f t="shared" si="14"/>
        <v>0.16755649069032993</v>
      </c>
      <c r="U39" s="116">
        <f t="shared" si="14"/>
        <v>0.20735421458323455</v>
      </c>
      <c r="V39" s="116">
        <f t="shared" si="14"/>
        <v>0.35362511813591169</v>
      </c>
      <c r="W39" s="116">
        <f t="shared" si="14"/>
        <v>0.50989757306516936</v>
      </c>
      <c r="X39" s="116">
        <f t="shared" si="14"/>
        <v>0.47675150181345188</v>
      </c>
      <c r="Y39" s="116">
        <f t="shared" si="14"/>
        <v>0.30891261104686546</v>
      </c>
      <c r="Z39" s="116">
        <f t="shared" si="14"/>
        <v>0.35631958672795561</v>
      </c>
      <c r="AA39" s="116">
        <f t="shared" si="14"/>
        <v>0.37444493061961148</v>
      </c>
      <c r="AB39" s="116">
        <f t="shared" si="14"/>
        <v>0.31306216060772313</v>
      </c>
      <c r="AC39" s="116">
        <f t="shared" si="14"/>
        <v>0.40118778428981078</v>
      </c>
      <c r="AD39" s="116">
        <f t="shared" si="14"/>
        <v>0.5457806475137239</v>
      </c>
      <c r="AE39" s="116">
        <f t="shared" si="14"/>
        <v>0.35035166939193635</v>
      </c>
    </row>
    <row r="40" spans="1:31" ht="15" customHeight="1">
      <c r="A40" s="7"/>
      <c r="B40" s="6" t="s">
        <v>1089</v>
      </c>
      <c r="C40" s="116">
        <f t="shared" ref="C40:AE40" si="15">C19/C$26*100</f>
        <v>0.59919910719832847</v>
      </c>
      <c r="D40" s="116">
        <f t="shared" si="15"/>
        <v>0.58820145005503721</v>
      </c>
      <c r="E40" s="116">
        <f t="shared" si="15"/>
        <v>0.77550761657086087</v>
      </c>
      <c r="F40" s="116">
        <f t="shared" si="15"/>
        <v>1.2955483512695578</v>
      </c>
      <c r="G40" s="116">
        <f t="shared" si="15"/>
        <v>0.61365004050772332</v>
      </c>
      <c r="H40" s="116">
        <f t="shared" si="15"/>
        <v>0.91587891661917054</v>
      </c>
      <c r="I40" s="116">
        <f t="shared" si="15"/>
        <v>1.5480776065557718</v>
      </c>
      <c r="J40" s="116">
        <f t="shared" si="15"/>
        <v>1.2296229131502978</v>
      </c>
      <c r="K40" s="116">
        <f t="shared" si="15"/>
        <v>1.022889315902668</v>
      </c>
      <c r="L40" s="116">
        <f t="shared" si="15"/>
        <v>1.0504141981249406</v>
      </c>
      <c r="M40" s="116">
        <f t="shared" si="15"/>
        <v>1.1871382227323715</v>
      </c>
      <c r="N40" s="116">
        <f t="shared" si="15"/>
        <v>1.7279192079434873</v>
      </c>
      <c r="O40" s="116">
        <f t="shared" si="15"/>
        <v>1.7508064215270287</v>
      </c>
      <c r="P40" s="116">
        <f t="shared" si="15"/>
        <v>1.9337654660257986</v>
      </c>
      <c r="Q40" s="116">
        <f t="shared" si="15"/>
        <v>2.309831892060549</v>
      </c>
      <c r="R40" s="116">
        <f t="shared" si="15"/>
        <v>1.4278959647727765</v>
      </c>
      <c r="S40" s="116">
        <f t="shared" si="15"/>
        <v>2.4641063044032063</v>
      </c>
      <c r="T40" s="116">
        <f t="shared" si="15"/>
        <v>2.4234280006969766</v>
      </c>
      <c r="U40" s="116">
        <f t="shared" si="15"/>
        <v>2.5480534206833867</v>
      </c>
      <c r="V40" s="116">
        <f t="shared" si="15"/>
        <v>2.8372610693891973</v>
      </c>
      <c r="W40" s="116">
        <f t="shared" si="15"/>
        <v>2.8891800075942493</v>
      </c>
      <c r="X40" s="116">
        <f t="shared" si="15"/>
        <v>1.88852394469213</v>
      </c>
      <c r="Y40" s="116">
        <f t="shared" si="15"/>
        <v>2.1961830204273105</v>
      </c>
      <c r="Z40" s="116">
        <f t="shared" si="15"/>
        <v>2.576136584118792</v>
      </c>
      <c r="AA40" s="116">
        <f t="shared" si="15"/>
        <v>2.5161549299985912</v>
      </c>
      <c r="AB40" s="116">
        <f t="shared" si="15"/>
        <v>2.2667742386914091</v>
      </c>
      <c r="AC40" s="116">
        <f t="shared" si="15"/>
        <v>3.0981124804293501</v>
      </c>
      <c r="AD40" s="116">
        <f t="shared" si="15"/>
        <v>2.3005395866272553</v>
      </c>
      <c r="AE40" s="116">
        <f t="shared" si="15"/>
        <v>1.9656615402242783</v>
      </c>
    </row>
    <row r="41" spans="1:31" ht="15" customHeight="1">
      <c r="A41" s="7"/>
      <c r="B41" s="6" t="s">
        <v>1090</v>
      </c>
      <c r="C41" s="116">
        <f t="shared" ref="C41:AE41" si="16">C20/C$26*100</f>
        <v>0.78895011218135402</v>
      </c>
      <c r="D41" s="116">
        <f t="shared" si="16"/>
        <v>0.94972204031519158</v>
      </c>
      <c r="E41" s="116">
        <f t="shared" si="16"/>
        <v>0.94302881092530966</v>
      </c>
      <c r="F41" s="116">
        <f t="shared" si="16"/>
        <v>1.482904260334462</v>
      </c>
      <c r="G41" s="116">
        <f t="shared" si="16"/>
        <v>0.56235935699822104</v>
      </c>
      <c r="H41" s="116">
        <f t="shared" si="16"/>
        <v>0.91385972789129832</v>
      </c>
      <c r="I41" s="116">
        <f t="shared" si="16"/>
        <v>1.0224348242621404</v>
      </c>
      <c r="J41" s="116">
        <f t="shared" si="16"/>
        <v>1.5555863780710839</v>
      </c>
      <c r="K41" s="116">
        <f t="shared" si="16"/>
        <v>1.8247410961145527</v>
      </c>
      <c r="L41" s="116">
        <f t="shared" si="16"/>
        <v>1.7168514552596326</v>
      </c>
      <c r="M41" s="116">
        <f t="shared" si="16"/>
        <v>2.0306621976448387</v>
      </c>
      <c r="N41" s="116">
        <f t="shared" si="16"/>
        <v>1.8672017763806461</v>
      </c>
      <c r="O41" s="116">
        <f t="shared" si="16"/>
        <v>1.8727472915910297</v>
      </c>
      <c r="P41" s="116">
        <f t="shared" si="16"/>
        <v>1.7359547512123814</v>
      </c>
      <c r="Q41" s="116">
        <f t="shared" si="16"/>
        <v>1.8072211242998495</v>
      </c>
      <c r="R41" s="116">
        <f t="shared" si="16"/>
        <v>1.3068976273723278</v>
      </c>
      <c r="S41" s="116">
        <f t="shared" si="16"/>
        <v>0.96556054276699999</v>
      </c>
      <c r="T41" s="116">
        <f t="shared" si="16"/>
        <v>1.1593073432317749</v>
      </c>
      <c r="U41" s="116">
        <f t="shared" si="16"/>
        <v>1.3675582811900477</v>
      </c>
      <c r="V41" s="116">
        <f t="shared" si="16"/>
        <v>1.4970983601324503</v>
      </c>
      <c r="W41" s="116">
        <f t="shared" si="16"/>
        <v>1.7306200791435917</v>
      </c>
      <c r="X41" s="116">
        <f t="shared" si="16"/>
        <v>1.5827192971933877</v>
      </c>
      <c r="Y41" s="116">
        <f t="shared" si="16"/>
        <v>1.3007015767130121</v>
      </c>
      <c r="Z41" s="116">
        <f t="shared" si="16"/>
        <v>1.5591615664500729</v>
      </c>
      <c r="AA41" s="116">
        <f t="shared" si="16"/>
        <v>1.4013722789370555</v>
      </c>
      <c r="AB41" s="116">
        <f t="shared" si="16"/>
        <v>1.0800465261087993</v>
      </c>
      <c r="AC41" s="116">
        <f t="shared" si="16"/>
        <v>1.7508486439430604</v>
      </c>
      <c r="AD41" s="116">
        <f t="shared" si="16"/>
        <v>1.741575879197631</v>
      </c>
      <c r="AE41" s="116">
        <f t="shared" si="16"/>
        <v>1.4406144116100292</v>
      </c>
    </row>
    <row r="42" spans="1:31" ht="15" customHeight="1">
      <c r="A42" s="7"/>
      <c r="B42" s="6" t="s">
        <v>1091</v>
      </c>
      <c r="C42" s="116">
        <f t="shared" ref="C42:AE42" si="17">C21/C$26*100</f>
        <v>0.40442193298588347</v>
      </c>
      <c r="D42" s="116">
        <f t="shared" si="17"/>
        <v>0.79213279221081456</v>
      </c>
      <c r="E42" s="116">
        <f t="shared" si="17"/>
        <v>0.74002824580729532</v>
      </c>
      <c r="F42" s="116">
        <f t="shared" si="17"/>
        <v>0.75054310099680921</v>
      </c>
      <c r="G42" s="116">
        <f t="shared" si="17"/>
        <v>1.1737245707005191</v>
      </c>
      <c r="H42" s="116">
        <f t="shared" si="17"/>
        <v>1.5647782301615718</v>
      </c>
      <c r="I42" s="116">
        <f t="shared" si="17"/>
        <v>2.2520744674726538</v>
      </c>
      <c r="J42" s="116">
        <f t="shared" si="17"/>
        <v>3.6559048030528043</v>
      </c>
      <c r="K42" s="116">
        <f t="shared" si="17"/>
        <v>4.8135454423623019</v>
      </c>
      <c r="L42" s="116">
        <f t="shared" si="17"/>
        <v>5.3270527895124618</v>
      </c>
      <c r="M42" s="116">
        <f t="shared" si="17"/>
        <v>5.6672510746934899</v>
      </c>
      <c r="N42" s="116">
        <f t="shared" si="17"/>
        <v>6.0096590403994057</v>
      </c>
      <c r="O42" s="116">
        <f t="shared" si="17"/>
        <v>7.3310175693167237</v>
      </c>
      <c r="P42" s="116">
        <f t="shared" si="17"/>
        <v>8.8374587888521443</v>
      </c>
      <c r="Q42" s="116">
        <f t="shared" si="17"/>
        <v>8.9711542513166922</v>
      </c>
      <c r="R42" s="116">
        <f t="shared" si="17"/>
        <v>9.2148690939642854</v>
      </c>
      <c r="S42" s="116">
        <f t="shared" si="17"/>
        <v>9.6009467720116621</v>
      </c>
      <c r="T42" s="116">
        <f t="shared" si="17"/>
        <v>8.5496767401539397</v>
      </c>
      <c r="U42" s="116">
        <f t="shared" si="17"/>
        <v>8.2573090429367024</v>
      </c>
      <c r="V42" s="116">
        <f t="shared" si="17"/>
        <v>10.403651878246389</v>
      </c>
      <c r="W42" s="116">
        <f t="shared" si="17"/>
        <v>10.963872170203389</v>
      </c>
      <c r="X42" s="116">
        <f t="shared" si="17"/>
        <v>11.262613464227224</v>
      </c>
      <c r="Y42" s="116">
        <f t="shared" si="17"/>
        <v>9.5387216104657302</v>
      </c>
      <c r="Z42" s="116">
        <f t="shared" si="17"/>
        <v>8.8916632284329964</v>
      </c>
      <c r="AA42" s="116">
        <f t="shared" si="17"/>
        <v>10.385965791448644</v>
      </c>
      <c r="AB42" s="116">
        <f t="shared" si="17"/>
        <v>7.1455521119519023</v>
      </c>
      <c r="AC42" s="116">
        <f t="shared" si="17"/>
        <v>9.9645546898871196</v>
      </c>
      <c r="AD42" s="116">
        <f t="shared" si="17"/>
        <v>9.5603773043783242</v>
      </c>
      <c r="AE42" s="116">
        <f t="shared" si="17"/>
        <v>7.425248812758845</v>
      </c>
    </row>
    <row r="43" spans="1:31" ht="15" customHeight="1">
      <c r="A43" s="7"/>
      <c r="B43" s="6" t="s">
        <v>1092</v>
      </c>
      <c r="C43" s="116">
        <f t="shared" ref="C43:AE43" si="18">C22/C$26*100</f>
        <v>3.2256888844590902E-2</v>
      </c>
      <c r="D43" s="116">
        <f t="shared" si="18"/>
        <v>4.3427383695157341E-2</v>
      </c>
      <c r="E43" s="116">
        <f t="shared" si="18"/>
        <v>3.7971096055537328E-2</v>
      </c>
      <c r="F43" s="116">
        <f t="shared" si="18"/>
        <v>2.4134583623134868E-2</v>
      </c>
      <c r="G43" s="116">
        <f t="shared" si="18"/>
        <v>5.8526759688340577E-2</v>
      </c>
      <c r="H43" s="116">
        <f t="shared" si="18"/>
        <v>1.6322681276543211E-2</v>
      </c>
      <c r="I43" s="116">
        <f t="shared" si="18"/>
        <v>1.8069542230495544E-2</v>
      </c>
      <c r="J43" s="116">
        <f t="shared" si="18"/>
        <v>4.7546612531276802E-2</v>
      </c>
      <c r="K43" s="116">
        <f t="shared" si="18"/>
        <v>3.6179934504903782E-2</v>
      </c>
      <c r="L43" s="116">
        <f t="shared" si="18"/>
        <v>3.9238356512893563E-2</v>
      </c>
      <c r="M43" s="116">
        <f t="shared" si="18"/>
        <v>3.2292981791469319E-2</v>
      </c>
      <c r="N43" s="116">
        <f t="shared" si="18"/>
        <v>0.12015141241854338</v>
      </c>
      <c r="O43" s="116">
        <f t="shared" si="18"/>
        <v>0.13812351587776794</v>
      </c>
      <c r="P43" s="116">
        <f t="shared" si="18"/>
        <v>0.18283679238984565</v>
      </c>
      <c r="Q43" s="116">
        <f t="shared" si="18"/>
        <v>5.0087174391548743E-2</v>
      </c>
      <c r="R43" s="116">
        <f t="shared" si="18"/>
        <v>2.2018535016198847E-2</v>
      </c>
      <c r="S43" s="116">
        <f t="shared" si="18"/>
        <v>2.1168019232269287E-2</v>
      </c>
      <c r="T43" s="116">
        <f t="shared" si="18"/>
        <v>2.6437969857907247E-2</v>
      </c>
      <c r="U43" s="116">
        <f t="shared" si="18"/>
        <v>1.6186668533545594E-2</v>
      </c>
      <c r="V43" s="116">
        <f t="shared" si="18"/>
        <v>2.4260281220333337E-2</v>
      </c>
      <c r="W43" s="116">
        <f t="shared" si="18"/>
        <v>5.7472695468244434E-2</v>
      </c>
      <c r="X43" s="116">
        <f t="shared" si="18"/>
        <v>5.6457827518490572E-2</v>
      </c>
      <c r="Y43" s="116">
        <f t="shared" si="18"/>
        <v>3.9266740796729885E-2</v>
      </c>
      <c r="Z43" s="116">
        <f t="shared" si="18"/>
        <v>8.2598889239339959E-2</v>
      </c>
      <c r="AA43" s="116">
        <f t="shared" si="18"/>
        <v>8.3873533990197216E-2</v>
      </c>
      <c r="AB43" s="116">
        <f t="shared" si="18"/>
        <v>0.12796138846878788</v>
      </c>
      <c r="AC43" s="116">
        <f t="shared" si="18"/>
        <v>0.28716201578110007</v>
      </c>
      <c r="AD43" s="116">
        <f t="shared" si="18"/>
        <v>0.46926519548429096</v>
      </c>
      <c r="AE43" s="116">
        <f t="shared" si="18"/>
        <v>9.0885346961818922E-2</v>
      </c>
    </row>
    <row r="44" spans="1:31" ht="15" customHeight="1">
      <c r="A44" s="7"/>
      <c r="B44" s="6" t="s">
        <v>1093</v>
      </c>
      <c r="C44" s="116">
        <f t="shared" ref="C44:AE44" si="19">C23/C$26*100</f>
        <v>5.4400389986088926E-2</v>
      </c>
      <c r="D44" s="116">
        <f t="shared" si="19"/>
        <v>5.0515339803088415E-2</v>
      </c>
      <c r="E44" s="116">
        <f t="shared" si="19"/>
        <v>4.3669717907894604E-2</v>
      </c>
      <c r="F44" s="116">
        <f t="shared" si="19"/>
        <v>3.283518605776263E-2</v>
      </c>
      <c r="G44" s="116">
        <f t="shared" si="19"/>
        <v>4.1059913953116631E-2</v>
      </c>
      <c r="H44" s="116">
        <f t="shared" si="19"/>
        <v>3.6864081562827132E-2</v>
      </c>
      <c r="I44" s="116">
        <f t="shared" si="19"/>
        <v>2.8545557129203127E-2</v>
      </c>
      <c r="J44" s="116">
        <f t="shared" si="19"/>
        <v>2.9780281855211335E-2</v>
      </c>
      <c r="K44" s="116">
        <f t="shared" si="19"/>
        <v>1.7618452574298855E-2</v>
      </c>
      <c r="L44" s="116">
        <f t="shared" si="19"/>
        <v>2.7538135344224279E-2</v>
      </c>
      <c r="M44" s="116">
        <f t="shared" si="19"/>
        <v>1.7066208509609201E-2</v>
      </c>
      <c r="N44" s="116">
        <f t="shared" si="19"/>
        <v>1.4987209901454537E-2</v>
      </c>
      <c r="O44" s="116">
        <f t="shared" si="19"/>
        <v>2.4657692174987898E-2</v>
      </c>
      <c r="P44" s="116">
        <f t="shared" si="19"/>
        <v>2.9182318896921369E-2</v>
      </c>
      <c r="Q44" s="116">
        <f t="shared" si="19"/>
        <v>2.1911415044384795E-2</v>
      </c>
      <c r="R44" s="116">
        <f t="shared" si="19"/>
        <v>2.0827701493620596E-2</v>
      </c>
      <c r="S44" s="116">
        <f t="shared" si="19"/>
        <v>1.6392712626710621E-2</v>
      </c>
      <c r="T44" s="116">
        <f t="shared" si="19"/>
        <v>1.823491639025155E-2</v>
      </c>
      <c r="U44" s="116">
        <f t="shared" si="19"/>
        <v>6.3087767800199437E-2</v>
      </c>
      <c r="V44" s="116">
        <f t="shared" si="19"/>
        <v>2.2754695820108771E-2</v>
      </c>
      <c r="W44" s="116">
        <f t="shared" si="19"/>
        <v>4.2497571847744588E-2</v>
      </c>
      <c r="X44" s="116">
        <f t="shared" si="19"/>
        <v>2.9952736045258527E-2</v>
      </c>
      <c r="Y44" s="116">
        <f t="shared" si="19"/>
        <v>2.9445419909024741E-2</v>
      </c>
      <c r="Z44" s="116">
        <f t="shared" si="19"/>
        <v>2.5906011491432006E-2</v>
      </c>
      <c r="AA44" s="116">
        <f t="shared" si="19"/>
        <v>2.3717031274465606E-2</v>
      </c>
      <c r="AB44" s="116">
        <f t="shared" si="19"/>
        <v>1.5070883887957097E-2</v>
      </c>
      <c r="AC44" s="116">
        <f t="shared" si="19"/>
        <v>3.1724084363480891E-2</v>
      </c>
      <c r="AD44" s="116">
        <f t="shared" si="19"/>
        <v>4.5548412046266286E-2</v>
      </c>
      <c r="AE44" s="116">
        <f t="shared" si="19"/>
        <v>2.9864455794759662E-2</v>
      </c>
    </row>
    <row r="45" spans="1:31" ht="15" customHeight="1">
      <c r="A45" s="7"/>
      <c r="B45" s="6" t="s">
        <v>38</v>
      </c>
      <c r="C45" s="116">
        <f t="shared" ref="C45:AE45" si="20">C24/C$26*100</f>
        <v>47.271653105131378</v>
      </c>
      <c r="D45" s="116">
        <f t="shared" si="20"/>
        <v>51.269012772778147</v>
      </c>
      <c r="E45" s="116">
        <f t="shared" si="20"/>
        <v>52.769036931836666</v>
      </c>
      <c r="F45" s="116">
        <f t="shared" si="20"/>
        <v>53.077840676316413</v>
      </c>
      <c r="G45" s="116">
        <f t="shared" si="20"/>
        <v>59.029372083785383</v>
      </c>
      <c r="H45" s="116">
        <f t="shared" si="20"/>
        <v>58.564134704664703</v>
      </c>
      <c r="I45" s="116">
        <f t="shared" si="20"/>
        <v>58.383927218052364</v>
      </c>
      <c r="J45" s="116">
        <f t="shared" si="20"/>
        <v>57.09748592612096</v>
      </c>
      <c r="K45" s="116">
        <f t="shared" si="20"/>
        <v>62.033971749447062</v>
      </c>
      <c r="L45" s="116">
        <f t="shared" si="20"/>
        <v>65.577263210649562</v>
      </c>
      <c r="M45" s="116">
        <f t="shared" si="20"/>
        <v>65.368898767630583</v>
      </c>
      <c r="N45" s="116">
        <f t="shared" si="20"/>
        <v>70.373915226846464</v>
      </c>
      <c r="O45" s="116">
        <f t="shared" si="20"/>
        <v>64.931877008442115</v>
      </c>
      <c r="P45" s="116">
        <f t="shared" si="20"/>
        <v>65.760431658905645</v>
      </c>
      <c r="Q45" s="116">
        <f t="shared" si="20"/>
        <v>66.373578043991586</v>
      </c>
      <c r="R45" s="116">
        <f t="shared" si="20"/>
        <v>67.773942385024739</v>
      </c>
      <c r="S45" s="116">
        <f t="shared" si="20"/>
        <v>56.151847882566727</v>
      </c>
      <c r="T45" s="116">
        <f t="shared" si="20"/>
        <v>85.942106337682034</v>
      </c>
      <c r="U45" s="116">
        <f t="shared" si="20"/>
        <v>69.27886343086459</v>
      </c>
      <c r="V45" s="116">
        <f t="shared" si="20"/>
        <v>64.773313861514552</v>
      </c>
      <c r="W45" s="116">
        <f t="shared" si="20"/>
        <v>69.245042164324772</v>
      </c>
      <c r="X45" s="116">
        <f t="shared" si="20"/>
        <v>69.415837133859341</v>
      </c>
      <c r="Y45" s="116">
        <f t="shared" si="20"/>
        <v>63.042141740629198</v>
      </c>
      <c r="Z45" s="116">
        <f t="shared" si="20"/>
        <v>63.087943119217925</v>
      </c>
      <c r="AA45" s="116">
        <f t="shared" si="20"/>
        <v>69.100454603712876</v>
      </c>
      <c r="AB45" s="116">
        <f t="shared" si="20"/>
        <v>70.009987112404843</v>
      </c>
      <c r="AC45" s="116">
        <f t="shared" si="20"/>
        <v>71.750772932454737</v>
      </c>
      <c r="AD45" s="116">
        <f t="shared" si="20"/>
        <v>74.527200539604266</v>
      </c>
      <c r="AE45" s="116">
        <f t="shared" si="20"/>
        <v>65.461845785881607</v>
      </c>
    </row>
    <row r="46" spans="1:31" ht="15" customHeight="1">
      <c r="A46" s="7"/>
      <c r="B46" s="6" t="s">
        <v>39</v>
      </c>
      <c r="C46" s="116">
        <f t="shared" ref="C46:AE46" si="21">C25/C$26*100</f>
        <v>52.728346894868615</v>
      </c>
      <c r="D46" s="116">
        <f t="shared" si="21"/>
        <v>48.73098722722186</v>
      </c>
      <c r="E46" s="116">
        <f t="shared" si="21"/>
        <v>47.230963068163334</v>
      </c>
      <c r="F46" s="116">
        <f t="shared" si="21"/>
        <v>46.922159323683587</v>
      </c>
      <c r="G46" s="116">
        <f t="shared" si="21"/>
        <v>40.970627916214617</v>
      </c>
      <c r="H46" s="116">
        <f t="shared" si="21"/>
        <v>41.435865295335297</v>
      </c>
      <c r="I46" s="116">
        <f t="shared" si="21"/>
        <v>41.616072781947636</v>
      </c>
      <c r="J46" s="116">
        <f t="shared" si="21"/>
        <v>42.90251407387904</v>
      </c>
      <c r="K46" s="116">
        <f t="shared" si="21"/>
        <v>37.966028250552938</v>
      </c>
      <c r="L46" s="116">
        <f t="shared" si="21"/>
        <v>34.422736789350438</v>
      </c>
      <c r="M46" s="116">
        <f t="shared" si="21"/>
        <v>34.631101232369424</v>
      </c>
      <c r="N46" s="116">
        <f t="shared" si="21"/>
        <v>29.626084773153533</v>
      </c>
      <c r="O46" s="116">
        <f t="shared" si="21"/>
        <v>35.068122991557885</v>
      </c>
      <c r="P46" s="116">
        <f t="shared" si="21"/>
        <v>34.239568341094362</v>
      </c>
      <c r="Q46" s="116">
        <f t="shared" si="21"/>
        <v>33.626421956008414</v>
      </c>
      <c r="R46" s="116">
        <f t="shared" si="21"/>
        <v>32.226057614975261</v>
      </c>
      <c r="S46" s="116">
        <f t="shared" si="21"/>
        <v>43.848152117433266</v>
      </c>
      <c r="T46" s="116">
        <f t="shared" si="21"/>
        <v>14.05789366231796</v>
      </c>
      <c r="U46" s="116">
        <f t="shared" si="21"/>
        <v>30.721136569135414</v>
      </c>
      <c r="V46" s="116">
        <f t="shared" si="21"/>
        <v>35.226686138485455</v>
      </c>
      <c r="W46" s="116">
        <f t="shared" si="21"/>
        <v>30.754957835675238</v>
      </c>
      <c r="X46" s="116">
        <f t="shared" si="21"/>
        <v>30.584162866140659</v>
      </c>
      <c r="Y46" s="116">
        <f t="shared" si="21"/>
        <v>36.957858259370795</v>
      </c>
      <c r="Z46" s="116">
        <f t="shared" si="21"/>
        <v>36.912056880782075</v>
      </c>
      <c r="AA46" s="116">
        <f t="shared" si="21"/>
        <v>30.89954539628712</v>
      </c>
      <c r="AB46" s="116">
        <f t="shared" si="21"/>
        <v>29.990012887595153</v>
      </c>
      <c r="AC46" s="116">
        <f t="shared" si="21"/>
        <v>28.249227067545263</v>
      </c>
      <c r="AD46" s="116">
        <f t="shared" si="21"/>
        <v>25.472799460395734</v>
      </c>
      <c r="AE46" s="116">
        <f t="shared" si="21"/>
        <v>34.538154214118414</v>
      </c>
    </row>
    <row r="47" spans="1:31" ht="15" customHeight="1">
      <c r="A47" s="7"/>
      <c r="B47" s="6" t="s">
        <v>40</v>
      </c>
      <c r="C47" s="116">
        <f t="shared" ref="C47:AE47" si="22">C26/C$26*100</f>
        <v>100</v>
      </c>
      <c r="D47" s="116">
        <f t="shared" si="22"/>
        <v>100</v>
      </c>
      <c r="E47" s="116">
        <f t="shared" si="22"/>
        <v>100</v>
      </c>
      <c r="F47" s="116">
        <f t="shared" si="22"/>
        <v>100</v>
      </c>
      <c r="G47" s="116">
        <f t="shared" si="22"/>
        <v>100</v>
      </c>
      <c r="H47" s="116">
        <f t="shared" si="22"/>
        <v>100</v>
      </c>
      <c r="I47" s="116">
        <f t="shared" si="22"/>
        <v>100</v>
      </c>
      <c r="J47" s="116">
        <f t="shared" si="22"/>
        <v>100</v>
      </c>
      <c r="K47" s="116">
        <f t="shared" si="22"/>
        <v>100</v>
      </c>
      <c r="L47" s="116">
        <f t="shared" si="22"/>
        <v>100</v>
      </c>
      <c r="M47" s="116">
        <f t="shared" si="22"/>
        <v>100</v>
      </c>
      <c r="N47" s="116">
        <f t="shared" si="22"/>
        <v>100</v>
      </c>
      <c r="O47" s="116">
        <f t="shared" si="22"/>
        <v>100</v>
      </c>
      <c r="P47" s="116">
        <f t="shared" si="22"/>
        <v>100</v>
      </c>
      <c r="Q47" s="116">
        <f t="shared" si="22"/>
        <v>100</v>
      </c>
      <c r="R47" s="116">
        <f t="shared" si="22"/>
        <v>100</v>
      </c>
      <c r="S47" s="116">
        <f t="shared" si="22"/>
        <v>100</v>
      </c>
      <c r="T47" s="116">
        <f t="shared" si="22"/>
        <v>100</v>
      </c>
      <c r="U47" s="116">
        <f t="shared" si="22"/>
        <v>100</v>
      </c>
      <c r="V47" s="116">
        <f t="shared" si="22"/>
        <v>100</v>
      </c>
      <c r="W47" s="116">
        <f t="shared" si="22"/>
        <v>100</v>
      </c>
      <c r="X47" s="116">
        <f t="shared" si="22"/>
        <v>100</v>
      </c>
      <c r="Y47" s="116">
        <f t="shared" si="22"/>
        <v>100</v>
      </c>
      <c r="Z47" s="116">
        <f t="shared" si="22"/>
        <v>100</v>
      </c>
      <c r="AA47" s="116">
        <f t="shared" si="22"/>
        <v>100</v>
      </c>
      <c r="AB47" s="116">
        <f t="shared" si="22"/>
        <v>100</v>
      </c>
      <c r="AC47" s="116">
        <f t="shared" si="22"/>
        <v>100</v>
      </c>
      <c r="AD47" s="116">
        <f t="shared" si="22"/>
        <v>100</v>
      </c>
      <c r="AE47" s="116">
        <f t="shared" si="22"/>
        <v>100</v>
      </c>
    </row>
    <row r="48" spans="1:31" ht="15" customHeight="1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3" ht="15" customHeight="1">
      <c r="A49" s="4"/>
      <c r="B49" s="4"/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4"/>
      <c r="AG49" s="4"/>
    </row>
    <row r="50" spans="1:33" ht="15" customHeight="1">
      <c r="A50" s="4"/>
      <c r="B50" s="4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4"/>
      <c r="AG50" s="4"/>
    </row>
    <row r="51" spans="1:33" ht="15" customHeight="1">
      <c r="A51" s="7">
        <v>1</v>
      </c>
      <c r="B51" s="6" t="s">
        <v>31</v>
      </c>
      <c r="C51" s="151" t="s">
        <v>1095</v>
      </c>
      <c r="D51" s="116">
        <f t="shared" ref="D51" si="23">IFERROR(((D9/C9)*100)-100,"--")</f>
        <v>-14.123694439981392</v>
      </c>
      <c r="E51" s="116">
        <f t="shared" ref="E51:AD51" si="24">IFERROR(((E9/D9)*100)-100,"--")</f>
        <v>-22.879107256655359</v>
      </c>
      <c r="F51" s="116">
        <f t="shared" si="24"/>
        <v>-70.131050053453038</v>
      </c>
      <c r="G51" s="116">
        <f t="shared" si="24"/>
        <v>-45.495528294588937</v>
      </c>
      <c r="H51" s="116">
        <f t="shared" si="24"/>
        <v>59.221274879982445</v>
      </c>
      <c r="I51" s="116">
        <f t="shared" si="24"/>
        <v>6.5937456976842981</v>
      </c>
      <c r="J51" s="116">
        <f t="shared" si="24"/>
        <v>71.955642152458779</v>
      </c>
      <c r="K51" s="116">
        <f t="shared" si="24"/>
        <v>195.98530257281539</v>
      </c>
      <c r="L51" s="116">
        <f t="shared" si="24"/>
        <v>73.719738848864239</v>
      </c>
      <c r="M51" s="116">
        <f t="shared" si="24"/>
        <v>2.7532176779459121</v>
      </c>
      <c r="N51" s="116">
        <f t="shared" si="24"/>
        <v>39.238067349535612</v>
      </c>
      <c r="O51" s="116">
        <f t="shared" si="24"/>
        <v>-21.355422921758233</v>
      </c>
      <c r="P51" s="116">
        <f t="shared" si="24"/>
        <v>10.951257367279226</v>
      </c>
      <c r="Q51" s="116">
        <f t="shared" si="24"/>
        <v>-37.21280103351031</v>
      </c>
      <c r="R51" s="116">
        <f t="shared" si="24"/>
        <v>106.621542649303</v>
      </c>
      <c r="S51" s="116">
        <f t="shared" si="24"/>
        <v>22.231035921790081</v>
      </c>
      <c r="T51" s="116">
        <f t="shared" si="24"/>
        <v>25.828599785390765</v>
      </c>
      <c r="U51" s="116">
        <f t="shared" si="24"/>
        <v>-27.12767265130644</v>
      </c>
      <c r="V51" s="116">
        <f t="shared" si="24"/>
        <v>-38.382266718132939</v>
      </c>
      <c r="W51" s="116">
        <f t="shared" si="24"/>
        <v>-25.010265247834724</v>
      </c>
      <c r="X51" s="116">
        <f t="shared" si="24"/>
        <v>-28.843874917407774</v>
      </c>
      <c r="Y51" s="116">
        <f t="shared" si="24"/>
        <v>36.561802844846909</v>
      </c>
      <c r="Z51" s="116">
        <f t="shared" si="24"/>
        <v>-11.585374412905452</v>
      </c>
      <c r="AA51" s="116">
        <f t="shared" si="24"/>
        <v>-25.747188237161183</v>
      </c>
      <c r="AB51" s="116">
        <f t="shared" si="24"/>
        <v>120.92515947025132</v>
      </c>
      <c r="AC51" s="116">
        <f t="shared" si="24"/>
        <v>-23.383854279141431</v>
      </c>
      <c r="AD51" s="116">
        <f t="shared" si="24"/>
        <v>104.74435161839941</v>
      </c>
      <c r="AE51" s="116">
        <f t="shared" ref="AE51:AE68" si="25">IFERROR((POWER((AD9/C9),(1/28))*100)-100,"--")</f>
        <v>4.0018873453373942</v>
      </c>
    </row>
    <row r="52" spans="1:33" ht="15" customHeight="1">
      <c r="A52" s="7">
        <v>2</v>
      </c>
      <c r="B52" s="6" t="s">
        <v>32</v>
      </c>
      <c r="C52" s="151" t="s">
        <v>1095</v>
      </c>
      <c r="D52" s="116">
        <f t="shared" ref="D52:AD52" si="26">IFERROR(((D10/C10)*100)-100,"--")</f>
        <v>11.71597428137288</v>
      </c>
      <c r="E52" s="116">
        <f t="shared" si="26"/>
        <v>-4.1305369064502173</v>
      </c>
      <c r="F52" s="116">
        <f t="shared" si="26"/>
        <v>-61.859787165598249</v>
      </c>
      <c r="G52" s="116">
        <f t="shared" si="26"/>
        <v>23.296709151002304</v>
      </c>
      <c r="H52" s="116">
        <f t="shared" si="26"/>
        <v>187.24121178225141</v>
      </c>
      <c r="I52" s="116">
        <f t="shared" si="26"/>
        <v>83.177615080170426</v>
      </c>
      <c r="J52" s="116">
        <f t="shared" si="26"/>
        <v>1.6614228516026657</v>
      </c>
      <c r="K52" s="116">
        <f t="shared" si="26"/>
        <v>31.140344174092093</v>
      </c>
      <c r="L52" s="116">
        <f t="shared" si="26"/>
        <v>87.161194088026889</v>
      </c>
      <c r="M52" s="116">
        <f t="shared" si="26"/>
        <v>-25.820057073239127</v>
      </c>
      <c r="N52" s="116">
        <f t="shared" si="26"/>
        <v>17.652855536197379</v>
      </c>
      <c r="O52" s="116">
        <f t="shared" si="26"/>
        <v>70.234749544007911</v>
      </c>
      <c r="P52" s="116">
        <f t="shared" si="26"/>
        <v>87.581283485971483</v>
      </c>
      <c r="Q52" s="116">
        <f t="shared" si="26"/>
        <v>-12.030685899816064</v>
      </c>
      <c r="R52" s="116">
        <f t="shared" si="26"/>
        <v>43.152659016852624</v>
      </c>
      <c r="S52" s="116">
        <f t="shared" si="26"/>
        <v>42.335016298487318</v>
      </c>
      <c r="T52" s="116">
        <f t="shared" si="26"/>
        <v>-27.161511315546775</v>
      </c>
      <c r="U52" s="116">
        <f t="shared" si="26"/>
        <v>53.763410974840838</v>
      </c>
      <c r="V52" s="116">
        <f t="shared" si="26"/>
        <v>2.3716886809500863</v>
      </c>
      <c r="W52" s="116">
        <f t="shared" si="26"/>
        <v>51.300747061204078</v>
      </c>
      <c r="X52" s="116">
        <f t="shared" si="26"/>
        <v>25.52080752957761</v>
      </c>
      <c r="Y52" s="116">
        <f t="shared" si="26"/>
        <v>32.771640661672507</v>
      </c>
      <c r="Z52" s="116">
        <f t="shared" si="26"/>
        <v>25.58748366793948</v>
      </c>
      <c r="AA52" s="116">
        <f t="shared" si="26"/>
        <v>9.0381530757009045</v>
      </c>
      <c r="AB52" s="116">
        <f t="shared" si="26"/>
        <v>-20.558247848853043</v>
      </c>
      <c r="AC52" s="116">
        <f t="shared" si="26"/>
        <v>-10.4882089247929</v>
      </c>
      <c r="AD52" s="116">
        <f t="shared" si="26"/>
        <v>4.7741812315929906</v>
      </c>
      <c r="AE52" s="116">
        <f t="shared" si="25"/>
        <v>17.767287265128147</v>
      </c>
    </row>
    <row r="53" spans="1:33" ht="15" customHeight="1">
      <c r="A53" s="7">
        <v>3</v>
      </c>
      <c r="B53" s="6" t="s">
        <v>33</v>
      </c>
      <c r="C53" s="151" t="s">
        <v>1095</v>
      </c>
      <c r="D53" s="116">
        <f t="shared" ref="D53:AD53" si="27">IFERROR(((D11/C11)*100)-100,"--")</f>
        <v>-66.369636977238457</v>
      </c>
      <c r="E53" s="116">
        <f t="shared" si="27"/>
        <v>-24.593423586000426</v>
      </c>
      <c r="F53" s="116">
        <f t="shared" si="27"/>
        <v>-26.985542856548477</v>
      </c>
      <c r="G53" s="116">
        <f t="shared" si="27"/>
        <v>9.4575020648814245</v>
      </c>
      <c r="H53" s="116">
        <f t="shared" si="27"/>
        <v>183.70275628901936</v>
      </c>
      <c r="I53" s="116">
        <f t="shared" si="27"/>
        <v>324.32221998506481</v>
      </c>
      <c r="J53" s="116">
        <f t="shared" si="27"/>
        <v>-50.463341038601698</v>
      </c>
      <c r="K53" s="116">
        <f t="shared" si="27"/>
        <v>66.042589906848349</v>
      </c>
      <c r="L53" s="116">
        <f t="shared" si="27"/>
        <v>-51.22627890183773</v>
      </c>
      <c r="M53" s="116">
        <f t="shared" si="27"/>
        <v>-14.606209600880774</v>
      </c>
      <c r="N53" s="116">
        <f t="shared" si="27"/>
        <v>22.159709762448614</v>
      </c>
      <c r="O53" s="116">
        <f t="shared" si="27"/>
        <v>38.380970177050614</v>
      </c>
      <c r="P53" s="116">
        <f t="shared" si="27"/>
        <v>24.76043981570848</v>
      </c>
      <c r="Q53" s="116">
        <f t="shared" si="27"/>
        <v>-1.1566502497782096</v>
      </c>
      <c r="R53" s="116">
        <f t="shared" si="27"/>
        <v>-16.406316186484204</v>
      </c>
      <c r="S53" s="116">
        <f t="shared" si="27"/>
        <v>31.537088571790832</v>
      </c>
      <c r="T53" s="116">
        <f t="shared" si="27"/>
        <v>-14.957485581957712</v>
      </c>
      <c r="U53" s="116">
        <f t="shared" si="27"/>
        <v>8.5879553305642702</v>
      </c>
      <c r="V53" s="116">
        <f t="shared" si="27"/>
        <v>-2.8984469105661077</v>
      </c>
      <c r="W53" s="116">
        <f t="shared" si="27"/>
        <v>20.735221028172134</v>
      </c>
      <c r="X53" s="116">
        <f t="shared" si="27"/>
        <v>75.932025524838906</v>
      </c>
      <c r="Y53" s="116">
        <f t="shared" si="27"/>
        <v>55.229042057893423</v>
      </c>
      <c r="Z53" s="116">
        <f t="shared" si="27"/>
        <v>-21.377035672221538</v>
      </c>
      <c r="AA53" s="116">
        <f t="shared" si="27"/>
        <v>64.454365007235168</v>
      </c>
      <c r="AB53" s="116">
        <f t="shared" si="27"/>
        <v>-70.379587441741236</v>
      </c>
      <c r="AC53" s="116">
        <f t="shared" si="27"/>
        <v>37.932913138158341</v>
      </c>
      <c r="AD53" s="116">
        <f t="shared" si="27"/>
        <v>121.78637099565213</v>
      </c>
      <c r="AE53" s="116">
        <f t="shared" si="25"/>
        <v>6.9929784573209588</v>
      </c>
    </row>
    <row r="54" spans="1:33" ht="15" customHeight="1">
      <c r="A54" s="7">
        <v>4</v>
      </c>
      <c r="B54" s="6" t="s">
        <v>1087</v>
      </c>
      <c r="C54" s="151" t="s">
        <v>1095</v>
      </c>
      <c r="D54" s="116">
        <f t="shared" ref="D54:AD54" si="28">IFERROR(((D12/C12)*100)-100,"--")</f>
        <v>7.4418570377343514</v>
      </c>
      <c r="E54" s="116">
        <f t="shared" si="28"/>
        <v>6.5117350921788102</v>
      </c>
      <c r="F54" s="116">
        <f t="shared" si="28"/>
        <v>6.6940799125823958</v>
      </c>
      <c r="G54" s="116">
        <f t="shared" si="28"/>
        <v>-4.3474788750880577</v>
      </c>
      <c r="H54" s="116">
        <f t="shared" si="28"/>
        <v>10.896802421338521</v>
      </c>
      <c r="I54" s="116">
        <f t="shared" si="28"/>
        <v>-12.390744590558739</v>
      </c>
      <c r="J54" s="116">
        <f t="shared" si="28"/>
        <v>-7.1710683352127376</v>
      </c>
      <c r="K54" s="116">
        <f t="shared" si="28"/>
        <v>-4.0243674609042444</v>
      </c>
      <c r="L54" s="116">
        <f t="shared" si="28"/>
        <v>4.4212265982513657</v>
      </c>
      <c r="M54" s="116">
        <f t="shared" si="28"/>
        <v>0.87766185892958504</v>
      </c>
      <c r="N54" s="116">
        <f t="shared" si="28"/>
        <v>-10.444923938296157</v>
      </c>
      <c r="O54" s="116">
        <f t="shared" si="28"/>
        <v>-9.0880780100823841</v>
      </c>
      <c r="P54" s="116">
        <f t="shared" si="28"/>
        <v>-11.714279100997857</v>
      </c>
      <c r="Q54" s="116">
        <f t="shared" si="28"/>
        <v>-25.754145358754272</v>
      </c>
      <c r="R54" s="116">
        <f t="shared" si="28"/>
        <v>13.997842820482973</v>
      </c>
      <c r="S54" s="116">
        <f t="shared" si="28"/>
        <v>8.4748178542863712</v>
      </c>
      <c r="T54" s="116">
        <f t="shared" si="28"/>
        <v>3.4167583847053891</v>
      </c>
      <c r="U54" s="116">
        <f t="shared" si="28"/>
        <v>0.12368323072359999</v>
      </c>
      <c r="V54" s="116">
        <f t="shared" si="28"/>
        <v>4.0064669215226445</v>
      </c>
      <c r="W54" s="116">
        <f t="shared" si="28"/>
        <v>-7.6927343833008877</v>
      </c>
      <c r="X54" s="116">
        <f t="shared" si="28"/>
        <v>-6.4066069426949923</v>
      </c>
      <c r="Y54" s="116">
        <f t="shared" si="28"/>
        <v>-1.098015973256409</v>
      </c>
      <c r="Z54" s="116">
        <f t="shared" si="28"/>
        <v>-6.2531435565865934</v>
      </c>
      <c r="AA54" s="116">
        <f t="shared" si="28"/>
        <v>-13.443652653167177</v>
      </c>
      <c r="AB54" s="116">
        <f t="shared" si="28"/>
        <v>-12.440855982464313</v>
      </c>
      <c r="AC54" s="116">
        <f t="shared" si="28"/>
        <v>14.246683799764725</v>
      </c>
      <c r="AD54" s="116">
        <f t="shared" si="28"/>
        <v>21.071641930181741</v>
      </c>
      <c r="AE54" s="116">
        <f t="shared" si="25"/>
        <v>-1.6059981410215727</v>
      </c>
    </row>
    <row r="55" spans="1:33" ht="15" customHeight="1">
      <c r="A55" s="7">
        <v>5</v>
      </c>
      <c r="B55" s="4" t="s">
        <v>34</v>
      </c>
      <c r="C55" s="151" t="s">
        <v>1095</v>
      </c>
      <c r="D55" s="116">
        <f t="shared" ref="D55:AD55" si="29">IFERROR(((D13/C13)*100)-100,"--")</f>
        <v>-84.159434235295237</v>
      </c>
      <c r="E55" s="116">
        <f t="shared" si="29"/>
        <v>21.116264170908309</v>
      </c>
      <c r="F55" s="116">
        <f t="shared" si="29"/>
        <v>-28.911951758923919</v>
      </c>
      <c r="G55" s="116">
        <f t="shared" si="29"/>
        <v>-34.520090160625955</v>
      </c>
      <c r="H55" s="116">
        <f t="shared" si="29"/>
        <v>146.39422851355403</v>
      </c>
      <c r="I55" s="116">
        <f t="shared" si="29"/>
        <v>104.31935696863536</v>
      </c>
      <c r="J55" s="116">
        <f t="shared" si="29"/>
        <v>54.923830558730174</v>
      </c>
      <c r="K55" s="116">
        <f t="shared" si="29"/>
        <v>83.22193134368672</v>
      </c>
      <c r="L55" s="116">
        <f t="shared" si="29"/>
        <v>3.2025143421287083</v>
      </c>
      <c r="M55" s="116">
        <f t="shared" si="29"/>
        <v>-16.276049031869846</v>
      </c>
      <c r="N55" s="116">
        <f t="shared" si="29"/>
        <v>-18.02051107915014</v>
      </c>
      <c r="O55" s="116">
        <f t="shared" si="29"/>
        <v>116.87046179117203</v>
      </c>
      <c r="P55" s="116">
        <f t="shared" si="29"/>
        <v>-30.434672322598232</v>
      </c>
      <c r="Q55" s="116">
        <f t="shared" si="29"/>
        <v>12.948297209993513</v>
      </c>
      <c r="R55" s="116">
        <f t="shared" si="29"/>
        <v>-22.491974045660541</v>
      </c>
      <c r="S55" s="116">
        <f t="shared" si="29"/>
        <v>56.873226555437213</v>
      </c>
      <c r="T55" s="116">
        <f t="shared" si="29"/>
        <v>-49.261612773195736</v>
      </c>
      <c r="U55" s="116">
        <f t="shared" si="29"/>
        <v>49.965720750441733</v>
      </c>
      <c r="V55" s="116">
        <f t="shared" si="29"/>
        <v>-50.642640563500066</v>
      </c>
      <c r="W55" s="116">
        <f t="shared" si="29"/>
        <v>31.815186288804057</v>
      </c>
      <c r="X55" s="116">
        <f t="shared" si="29"/>
        <v>55.442760588491666</v>
      </c>
      <c r="Y55" s="116">
        <f t="shared" si="29"/>
        <v>46.206850263816648</v>
      </c>
      <c r="Z55" s="116">
        <f t="shared" si="29"/>
        <v>105.80311014042385</v>
      </c>
      <c r="AA55" s="116">
        <f t="shared" si="29"/>
        <v>1.6433685686614297</v>
      </c>
      <c r="AB55" s="116">
        <f t="shared" si="29"/>
        <v>25.619962664653343</v>
      </c>
      <c r="AC55" s="116">
        <f t="shared" si="29"/>
        <v>-7.9410186428660978</v>
      </c>
      <c r="AD55" s="116">
        <f t="shared" si="29"/>
        <v>41.560691749209553</v>
      </c>
      <c r="AE55" s="116">
        <f t="shared" si="25"/>
        <v>7.3133926988282525</v>
      </c>
    </row>
    <row r="56" spans="1:33" ht="15" customHeight="1">
      <c r="A56" s="7">
        <v>6</v>
      </c>
      <c r="B56" s="6" t="s">
        <v>35</v>
      </c>
      <c r="C56" s="151" t="s">
        <v>1095</v>
      </c>
      <c r="D56" s="116">
        <f t="shared" ref="D56:AD56" si="30">IFERROR(((D14/C14)*100)-100,"--")</f>
        <v>-15.406120017194453</v>
      </c>
      <c r="E56" s="116">
        <f t="shared" si="30"/>
        <v>-1.8800565653917261</v>
      </c>
      <c r="F56" s="116">
        <f t="shared" si="30"/>
        <v>7.8571106660258749</v>
      </c>
      <c r="G56" s="116">
        <f t="shared" si="30"/>
        <v>-28.208726201164751</v>
      </c>
      <c r="H56" s="116">
        <f t="shared" si="30"/>
        <v>34.071673687055181</v>
      </c>
      <c r="I56" s="116">
        <f t="shared" si="30"/>
        <v>-27.258462933043987</v>
      </c>
      <c r="J56" s="116">
        <f t="shared" si="30"/>
        <v>-7.0261601488290495</v>
      </c>
      <c r="K56" s="116">
        <f t="shared" si="30"/>
        <v>15.426036080088721</v>
      </c>
      <c r="L56" s="116">
        <f t="shared" si="30"/>
        <v>-9.5643866152304753</v>
      </c>
      <c r="M56" s="116">
        <f t="shared" si="30"/>
        <v>-13.948906970747515</v>
      </c>
      <c r="N56" s="116">
        <f t="shared" si="30"/>
        <v>-12.631944428218645</v>
      </c>
      <c r="O56" s="116">
        <f t="shared" si="30"/>
        <v>71.230453510436035</v>
      </c>
      <c r="P56" s="116">
        <f t="shared" si="30"/>
        <v>-18.437588606925345</v>
      </c>
      <c r="Q56" s="116">
        <f t="shared" si="30"/>
        <v>-44.166432717172199</v>
      </c>
      <c r="R56" s="116">
        <f t="shared" si="30"/>
        <v>58.475247158017197</v>
      </c>
      <c r="S56" s="116">
        <f t="shared" si="30"/>
        <v>70.216456960377315</v>
      </c>
      <c r="T56" s="116">
        <f t="shared" si="30"/>
        <v>-42.229909524990518</v>
      </c>
      <c r="U56" s="116">
        <f t="shared" si="30"/>
        <v>-20.593332286800006</v>
      </c>
      <c r="V56" s="116">
        <f t="shared" si="30"/>
        <v>-7.9252533888653574</v>
      </c>
      <c r="W56" s="116">
        <f t="shared" si="30"/>
        <v>-8.1402292041429831</v>
      </c>
      <c r="X56" s="116">
        <f t="shared" si="30"/>
        <v>-8.0580687382811931</v>
      </c>
      <c r="Y56" s="116">
        <f t="shared" si="30"/>
        <v>0.56517515785185424</v>
      </c>
      <c r="Z56" s="116">
        <f t="shared" si="30"/>
        <v>19.951086401029897</v>
      </c>
      <c r="AA56" s="116">
        <f t="shared" si="30"/>
        <v>4.6544588395339446</v>
      </c>
      <c r="AB56" s="116">
        <f t="shared" si="30"/>
        <v>-13.799493020471616</v>
      </c>
      <c r="AC56" s="116">
        <f t="shared" si="30"/>
        <v>4.6538092779065749</v>
      </c>
      <c r="AD56" s="116">
        <f t="shared" si="30"/>
        <v>3.9638655705812624</v>
      </c>
      <c r="AE56" s="116">
        <f t="shared" si="25"/>
        <v>-3.1652463979013419</v>
      </c>
    </row>
    <row r="57" spans="1:33" ht="15" customHeight="1">
      <c r="A57" s="7"/>
      <c r="B57" s="6" t="s">
        <v>36</v>
      </c>
      <c r="C57" s="151" t="s">
        <v>1095</v>
      </c>
      <c r="D57" s="116">
        <f t="shared" ref="D57:AD57" si="31">IFERROR(((D15/C15)*100)-100,"--")</f>
        <v>13.794525540319086</v>
      </c>
      <c r="E57" s="116">
        <f t="shared" si="31"/>
        <v>26.206118826607508</v>
      </c>
      <c r="F57" s="116">
        <f t="shared" si="31"/>
        <v>20.744246034115264</v>
      </c>
      <c r="G57" s="116">
        <f t="shared" si="31"/>
        <v>-29.223135418151585</v>
      </c>
      <c r="H57" s="116">
        <f t="shared" si="31"/>
        <v>39.325925940902266</v>
      </c>
      <c r="I57" s="116">
        <f t="shared" si="31"/>
        <v>-12.700594510148193</v>
      </c>
      <c r="J57" s="116">
        <f t="shared" si="31"/>
        <v>-7.295572584946612</v>
      </c>
      <c r="K57" s="116">
        <f t="shared" si="31"/>
        <v>30.778142376132621</v>
      </c>
      <c r="L57" s="116">
        <f t="shared" si="31"/>
        <v>18.952753563071198</v>
      </c>
      <c r="M57" s="116">
        <f t="shared" si="31"/>
        <v>-4.9063666382515692</v>
      </c>
      <c r="N57" s="116">
        <f t="shared" si="31"/>
        <v>26.123131088400072</v>
      </c>
      <c r="O57" s="116">
        <f t="shared" si="31"/>
        <v>3.2400992884380031</v>
      </c>
      <c r="P57" s="116">
        <f t="shared" si="31"/>
        <v>10.49571166189655</v>
      </c>
      <c r="Q57" s="116">
        <f t="shared" si="31"/>
        <v>-18.381376056547765</v>
      </c>
      <c r="R57" s="116">
        <f t="shared" si="31"/>
        <v>37.789132070464717</v>
      </c>
      <c r="S57" s="116">
        <f t="shared" si="31"/>
        <v>0</v>
      </c>
      <c r="T57" s="116">
        <f t="shared" si="31"/>
        <v>42.560100043985898</v>
      </c>
      <c r="U57" s="116">
        <f t="shared" si="31"/>
        <v>-28.41747704662211</v>
      </c>
      <c r="V57" s="116">
        <f t="shared" si="31"/>
        <v>0.81362233980880205</v>
      </c>
      <c r="W57" s="116">
        <f t="shared" si="31"/>
        <v>2.7545340631386352</v>
      </c>
      <c r="X57" s="116">
        <f t="shared" si="31"/>
        <v>-5.8747998221641353</v>
      </c>
      <c r="Y57" s="116">
        <f t="shared" si="31"/>
        <v>-8.1260944528121541</v>
      </c>
      <c r="Z57" s="116">
        <f t="shared" si="31"/>
        <v>6.9403783040821168</v>
      </c>
      <c r="AA57" s="116">
        <f t="shared" si="31"/>
        <v>7.247948819901822</v>
      </c>
      <c r="AB57" s="116">
        <f t="shared" si="31"/>
        <v>-36.023550711636496</v>
      </c>
      <c r="AC57" s="116">
        <f t="shared" si="31"/>
        <v>49.822801054189313</v>
      </c>
      <c r="AD57" s="116">
        <f t="shared" si="31"/>
        <v>27.084700726068547</v>
      </c>
      <c r="AE57" s="116">
        <f t="shared" si="25"/>
        <v>5.2862160130161726</v>
      </c>
    </row>
    <row r="58" spans="1:33" s="76" customFormat="1" ht="15" customHeight="1">
      <c r="A58" s="7"/>
      <c r="B58" s="6" t="s">
        <v>1132</v>
      </c>
      <c r="C58" s="151" t="s">
        <v>1095</v>
      </c>
      <c r="D58" s="116">
        <f t="shared" ref="D58:AD58" si="32">IFERROR(((D16/C16)*100)-100,"--")</f>
        <v>45.621716720082617</v>
      </c>
      <c r="E58" s="116">
        <f t="shared" si="32"/>
        <v>30.098408880989098</v>
      </c>
      <c r="F58" s="116">
        <f t="shared" si="32"/>
        <v>44.466771833351743</v>
      </c>
      <c r="G58" s="116">
        <f t="shared" si="32"/>
        <v>-23.247885205171485</v>
      </c>
      <c r="H58" s="116">
        <f t="shared" si="32"/>
        <v>32.797877196087569</v>
      </c>
      <c r="I58" s="116">
        <f t="shared" si="32"/>
        <v>-16.228048550336283</v>
      </c>
      <c r="J58" s="116">
        <f t="shared" si="32"/>
        <v>-22.517370322269514</v>
      </c>
      <c r="K58" s="116">
        <f t="shared" si="32"/>
        <v>20.476782479230351</v>
      </c>
      <c r="L58" s="116">
        <f t="shared" si="32"/>
        <v>18.76405428663756</v>
      </c>
      <c r="M58" s="116">
        <f t="shared" si="32"/>
        <v>-1.2585417966754022</v>
      </c>
      <c r="N58" s="116">
        <f t="shared" si="32"/>
        <v>15.887595493403595</v>
      </c>
      <c r="O58" s="116">
        <f t="shared" si="32"/>
        <v>-13.237576629971699</v>
      </c>
      <c r="P58" s="116">
        <f t="shared" si="32"/>
        <v>2.1575599212112877</v>
      </c>
      <c r="Q58" s="116">
        <f t="shared" si="32"/>
        <v>-16.255692964206517</v>
      </c>
      <c r="R58" s="116">
        <f t="shared" si="32"/>
        <v>39.956383706283106</v>
      </c>
      <c r="S58" s="116">
        <f t="shared" si="32"/>
        <v>22.113881432418083</v>
      </c>
      <c r="T58" s="116">
        <f t="shared" si="32"/>
        <v>-21.968368909027987</v>
      </c>
      <c r="U58" s="116">
        <f t="shared" si="32"/>
        <v>6.3577999822207403</v>
      </c>
      <c r="V58" s="116">
        <f t="shared" si="32"/>
        <v>-3.6446455292019522</v>
      </c>
      <c r="W58" s="116">
        <f t="shared" si="32"/>
        <v>-3.3135818242242578</v>
      </c>
      <c r="X58" s="116">
        <f t="shared" si="32"/>
        <v>-5.7289574747439076</v>
      </c>
      <c r="Y58" s="116">
        <f t="shared" si="32"/>
        <v>5.6326132109649478</v>
      </c>
      <c r="Z58" s="116">
        <f t="shared" si="32"/>
        <v>8.6709602303229047</v>
      </c>
      <c r="AA58" s="116">
        <f t="shared" si="32"/>
        <v>-18.275159755593407</v>
      </c>
      <c r="AB58" s="116">
        <f t="shared" si="32"/>
        <v>-25.043555978688374</v>
      </c>
      <c r="AC58" s="116">
        <f t="shared" si="32"/>
        <v>50.324560047822189</v>
      </c>
      <c r="AD58" s="116">
        <f t="shared" si="32"/>
        <v>21.11776019263371</v>
      </c>
      <c r="AE58" s="116">
        <f t="shared" si="25"/>
        <v>4.5860274166700634</v>
      </c>
    </row>
    <row r="59" spans="1:33" ht="15" customHeight="1">
      <c r="A59" s="7"/>
      <c r="B59" s="6" t="s">
        <v>37</v>
      </c>
      <c r="C59" s="151" t="s">
        <v>1095</v>
      </c>
      <c r="D59" s="116">
        <f t="shared" ref="D59:AD59" si="33">IFERROR(((D17/C17)*100)-100,"--")</f>
        <v>11.582640625089113</v>
      </c>
      <c r="E59" s="116">
        <f t="shared" si="33"/>
        <v>8.0226908182116148</v>
      </c>
      <c r="F59" s="116">
        <f t="shared" si="33"/>
        <v>28.75289885127026</v>
      </c>
      <c r="G59" s="116">
        <f t="shared" si="33"/>
        <v>-47.555485183054046</v>
      </c>
      <c r="H59" s="116">
        <f t="shared" si="33"/>
        <v>76.908372373172568</v>
      </c>
      <c r="I59" s="116">
        <f t="shared" si="33"/>
        <v>29.157488788072129</v>
      </c>
      <c r="J59" s="116">
        <f t="shared" si="33"/>
        <v>30.020610151755221</v>
      </c>
      <c r="K59" s="116">
        <f t="shared" si="33"/>
        <v>51.348749789090363</v>
      </c>
      <c r="L59" s="116">
        <f t="shared" si="33"/>
        <v>26.33090985564786</v>
      </c>
      <c r="M59" s="116">
        <f t="shared" si="33"/>
        <v>7.0652759335223578</v>
      </c>
      <c r="N59" s="116">
        <f t="shared" si="33"/>
        <v>23.665206183825816</v>
      </c>
      <c r="O59" s="116">
        <f t="shared" si="33"/>
        <v>17.991995186528385</v>
      </c>
      <c r="P59" s="116">
        <f t="shared" si="33"/>
        <v>19.957446033406612</v>
      </c>
      <c r="Q59" s="116">
        <f t="shared" si="33"/>
        <v>-22.066329797137456</v>
      </c>
      <c r="R59" s="116">
        <f t="shared" si="33"/>
        <v>34.407653116530724</v>
      </c>
      <c r="S59" s="116">
        <f t="shared" si="33"/>
        <v>47.375663418327349</v>
      </c>
      <c r="T59" s="116">
        <f t="shared" si="33"/>
        <v>-23.900588810747706</v>
      </c>
      <c r="U59" s="116">
        <f t="shared" si="33"/>
        <v>-3.0642562359569609</v>
      </c>
      <c r="V59" s="116">
        <f t="shared" si="33"/>
        <v>9.8791690352167478</v>
      </c>
      <c r="W59" s="116">
        <f t="shared" si="33"/>
        <v>-1.9680556026978877</v>
      </c>
      <c r="X59" s="116">
        <f t="shared" si="33"/>
        <v>-9.8172384545090523</v>
      </c>
      <c r="Y59" s="116">
        <f t="shared" si="33"/>
        <v>6.1029775448985646</v>
      </c>
      <c r="Z59" s="116">
        <f t="shared" si="33"/>
        <v>8.2417616117100465</v>
      </c>
      <c r="AA59" s="116">
        <f t="shared" si="33"/>
        <v>3.4231753288470799</v>
      </c>
      <c r="AB59" s="116">
        <f t="shared" si="33"/>
        <v>-34.961293042029865</v>
      </c>
      <c r="AC59" s="116">
        <f t="shared" si="33"/>
        <v>50.867500657890986</v>
      </c>
      <c r="AD59" s="116">
        <f t="shared" si="33"/>
        <v>30.864888842957384</v>
      </c>
      <c r="AE59" s="116">
        <f t="shared" si="25"/>
        <v>10.053345344276423</v>
      </c>
    </row>
    <row r="60" spans="1:33" ht="15" customHeight="1">
      <c r="A60" s="7"/>
      <c r="B60" s="6" t="s">
        <v>1088</v>
      </c>
      <c r="C60" s="151" t="s">
        <v>1095</v>
      </c>
      <c r="D60" s="116">
        <f t="shared" ref="D60:AD60" si="34">IFERROR(((D18/C18)*100)-100,"--")</f>
        <v>-2.5746295197500046</v>
      </c>
      <c r="E60" s="116">
        <f t="shared" si="34"/>
        <v>16.559261322129061</v>
      </c>
      <c r="F60" s="116">
        <f t="shared" si="34"/>
        <v>-12.683085042586683</v>
      </c>
      <c r="G60" s="116">
        <f t="shared" si="34"/>
        <v>7.0107224741870624</v>
      </c>
      <c r="H60" s="116">
        <f t="shared" si="34"/>
        <v>28.413865593832213</v>
      </c>
      <c r="I60" s="116">
        <f t="shared" si="34"/>
        <v>-10.913499516429837</v>
      </c>
      <c r="J60" s="116">
        <f t="shared" si="34"/>
        <v>10.856946806278472</v>
      </c>
      <c r="K60" s="116">
        <f t="shared" si="34"/>
        <v>-5.8760753895914064</v>
      </c>
      <c r="L60" s="116">
        <f t="shared" si="34"/>
        <v>34.36141072745599</v>
      </c>
      <c r="M60" s="116">
        <f t="shared" si="34"/>
        <v>6.5095717423454715</v>
      </c>
      <c r="N60" s="116">
        <f t="shared" si="34"/>
        <v>8.1177355191107097</v>
      </c>
      <c r="O60" s="116">
        <f t="shared" si="34"/>
        <v>-7.4232700433671539</v>
      </c>
      <c r="P60" s="116">
        <f t="shared" si="34"/>
        <v>-28.684498429997433</v>
      </c>
      <c r="Q60" s="116">
        <f t="shared" si="34"/>
        <v>-22.410669017145949</v>
      </c>
      <c r="R60" s="116">
        <f t="shared" si="34"/>
        <v>40.122932826926387</v>
      </c>
      <c r="S60" s="116">
        <f t="shared" si="34"/>
        <v>-7.0552466434563428</v>
      </c>
      <c r="T60" s="116">
        <f t="shared" si="34"/>
        <v>-18.217787018240244</v>
      </c>
      <c r="U60" s="116">
        <f t="shared" si="34"/>
        <v>18.853425355614363</v>
      </c>
      <c r="V60" s="116">
        <f t="shared" si="34"/>
        <v>54.227121317149226</v>
      </c>
      <c r="W60" s="116">
        <f t="shared" si="34"/>
        <v>32.1456415167697</v>
      </c>
      <c r="X60" s="116">
        <f t="shared" si="34"/>
        <v>-10.73778565592535</v>
      </c>
      <c r="Y60" s="116">
        <f t="shared" si="34"/>
        <v>-21.594859680039733</v>
      </c>
      <c r="Z60" s="116">
        <f t="shared" si="34"/>
        <v>24.126032196165099</v>
      </c>
      <c r="AA60" s="116">
        <f t="shared" si="34"/>
        <v>-0.82579816879673729</v>
      </c>
      <c r="AB60" s="116">
        <f t="shared" si="34"/>
        <v>-26.565854111593907</v>
      </c>
      <c r="AC60" s="116">
        <f t="shared" si="34"/>
        <v>36.268135791534235</v>
      </c>
      <c r="AD60" s="116">
        <f t="shared" si="34"/>
        <v>88.599262248735187</v>
      </c>
      <c r="AE60" s="116">
        <f t="shared" si="25"/>
        <v>5.2689105721134979</v>
      </c>
    </row>
    <row r="61" spans="1:33" ht="15" customHeight="1">
      <c r="A61" s="7"/>
      <c r="B61" s="6" t="s">
        <v>1089</v>
      </c>
      <c r="C61" s="151" t="s">
        <v>1095</v>
      </c>
      <c r="D61" s="116">
        <f t="shared" ref="D61:AD61" si="35">IFERROR(((D19/C19)*100)-100,"--")</f>
        <v>-13.483583439186603</v>
      </c>
      <c r="E61" s="116">
        <f t="shared" si="35"/>
        <v>34.540303076101537</v>
      </c>
      <c r="F61" s="116">
        <f t="shared" si="35"/>
        <v>59.161932280977624</v>
      </c>
      <c r="G61" s="116">
        <f t="shared" si="35"/>
        <v>-67.036164077720741</v>
      </c>
      <c r="H61" s="116">
        <f t="shared" si="35"/>
        <v>97.993519788288154</v>
      </c>
      <c r="I61" s="116">
        <f t="shared" si="35"/>
        <v>61.258138237747573</v>
      </c>
      <c r="J61" s="116">
        <f t="shared" si="35"/>
        <v>-21.808168019956469</v>
      </c>
      <c r="K61" s="116">
        <f t="shared" si="35"/>
        <v>9.4924448956437146</v>
      </c>
      <c r="L61" s="116">
        <f t="shared" si="35"/>
        <v>22.273789147097716</v>
      </c>
      <c r="M61" s="116">
        <f t="shared" si="35"/>
        <v>10.556532985239571</v>
      </c>
      <c r="N61" s="116">
        <f t="shared" si="35"/>
        <v>66.14354849159065</v>
      </c>
      <c r="O61" s="116">
        <f t="shared" si="35"/>
        <v>5.7156082156770935</v>
      </c>
      <c r="P61" s="116">
        <f t="shared" si="35"/>
        <v>17.382119116441558</v>
      </c>
      <c r="Q61" s="116">
        <f t="shared" si="35"/>
        <v>-10.021965262843054</v>
      </c>
      <c r="R61" s="116">
        <f t="shared" si="35"/>
        <v>-8.8973567822535955</v>
      </c>
      <c r="S61" s="116">
        <f t="shared" si="35"/>
        <v>135.15237548694103</v>
      </c>
      <c r="T61" s="116">
        <f t="shared" si="35"/>
        <v>-19.756749346229782</v>
      </c>
      <c r="U61" s="116">
        <f t="shared" si="35"/>
        <v>0.9807283507234672</v>
      </c>
      <c r="V61" s="116">
        <f t="shared" si="35"/>
        <v>0.69810183479226851</v>
      </c>
      <c r="W61" s="116">
        <f t="shared" si="35"/>
        <v>-6.6770827602137359</v>
      </c>
      <c r="X61" s="116">
        <f t="shared" si="35"/>
        <v>-37.596862449801627</v>
      </c>
      <c r="Y61" s="116">
        <f t="shared" si="35"/>
        <v>40.717140657858806</v>
      </c>
      <c r="Z61" s="116">
        <f t="shared" si="35"/>
        <v>26.229008497038024</v>
      </c>
      <c r="AA61" s="116">
        <f t="shared" si="35"/>
        <v>-7.8237685652045883</v>
      </c>
      <c r="AB61" s="116">
        <f t="shared" si="35"/>
        <v>-20.872705895647471</v>
      </c>
      <c r="AC61" s="116">
        <f t="shared" si="35"/>
        <v>45.333624608847231</v>
      </c>
      <c r="AD61" s="116">
        <f t="shared" si="35"/>
        <v>2.9442485165637464</v>
      </c>
      <c r="AE61" s="116">
        <f t="shared" si="25"/>
        <v>7.8324732877599388</v>
      </c>
    </row>
    <row r="62" spans="1:33" ht="15" customHeight="1">
      <c r="A62" s="7"/>
      <c r="B62" s="6" t="s">
        <v>1090</v>
      </c>
      <c r="C62" s="151" t="s">
        <v>1095</v>
      </c>
      <c r="D62" s="116">
        <f t="shared" ref="D62:AD62" si="36">IFERROR(((D20/C20)*100)-100,"--")</f>
        <v>6.0939366604068113</v>
      </c>
      <c r="E62" s="116">
        <f t="shared" si="36"/>
        <v>1.3259931922165293</v>
      </c>
      <c r="F62" s="116">
        <f t="shared" si="36"/>
        <v>49.816551499905785</v>
      </c>
      <c r="G62" s="116">
        <f t="shared" si="36"/>
        <v>-73.60805391697221</v>
      </c>
      <c r="H62" s="116">
        <f t="shared" si="36"/>
        <v>115.57544699074964</v>
      </c>
      <c r="I62" s="116">
        <f t="shared" si="36"/>
        <v>6.7389850072528787</v>
      </c>
      <c r="J62" s="116">
        <f t="shared" si="36"/>
        <v>49.775461994920818</v>
      </c>
      <c r="K62" s="116">
        <f t="shared" si="36"/>
        <v>54.395479289523422</v>
      </c>
      <c r="L62" s="116">
        <f t="shared" si="36"/>
        <v>12.029628963797904</v>
      </c>
      <c r="M62" s="116">
        <f t="shared" si="36"/>
        <v>15.704078846135715</v>
      </c>
      <c r="N62" s="116">
        <f t="shared" si="36"/>
        <v>4.9578450973337738</v>
      </c>
      <c r="O62" s="116">
        <f t="shared" si="36"/>
        <v>4.6435200179564049</v>
      </c>
      <c r="P62" s="116">
        <f t="shared" si="36"/>
        <v>-1.4865566062996436</v>
      </c>
      <c r="Q62" s="116">
        <f t="shared" si="36"/>
        <v>-21.578919186460084</v>
      </c>
      <c r="R62" s="116">
        <f t="shared" si="36"/>
        <v>6.5724769913038728</v>
      </c>
      <c r="S62" s="116">
        <f t="shared" si="36"/>
        <v>0.67564887289550768</v>
      </c>
      <c r="T62" s="116">
        <f t="shared" si="36"/>
        <v>-2.038165690012022</v>
      </c>
      <c r="U62" s="116">
        <f t="shared" si="36"/>
        <v>13.294114257008857</v>
      </c>
      <c r="V62" s="116">
        <f t="shared" si="36"/>
        <v>-1.0000432425627395</v>
      </c>
      <c r="W62" s="116">
        <f t="shared" si="36"/>
        <v>5.9410828986627706</v>
      </c>
      <c r="X62" s="116">
        <f t="shared" si="36"/>
        <v>-12.690662939904271</v>
      </c>
      <c r="Y62" s="116">
        <f t="shared" si="36"/>
        <v>-0.55688105832280144</v>
      </c>
      <c r="Z62" s="116">
        <f t="shared" si="36"/>
        <v>28.994819581750505</v>
      </c>
      <c r="AA62" s="116">
        <f t="shared" si="36"/>
        <v>-15.177150855470572</v>
      </c>
      <c r="AB62" s="116">
        <f t="shared" si="36"/>
        <v>-32.306905595262009</v>
      </c>
      <c r="AC62" s="116">
        <f t="shared" si="36"/>
        <v>72.378593102512525</v>
      </c>
      <c r="AD62" s="116">
        <f t="shared" si="36"/>
        <v>37.899710696867203</v>
      </c>
      <c r="AE62" s="116">
        <f t="shared" si="25"/>
        <v>5.7219286902741686</v>
      </c>
    </row>
    <row r="63" spans="1:33" ht="15" customHeight="1">
      <c r="A63" s="7"/>
      <c r="B63" s="6" t="s">
        <v>1091</v>
      </c>
      <c r="C63" s="151" t="s">
        <v>1095</v>
      </c>
      <c r="D63" s="116">
        <f t="shared" ref="D63:AD63" si="37">IFERROR(((D21/C21)*100)-100,"--")</f>
        <v>72.626267940887857</v>
      </c>
      <c r="E63" s="116">
        <f t="shared" si="37"/>
        <v>-4.6671165238639105</v>
      </c>
      <c r="F63" s="116">
        <f t="shared" si="37"/>
        <v>-3.3728911356455882</v>
      </c>
      <c r="G63" s="116">
        <f t="shared" si="37"/>
        <v>8.8331405065126916</v>
      </c>
      <c r="H63" s="116">
        <f t="shared" si="37"/>
        <v>76.856196590090036</v>
      </c>
      <c r="I63" s="116">
        <f t="shared" si="37"/>
        <v>37.30834299151573</v>
      </c>
      <c r="J63" s="116">
        <f t="shared" si="37"/>
        <v>59.806448975440276</v>
      </c>
      <c r="K63" s="116">
        <f t="shared" si="37"/>
        <v>73.299638159412098</v>
      </c>
      <c r="L63" s="116">
        <f t="shared" si="37"/>
        <v>31.772065739392389</v>
      </c>
      <c r="M63" s="116">
        <f t="shared" si="37"/>
        <v>4.0708637053082697</v>
      </c>
      <c r="N63" s="116">
        <f t="shared" si="37"/>
        <v>21.042731961692525</v>
      </c>
      <c r="O63" s="116">
        <f t="shared" si="37"/>
        <v>27.273750405138202</v>
      </c>
      <c r="P63" s="116">
        <f t="shared" si="37"/>
        <v>28.114833813275993</v>
      </c>
      <c r="Q63" s="116">
        <f t="shared" si="37"/>
        <v>-23.5318026203242</v>
      </c>
      <c r="R63" s="116">
        <f t="shared" si="37"/>
        <v>51.375513957781834</v>
      </c>
      <c r="S63" s="116">
        <f t="shared" si="37"/>
        <v>41.974840237741518</v>
      </c>
      <c r="T63" s="116">
        <f t="shared" si="37"/>
        <v>-27.343668746425109</v>
      </c>
      <c r="U63" s="116">
        <f t="shared" si="37"/>
        <v>-7.2425211517764723</v>
      </c>
      <c r="V63" s="116">
        <f t="shared" si="37"/>
        <v>13.940412269059138</v>
      </c>
      <c r="W63" s="116">
        <f t="shared" si="37"/>
        <v>-3.4191204734053287</v>
      </c>
      <c r="X63" s="116">
        <f t="shared" si="37"/>
        <v>-1.9305482882620311</v>
      </c>
      <c r="Y63" s="116">
        <f t="shared" si="37"/>
        <v>2.4830312741158025</v>
      </c>
      <c r="Z63" s="116">
        <f t="shared" si="37"/>
        <v>0.31171298317434548</v>
      </c>
      <c r="AA63" s="116">
        <f t="shared" si="37"/>
        <v>10.233687855105629</v>
      </c>
      <c r="AB63" s="116">
        <f t="shared" si="37"/>
        <v>-39.571150184148131</v>
      </c>
      <c r="AC63" s="116">
        <f t="shared" si="37"/>
        <v>48.285708417097027</v>
      </c>
      <c r="AD63" s="116">
        <f t="shared" si="37"/>
        <v>33.010735583447371</v>
      </c>
      <c r="AE63" s="116">
        <f t="shared" si="25"/>
        <v>15.064610804615668</v>
      </c>
    </row>
    <row r="64" spans="1:33" ht="15" customHeight="1">
      <c r="A64" s="7"/>
      <c r="B64" s="6" t="s">
        <v>1092</v>
      </c>
      <c r="C64" s="151" t="s">
        <v>1095</v>
      </c>
      <c r="D64" s="116">
        <f t="shared" ref="D64:AD64" si="38">IFERROR(((D22/C22)*100)-100,"--")</f>
        <v>18.654654205193026</v>
      </c>
      <c r="E64" s="116">
        <f t="shared" si="38"/>
        <v>-10.775958224372289</v>
      </c>
      <c r="F64" s="116">
        <f t="shared" si="38"/>
        <v>-39.44384084056567</v>
      </c>
      <c r="G64" s="116">
        <f t="shared" si="38"/>
        <v>68.766122407805028</v>
      </c>
      <c r="H64" s="116">
        <f t="shared" si="38"/>
        <v>-63.002642848298798</v>
      </c>
      <c r="I64" s="116">
        <f t="shared" si="38"/>
        <v>5.6142756084247623</v>
      </c>
      <c r="J64" s="116">
        <f t="shared" si="38"/>
        <v>159.03270464853784</v>
      </c>
      <c r="K64" s="116">
        <f t="shared" si="38"/>
        <v>0.15569608933267887</v>
      </c>
      <c r="L64" s="116">
        <f t="shared" si="38"/>
        <v>29.135147314932397</v>
      </c>
      <c r="M64" s="116">
        <f t="shared" si="38"/>
        <v>-19.491627966593398</v>
      </c>
      <c r="N64" s="116">
        <f t="shared" si="38"/>
        <v>324.69981381164337</v>
      </c>
      <c r="O64" s="116">
        <f t="shared" si="38"/>
        <v>19.939755306847061</v>
      </c>
      <c r="P64" s="116">
        <f t="shared" si="38"/>
        <v>40.679962961605071</v>
      </c>
      <c r="Q64" s="116">
        <f t="shared" si="38"/>
        <v>-79.364125946933669</v>
      </c>
      <c r="R64" s="116">
        <f t="shared" si="38"/>
        <v>-35.214670379974891</v>
      </c>
      <c r="S64" s="116">
        <f t="shared" si="38"/>
        <v>31.002112180239408</v>
      </c>
      <c r="T64" s="116">
        <f t="shared" si="38"/>
        <v>1.9027052850055526</v>
      </c>
      <c r="U64" s="116">
        <f t="shared" si="38"/>
        <v>-41.198356898227274</v>
      </c>
      <c r="V64" s="116">
        <f t="shared" si="38"/>
        <v>35.540433820923027</v>
      </c>
      <c r="W64" s="116">
        <f t="shared" si="38"/>
        <v>117.10945616499225</v>
      </c>
      <c r="X64" s="116">
        <f t="shared" si="38"/>
        <v>-6.2176463631940351</v>
      </c>
      <c r="Y64" s="116">
        <f t="shared" si="38"/>
        <v>-15.840787909025678</v>
      </c>
      <c r="Z64" s="116">
        <f t="shared" si="38"/>
        <v>126.36442073524302</v>
      </c>
      <c r="AA64" s="116">
        <f t="shared" si="38"/>
        <v>-4.1700658483220252</v>
      </c>
      <c r="AB64" s="116">
        <f t="shared" si="38"/>
        <v>34.001428034380609</v>
      </c>
      <c r="AC64" s="116">
        <f t="shared" si="38"/>
        <v>138.6301100323129</v>
      </c>
      <c r="AD64" s="116">
        <f t="shared" si="38"/>
        <v>126.5483531096597</v>
      </c>
      <c r="AE64" s="116">
        <f t="shared" si="25"/>
        <v>13.086721443053435</v>
      </c>
    </row>
    <row r="65" spans="1:33" ht="15" customHeight="1">
      <c r="A65" s="7"/>
      <c r="B65" s="6" t="s">
        <v>1093</v>
      </c>
      <c r="C65" s="151" t="s">
        <v>1095</v>
      </c>
      <c r="D65" s="116">
        <f t="shared" ref="D65:AD65" si="39">IFERROR(((D23/C23)*100)-100,"--")</f>
        <v>-18.160144209606827</v>
      </c>
      <c r="E65" s="116">
        <f t="shared" si="39"/>
        <v>-11.783558978207125</v>
      </c>
      <c r="F65" s="116">
        <f t="shared" si="39"/>
        <v>-28.364097024854914</v>
      </c>
      <c r="G65" s="116">
        <f t="shared" si="39"/>
        <v>-12.973973245542979</v>
      </c>
      <c r="H65" s="116">
        <f t="shared" si="39"/>
        <v>19.102002960135593</v>
      </c>
      <c r="I65" s="116">
        <f t="shared" si="39"/>
        <v>-26.124219870151251</v>
      </c>
      <c r="J65" s="116">
        <f t="shared" si="39"/>
        <v>2.7004744142101771</v>
      </c>
      <c r="K65" s="116">
        <f t="shared" si="39"/>
        <v>-22.13067389714351</v>
      </c>
      <c r="L65" s="116">
        <f t="shared" si="39"/>
        <v>86.109352513007877</v>
      </c>
      <c r="M65" s="116">
        <f t="shared" si="39"/>
        <v>-39.37577172291077</v>
      </c>
      <c r="N65" s="116">
        <f t="shared" si="39"/>
        <v>0.24092839068576666</v>
      </c>
      <c r="O65" s="116">
        <f t="shared" si="39"/>
        <v>71.654839104367994</v>
      </c>
      <c r="P65" s="116">
        <f t="shared" si="39"/>
        <v>25.777699964716888</v>
      </c>
      <c r="Q65" s="116">
        <f t="shared" si="39"/>
        <v>-43.439849510878517</v>
      </c>
      <c r="R65" s="116">
        <f t="shared" si="39"/>
        <v>40.083087123750317</v>
      </c>
      <c r="S65" s="116">
        <f t="shared" si="39"/>
        <v>7.249673216639053</v>
      </c>
      <c r="T65" s="116">
        <f t="shared" si="39"/>
        <v>-9.2407741479404422</v>
      </c>
      <c r="U65" s="116">
        <f t="shared" si="39"/>
        <v>232.27791478945358</v>
      </c>
      <c r="V65" s="116">
        <f t="shared" si="39"/>
        <v>-67.382070702638075</v>
      </c>
      <c r="W65" s="116">
        <f t="shared" si="39"/>
        <v>71.161501152992571</v>
      </c>
      <c r="X65" s="116">
        <f t="shared" si="39"/>
        <v>-32.713039004842159</v>
      </c>
      <c r="Y65" s="116">
        <f t="shared" si="39"/>
        <v>18.954868309948552</v>
      </c>
      <c r="Z65" s="116">
        <f t="shared" si="39"/>
        <v>-5.323625876708391</v>
      </c>
      <c r="AA65" s="116">
        <f t="shared" si="39"/>
        <v>-13.600699379973264</v>
      </c>
      <c r="AB65" s="116">
        <f t="shared" si="39"/>
        <v>-44.187198451230401</v>
      </c>
      <c r="AC65" s="116">
        <f t="shared" si="39"/>
        <v>123.83477748345274</v>
      </c>
      <c r="AD65" s="116">
        <f t="shared" si="39"/>
        <v>99.046113782317974</v>
      </c>
      <c r="AE65" s="116">
        <f t="shared" si="25"/>
        <v>2.1241819158421151</v>
      </c>
    </row>
    <row r="66" spans="1:33" ht="15" customHeight="1">
      <c r="A66" s="7"/>
      <c r="B66" s="6" t="s">
        <v>38</v>
      </c>
      <c r="C66" s="151" t="s">
        <v>1095</v>
      </c>
      <c r="D66" s="116">
        <f t="shared" ref="D66:AD66" si="40">IFERROR(((D24/C24)*100)-100,"--")</f>
        <v>-4.4132370096580615</v>
      </c>
      <c r="E66" s="116">
        <f t="shared" si="40"/>
        <v>5.030791481451331</v>
      </c>
      <c r="F66" s="116">
        <f t="shared" si="40"/>
        <v>-4.1690655536825147</v>
      </c>
      <c r="G66" s="116">
        <f t="shared" si="40"/>
        <v>-22.602751876212182</v>
      </c>
      <c r="H66" s="116">
        <f t="shared" si="40"/>
        <v>31.612533475384254</v>
      </c>
      <c r="I66" s="116">
        <f t="shared" si="40"/>
        <v>-4.8894816736575848</v>
      </c>
      <c r="J66" s="116">
        <f t="shared" si="40"/>
        <v>-3.7267016510906075</v>
      </c>
      <c r="K66" s="116">
        <f t="shared" si="40"/>
        <v>43.00132453915154</v>
      </c>
      <c r="L66" s="116">
        <f t="shared" si="40"/>
        <v>25.87083982545704</v>
      </c>
      <c r="M66" s="116">
        <f t="shared" si="40"/>
        <v>-2.4872090584297695</v>
      </c>
      <c r="N66" s="116">
        <f t="shared" si="40"/>
        <v>22.885851363711168</v>
      </c>
      <c r="O66" s="116">
        <f t="shared" si="40"/>
        <v>-3.7345028195777701</v>
      </c>
      <c r="P66" s="116">
        <f t="shared" si="40"/>
        <v>7.6323875864802204</v>
      </c>
      <c r="Q66" s="116">
        <f t="shared" si="40"/>
        <v>-23.969034630084451</v>
      </c>
      <c r="R66" s="116">
        <f t="shared" si="40"/>
        <v>50.481220087978556</v>
      </c>
      <c r="S66" s="116">
        <f t="shared" si="40"/>
        <v>12.898403472016341</v>
      </c>
      <c r="T66" s="116">
        <f t="shared" si="40"/>
        <v>24.876228184354645</v>
      </c>
      <c r="U66" s="116">
        <f t="shared" si="40"/>
        <v>-22.579699599148341</v>
      </c>
      <c r="V66" s="116">
        <f t="shared" si="40"/>
        <v>-15.447612290091598</v>
      </c>
      <c r="W66" s="116">
        <f t="shared" si="40"/>
        <v>-2.027188329705055</v>
      </c>
      <c r="X66" s="116">
        <f t="shared" si="40"/>
        <v>-4.2963695404864382</v>
      </c>
      <c r="Y66" s="116">
        <f t="shared" si="40"/>
        <v>9.893843130722189</v>
      </c>
      <c r="Z66" s="116">
        <f t="shared" si="40"/>
        <v>7.6897142006292256</v>
      </c>
      <c r="AA66" s="116">
        <f t="shared" si="40"/>
        <v>3.3677328240464561</v>
      </c>
      <c r="AB66" s="116">
        <f t="shared" si="40"/>
        <v>-11.011370521380087</v>
      </c>
      <c r="AC66" s="116">
        <f t="shared" si="40"/>
        <v>8.9792408295167974</v>
      </c>
      <c r="AD66" s="116">
        <f t="shared" si="40"/>
        <v>43.998438406880723</v>
      </c>
      <c r="AE66" s="116">
        <f t="shared" si="25"/>
        <v>4.4586489639993658</v>
      </c>
    </row>
    <row r="67" spans="1:33" ht="15" customHeight="1">
      <c r="A67" s="7"/>
      <c r="B67" s="6" t="s">
        <v>39</v>
      </c>
      <c r="C67" s="151" t="s">
        <v>1095</v>
      </c>
      <c r="D67" s="116">
        <f t="shared" ref="D67:AD67" si="41">IFERROR(((D25/C25)*100)-100,"--")</f>
        <v>-18.547457770238609</v>
      </c>
      <c r="E67" s="116">
        <f t="shared" si="41"/>
        <v>-1.0959635225048885</v>
      </c>
      <c r="F67" s="116">
        <f t="shared" si="41"/>
        <v>-5.3495172840550111</v>
      </c>
      <c r="G67" s="116">
        <f t="shared" si="41"/>
        <v>-39.233358692094932</v>
      </c>
      <c r="H67" s="116">
        <f t="shared" si="41"/>
        <v>34.164456079440299</v>
      </c>
      <c r="I67" s="116">
        <f t="shared" si="41"/>
        <v>-4.1809950406835128</v>
      </c>
      <c r="J67" s="116">
        <f t="shared" si="41"/>
        <v>1.4854583865979549</v>
      </c>
      <c r="K67" s="116">
        <f t="shared" si="41"/>
        <v>16.476921166975728</v>
      </c>
      <c r="L67" s="116">
        <f t="shared" si="41"/>
        <v>7.9572117539060514</v>
      </c>
      <c r="M67" s="116">
        <f t="shared" si="41"/>
        <v>-1.5842488103585595</v>
      </c>
      <c r="N67" s="116">
        <f t="shared" si="41"/>
        <v>-2.3506633944136155</v>
      </c>
      <c r="O67" s="116">
        <f t="shared" si="41"/>
        <v>23.498781928796888</v>
      </c>
      <c r="P67" s="116">
        <f t="shared" si="41"/>
        <v>3.7652737453829559</v>
      </c>
      <c r="Q67" s="116">
        <f t="shared" si="41"/>
        <v>-26.020344010352233</v>
      </c>
      <c r="R67" s="116">
        <f t="shared" si="41"/>
        <v>41.234665463305419</v>
      </c>
      <c r="S67" s="116">
        <f t="shared" si="41"/>
        <v>85.408915333210501</v>
      </c>
      <c r="T67" s="116">
        <f t="shared" si="41"/>
        <v>-73.841864195400461</v>
      </c>
      <c r="U67" s="116">
        <f t="shared" si="41"/>
        <v>109.88292910823446</v>
      </c>
      <c r="V67" s="116">
        <f t="shared" si="41"/>
        <v>3.6967212862379313</v>
      </c>
      <c r="W67" s="116">
        <f t="shared" si="41"/>
        <v>-19.987774493787342</v>
      </c>
      <c r="X67" s="116">
        <f t="shared" si="41"/>
        <v>-5.062018658388979</v>
      </c>
      <c r="Y67" s="116">
        <f t="shared" si="41"/>
        <v>46.22147674998908</v>
      </c>
      <c r="Z67" s="116">
        <f t="shared" si="41"/>
        <v>7.4781707369964607</v>
      </c>
      <c r="AA67" s="116">
        <f t="shared" si="41"/>
        <v>-20.998689033241291</v>
      </c>
      <c r="AB67" s="116">
        <f t="shared" si="41"/>
        <v>-14.752826647157164</v>
      </c>
      <c r="AC67" s="116">
        <f t="shared" si="41"/>
        <v>0.16295052348429806</v>
      </c>
      <c r="AD67" s="116">
        <f t="shared" si="41"/>
        <v>25.008534860969633</v>
      </c>
      <c r="AE67" s="116">
        <f t="shared" si="25"/>
        <v>0.1379362480307833</v>
      </c>
    </row>
    <row r="68" spans="1:33" ht="15" customHeight="1">
      <c r="A68" s="7"/>
      <c r="B68" s="6" t="s">
        <v>40</v>
      </c>
      <c r="C68" s="151" t="s">
        <v>1095</v>
      </c>
      <c r="D68" s="116">
        <f t="shared" ref="D68:AD68" si="42">IFERROR(((D26/C26)*100)-100,"--")</f>
        <v>-11.865977963183511</v>
      </c>
      <c r="E68" s="116">
        <f t="shared" si="42"/>
        <v>2.0451632830302628</v>
      </c>
      <c r="F68" s="116">
        <f t="shared" si="42"/>
        <v>-4.7266042744922458</v>
      </c>
      <c r="G68" s="116">
        <f t="shared" si="42"/>
        <v>-30.406191702856063</v>
      </c>
      <c r="H68" s="116">
        <f t="shared" si="42"/>
        <v>32.658072190201835</v>
      </c>
      <c r="I68" s="116">
        <f t="shared" si="42"/>
        <v>-4.5959141067829847</v>
      </c>
      <c r="J68" s="116">
        <f t="shared" si="42"/>
        <v>-1.5576053362945572</v>
      </c>
      <c r="K68" s="116">
        <f t="shared" si="42"/>
        <v>31.621688649391359</v>
      </c>
      <c r="L68" s="116">
        <f t="shared" si="42"/>
        <v>19.069746731113014</v>
      </c>
      <c r="M68" s="116">
        <f t="shared" si="42"/>
        <v>-2.1763854289237514</v>
      </c>
      <c r="N68" s="116">
        <f t="shared" si="42"/>
        <v>14.146168390303131</v>
      </c>
      <c r="O68" s="116">
        <f t="shared" si="42"/>
        <v>4.3336532064899984</v>
      </c>
      <c r="P68" s="116">
        <f t="shared" si="42"/>
        <v>6.2762633484606738</v>
      </c>
      <c r="Q68" s="116">
        <f t="shared" si="42"/>
        <v>-24.671394107228522</v>
      </c>
      <c r="R68" s="116">
        <f t="shared" si="42"/>
        <v>47.371934613493153</v>
      </c>
      <c r="S68" s="116">
        <f t="shared" si="42"/>
        <v>36.265682801318235</v>
      </c>
      <c r="T68" s="116">
        <f t="shared" si="42"/>
        <v>-18.409831129748667</v>
      </c>
      <c r="U68" s="116">
        <f t="shared" si="42"/>
        <v>-3.9582441131533983</v>
      </c>
      <c r="V68" s="116">
        <f t="shared" si="42"/>
        <v>-9.5662554268565572</v>
      </c>
      <c r="W68" s="116">
        <f t="shared" si="42"/>
        <v>-8.3541076463585711</v>
      </c>
      <c r="X68" s="116">
        <f t="shared" si="42"/>
        <v>-4.5318446038665883</v>
      </c>
      <c r="Y68" s="116">
        <f t="shared" si="42"/>
        <v>21.004345762253649</v>
      </c>
      <c r="Z68" s="116">
        <f t="shared" si="42"/>
        <v>7.6115322671828523</v>
      </c>
      <c r="AA68" s="116">
        <f t="shared" si="42"/>
        <v>-5.6264146717269057</v>
      </c>
      <c r="AB68" s="116">
        <f t="shared" si="42"/>
        <v>-12.167463455446736</v>
      </c>
      <c r="AC68" s="116">
        <f t="shared" si="42"/>
        <v>6.3352342305298635</v>
      </c>
      <c r="AD68" s="116">
        <f t="shared" si="42"/>
        <v>38.63393743428847</v>
      </c>
      <c r="AE68" s="116">
        <f t="shared" si="25"/>
        <v>2.7739833926096793</v>
      </c>
    </row>
    <row r="69" spans="1:33" ht="15" customHeight="1">
      <c r="A69" s="72"/>
      <c r="B69" s="72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</row>
    <row r="70" spans="1:33" ht="15" customHeight="1">
      <c r="A70" s="162" t="s">
        <v>1094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4"/>
      <c r="AG70" s="4"/>
    </row>
    <row r="71" spans="1:33" ht="15" customHeight="1"/>
    <row r="72" spans="1:33" ht="15" customHeight="1"/>
    <row r="73" spans="1:33" ht="15" customHeight="1"/>
  </sheetData>
  <mergeCells count="6">
    <mergeCell ref="A70:AE70"/>
    <mergeCell ref="A2:AE2"/>
    <mergeCell ref="A4:AE4"/>
    <mergeCell ref="C7:AE7"/>
    <mergeCell ref="C28:AE28"/>
    <mergeCell ref="C49:AE49"/>
  </mergeCells>
  <hyperlinks>
    <hyperlink ref="A1" location="ÍNDICE!A1" display="INDICE" xr:uid="{00000000-0004-0000-0B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87"/>
  <sheetViews>
    <sheetView showGridLines="0" zoomScaleNormal="100" workbookViewId="0"/>
  </sheetViews>
  <sheetFormatPr baseColWidth="10" defaultColWidth="10" defaultRowHeight="12.75" customHeight="1"/>
  <cols>
    <col min="1" max="1" width="5.33203125" style="76" customWidth="1"/>
    <col min="2" max="2" width="38.33203125" style="76" customWidth="1"/>
    <col min="3" max="5" width="6" style="76" bestFit="1" customWidth="1"/>
    <col min="6" max="7" width="6.5" style="76" bestFit="1" customWidth="1"/>
    <col min="8" max="11" width="7" style="76" bestFit="1" customWidth="1"/>
    <col min="12" max="12" width="6.5" style="76" bestFit="1" customWidth="1"/>
    <col min="13" max="13" width="7" style="76" bestFit="1" customWidth="1"/>
    <col min="14" max="16" width="7.5" style="76" bestFit="1" customWidth="1"/>
    <col min="17" max="17" width="6" style="76" bestFit="1" customWidth="1"/>
    <col min="18" max="18" width="7.5" style="76" bestFit="1" customWidth="1"/>
    <col min="19" max="20" width="7" style="76" bestFit="1" customWidth="1"/>
    <col min="21" max="21" width="7.5" style="76" bestFit="1" customWidth="1"/>
    <col min="22" max="25" width="7.5" style="75" bestFit="1" customWidth="1"/>
    <col min="26" max="26" width="7.5" style="75" customWidth="1"/>
    <col min="27" max="31" width="7.33203125" style="75" customWidth="1"/>
    <col min="32" max="44" width="13" style="76" customWidth="1"/>
    <col min="45" max="16384" width="10" style="75"/>
  </cols>
  <sheetData>
    <row r="1" spans="1:44" ht="15.75" customHeight="1">
      <c r="A1" s="102" t="s">
        <v>30</v>
      </c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44" ht="13">
      <c r="C2" s="165" t="s">
        <v>6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44" ht="13">
      <c r="A3" s="81"/>
      <c r="B3" s="81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44" ht="13">
      <c r="C4" s="165" t="s">
        <v>1102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44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44" ht="13.5" customHeight="1">
      <c r="A6" s="78"/>
      <c r="B6" s="95" t="s">
        <v>41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  <c r="AF6"/>
    </row>
    <row r="7" spans="1:44" ht="13.5" customHeight="1">
      <c r="A7" s="78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/>
    </row>
    <row r="8" spans="1:44" ht="13.5" customHeight="1">
      <c r="A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98"/>
      <c r="AC8" s="78"/>
      <c r="AD8" s="78"/>
      <c r="AE8" s="78"/>
    </row>
    <row r="9" spans="1:44" ht="13.5" customHeight="1">
      <c r="A9" s="7">
        <v>1</v>
      </c>
      <c r="B9" s="6" t="s">
        <v>31</v>
      </c>
      <c r="C9" s="94">
        <f>'C6'!C9-'C5'!C9</f>
        <v>981.36234400000012</v>
      </c>
      <c r="D9" s="94">
        <f>'C6'!D9-'C5'!D9</f>
        <v>795.71872499999984</v>
      </c>
      <c r="E9" s="94">
        <f>'C6'!E9-'C5'!E9</f>
        <v>552.59056299999997</v>
      </c>
      <c r="F9" s="94">
        <f>'C6'!F9-'C5'!F9</f>
        <v>72.36427599999999</v>
      </c>
      <c r="G9" s="94">
        <f>'C6'!G9-'C5'!G9</f>
        <v>-44.530955999999961</v>
      </c>
      <c r="H9" s="94">
        <f>'C6'!H9-'C5'!H9</f>
        <v>44.798897000000011</v>
      </c>
      <c r="I9" s="94">
        <f>'C6'!I9-'C5'!I9</f>
        <v>63.321512999999996</v>
      </c>
      <c r="J9" s="94">
        <f>'C6'!J9-'C5'!J9</f>
        <v>172.79446499999989</v>
      </c>
      <c r="K9" s="94">
        <f>'C6'!K9-'C5'!K9</f>
        <v>766.9349830000001</v>
      </c>
      <c r="L9" s="94">
        <f>'C6'!L9-'C5'!L9</f>
        <v>1407.8111039999997</v>
      </c>
      <c r="M9" s="94">
        <f>'C6'!M9-'C5'!M9</f>
        <v>1247.5580440000006</v>
      </c>
      <c r="N9" s="94">
        <f>'C6'!N9-'C5'!N9</f>
        <v>1814.8695560000012</v>
      </c>
      <c r="O9" s="94">
        <f>'C6'!O9-'C5'!O9</f>
        <v>1245.1367960000002</v>
      </c>
      <c r="P9" s="94">
        <f>'C6'!P9-'C5'!P9</f>
        <v>1338.009554</v>
      </c>
      <c r="Q9" s="94">
        <f>'C6'!Q9-'C5'!Q9</f>
        <v>783.95660900000007</v>
      </c>
      <c r="R9" s="94">
        <f>'C6'!R9-'C5'!R9</f>
        <v>1943.129007</v>
      </c>
      <c r="S9" s="94">
        <f>'C6'!S9-'C5'!S9</f>
        <v>2372.2029440000001</v>
      </c>
      <c r="T9" s="94">
        <f>'C6'!T9-'C5'!T9</f>
        <v>3194.324584</v>
      </c>
      <c r="U9" s="94">
        <f>'C6'!U9-'C5'!U9</f>
        <v>2040.3177200000005</v>
      </c>
      <c r="V9" s="94">
        <f>'C6'!V9-'C5'!V9</f>
        <v>777.02890000000025</v>
      </c>
      <c r="W9" s="94">
        <f>'C6'!W9-'C5'!W9</f>
        <v>248.53892500000006</v>
      </c>
      <c r="X9" s="94">
        <f>'C6'!X9-'C5'!X9</f>
        <v>-96.75940900000046</v>
      </c>
      <c r="Y9" s="94">
        <f>'C6'!Y9-'C5'!Y9</f>
        <v>220.34762599999976</v>
      </c>
      <c r="Z9" s="94">
        <f>'C6'!Z9-'C5'!Z9</f>
        <v>-183.02412200000185</v>
      </c>
      <c r="AA9" s="94">
        <f>'C6'!AA9-'C5'!AA9</f>
        <v>93.505307000001039</v>
      </c>
      <c r="AB9" s="94">
        <f>'C6'!AB9-'C5'!AB9</f>
        <v>1314.0391279999994</v>
      </c>
      <c r="AC9" s="94">
        <f>'C6'!AC9-'C5'!AC9</f>
        <v>741.94389900000056</v>
      </c>
      <c r="AD9" s="94">
        <f>'C6'!AD9-'C5'!AD9</f>
        <v>2210.7917570000009</v>
      </c>
      <c r="AE9" s="94">
        <f>'C6'!AE9-'C5'!AE9</f>
        <v>26119.082738999998</v>
      </c>
      <c r="AF9" s="117"/>
    </row>
    <row r="10" spans="1:44" ht="13">
      <c r="A10" s="7">
        <v>2</v>
      </c>
      <c r="B10" s="6" t="s">
        <v>32</v>
      </c>
      <c r="C10" s="94">
        <f>'C6'!C10-'C5'!C10</f>
        <v>11.488016</v>
      </c>
      <c r="D10" s="94">
        <f>'C6'!D10-'C5'!D10</f>
        <v>12.829249000000001</v>
      </c>
      <c r="E10" s="94">
        <f>'C6'!E10-'C5'!E10</f>
        <v>12.219648000000001</v>
      </c>
      <c r="F10" s="94">
        <f>'C6'!F10-'C5'!F10</f>
        <v>4.6396439999999997</v>
      </c>
      <c r="G10" s="94">
        <f>'C6'!G10-'C5'!G10</f>
        <v>5.5152349999999997</v>
      </c>
      <c r="H10" s="94">
        <f>'C6'!H10-'C5'!H10</f>
        <v>16.502832999999999</v>
      </c>
      <c r="I10" s="94">
        <f>'C6'!I10-'C5'!I10</f>
        <v>30.369166999999997</v>
      </c>
      <c r="J10" s="94">
        <f>'C6'!J10-'C5'!J10</f>
        <v>28.629435999999998</v>
      </c>
      <c r="K10" s="94">
        <f>'C6'!K10-'C5'!K10</f>
        <v>34.666241999999997</v>
      </c>
      <c r="L10" s="94">
        <f>'C6'!L10-'C5'!L10</f>
        <v>69.536463000000012</v>
      </c>
      <c r="M10" s="94">
        <f>'C6'!M10-'C5'!M10</f>
        <v>47.769812999999999</v>
      </c>
      <c r="N10" s="94">
        <f>'C6'!N10-'C5'!N10</f>
        <v>53.133052000000013</v>
      </c>
      <c r="O10" s="94">
        <f>'C6'!O10-'C5'!O10</f>
        <v>87.752307999999999</v>
      </c>
      <c r="P10" s="94">
        <f>'C6'!P10-'C5'!P10</f>
        <v>181.494078</v>
      </c>
      <c r="Q10" s="94">
        <f>'C6'!Q10-'C5'!Q10</f>
        <v>163.33791500000001</v>
      </c>
      <c r="R10" s="94">
        <f>'C6'!R10-'C5'!R10</f>
        <v>231.32782800000001</v>
      </c>
      <c r="S10" s="94">
        <f>'C6'!S10-'C5'!S10</f>
        <v>338.69622100000004</v>
      </c>
      <c r="T10" s="94">
        <f>'C6'!T10-'C5'!T10</f>
        <v>238.704722</v>
      </c>
      <c r="U10" s="94">
        <f>'C6'!U10-'C5'!U10</f>
        <v>385.37847500000004</v>
      </c>
      <c r="V10" s="94">
        <f>'C6'!V10-'C5'!V10</f>
        <v>389.25653400000004</v>
      </c>
      <c r="W10" s="94">
        <f>'C6'!W10-'C5'!W10</f>
        <v>612.13493999999992</v>
      </c>
      <c r="X10" s="94">
        <f>'C6'!X10-'C5'!X10</f>
        <v>789.96980599999995</v>
      </c>
      <c r="Y10" s="94">
        <f>'C6'!Y10-'C5'!Y10</f>
        <v>1062.125513</v>
      </c>
      <c r="Z10" s="94">
        <f>'C6'!Z10-'C5'!Z10</f>
        <v>1320.460272</v>
      </c>
      <c r="AA10" s="94">
        <f>'C6'!AA10-'C5'!AA10</f>
        <v>1418.628946</v>
      </c>
      <c r="AB10" s="94">
        <f>'C6'!AB10-'C5'!AB10</f>
        <v>1077.897426</v>
      </c>
      <c r="AC10" s="94">
        <f>'C6'!AC10-'C5'!AC10</f>
        <v>899.6399100000001</v>
      </c>
      <c r="AD10" s="94">
        <f>'C6'!AD10-'C5'!AD10</f>
        <v>872.75931400000013</v>
      </c>
      <c r="AE10" s="94">
        <f>'C6'!AE10-'C5'!AE10</f>
        <v>10396.863005999998</v>
      </c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</row>
    <row r="11" spans="1:44" ht="13">
      <c r="A11" s="7">
        <v>3</v>
      </c>
      <c r="B11" s="6" t="s">
        <v>33</v>
      </c>
      <c r="C11" s="94">
        <f>'C6'!C11-'C5'!C11</f>
        <v>51.853286000000004</v>
      </c>
      <c r="D11" s="94">
        <f>'C6'!D11-'C5'!D11</f>
        <v>-15.822341999999988</v>
      </c>
      <c r="E11" s="94">
        <f>'C6'!E11-'C5'!E11</f>
        <v>-29.856024000000009</v>
      </c>
      <c r="F11" s="94">
        <f>'C6'!F11-'C5'!F11</f>
        <v>-46.469189000000014</v>
      </c>
      <c r="G11" s="94">
        <f>'C6'!G11-'C5'!G11</f>
        <v>-61.996708000000005</v>
      </c>
      <c r="H11" s="94">
        <f>'C6'!H11-'C5'!H11</f>
        <v>-65.445397000000014</v>
      </c>
      <c r="I11" s="94">
        <f>'C6'!I11-'C5'!I11</f>
        <v>115.36277200000002</v>
      </c>
      <c r="J11" s="94">
        <f>'C6'!J11-'C5'!J11</f>
        <v>-5.1149890000000227</v>
      </c>
      <c r="K11" s="94">
        <f>'C6'!K11-'C5'!K11</f>
        <v>51.88640599999998</v>
      </c>
      <c r="L11" s="94">
        <f>'C6'!L11-'C5'!L11</f>
        <v>-45.642173000000042</v>
      </c>
      <c r="M11" s="94">
        <f>'C6'!M11-'C5'!M11</f>
        <v>-87.702857999999978</v>
      </c>
      <c r="N11" s="94">
        <f>'C6'!N11-'C5'!N11</f>
        <v>-106.36572300000002</v>
      </c>
      <c r="O11" s="94">
        <f>'C6'!O11-'C5'!O11</f>
        <v>-70.874979999999965</v>
      </c>
      <c r="P11" s="94">
        <f>'C6'!P11-'C5'!P11</f>
        <v>-45.279892000000018</v>
      </c>
      <c r="Q11" s="94">
        <f>'C6'!Q11-'C5'!Q11</f>
        <v>20.313442000000038</v>
      </c>
      <c r="R11" s="94">
        <f>'C6'!R11-'C5'!R11</f>
        <v>-50.466673999999884</v>
      </c>
      <c r="S11" s="94">
        <f>'C6'!S11-'C5'!S11</f>
        <v>-53.549058999999886</v>
      </c>
      <c r="T11" s="94">
        <f>'C6'!T11-'C5'!T11</f>
        <v>-78.179435000000012</v>
      </c>
      <c r="U11" s="94">
        <f>'C6'!U11-'C5'!U11</f>
        <v>-83.632428000000061</v>
      </c>
      <c r="V11" s="94">
        <f>'C6'!V11-'C5'!V11</f>
        <v>-86.895784000000049</v>
      </c>
      <c r="W11" s="94">
        <f>'C6'!W11-'C5'!W11</f>
        <v>-70.47157200000018</v>
      </c>
      <c r="X11" s="94">
        <f>'C6'!X11-'C5'!X11</f>
        <v>73.022133000000053</v>
      </c>
      <c r="Y11" s="94">
        <f>'C6'!Y11-'C5'!Y11</f>
        <v>237.74178300000003</v>
      </c>
      <c r="Z11" s="94">
        <f>'C6'!Z11-'C5'!Z11</f>
        <v>114.29664600000001</v>
      </c>
      <c r="AA11" s="94">
        <f>'C6'!AA11-'C5'!AA11</f>
        <v>388.78376000000003</v>
      </c>
      <c r="AB11" s="94">
        <f>'C6'!AB11-'C5'!AB11</f>
        <v>-39.096124000000032</v>
      </c>
      <c r="AC11" s="94">
        <f>'C6'!AC11-'C5'!AC11</f>
        <v>-120.22626200000028</v>
      </c>
      <c r="AD11" s="94">
        <f>'C6'!AD11-'C5'!AD11</f>
        <v>96.23385500000029</v>
      </c>
      <c r="AE11" s="94">
        <f>'C6'!AE11-'C5'!AE11</f>
        <v>-13.593530000000101</v>
      </c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</row>
    <row r="12" spans="1:44" ht="13">
      <c r="A12" s="7">
        <v>4</v>
      </c>
      <c r="B12" s="6" t="s">
        <v>1087</v>
      </c>
      <c r="C12" s="94">
        <f>'C6'!C12-'C5'!C12</f>
        <v>281.66945799999985</v>
      </c>
      <c r="D12" s="94">
        <f>'C6'!D12-'C5'!D12</f>
        <v>263.86336999999901</v>
      </c>
      <c r="E12" s="94">
        <f>'C6'!E12-'C5'!E12</f>
        <v>271.03815600000007</v>
      </c>
      <c r="F12" s="94">
        <f>'C6'!F12-'C5'!F12</f>
        <v>288.08777900000018</v>
      </c>
      <c r="G12" s="94">
        <f>'C6'!G12-'C5'!G12</f>
        <v>250.49273800000003</v>
      </c>
      <c r="H12" s="94">
        <f>'C6'!H12-'C5'!H12</f>
        <v>352.04915000000005</v>
      </c>
      <c r="I12" s="94">
        <f>'C6'!I12-'C5'!I12</f>
        <v>272.39865600000087</v>
      </c>
      <c r="J12" s="94">
        <f>'C6'!J12-'C5'!J12</f>
        <v>196.03169100000036</v>
      </c>
      <c r="K12" s="94">
        <f>'C6'!K12-'C5'!K12</f>
        <v>176.65589299999965</v>
      </c>
      <c r="L12" s="94">
        <f>'C6'!L12-'C5'!L12</f>
        <v>167.75587100000075</v>
      </c>
      <c r="M12" s="94">
        <f>'C6'!M12-'C5'!M12</f>
        <v>168.01932599999998</v>
      </c>
      <c r="N12" s="94">
        <f>'C6'!N12-'C5'!N12</f>
        <v>89.966359999999327</v>
      </c>
      <c r="O12" s="94">
        <f>'C6'!O12-'C5'!O12</f>
        <v>56.477504000000408</v>
      </c>
      <c r="P12" s="94">
        <f>'C6'!P12-'C5'!P12</f>
        <v>68.171749000000204</v>
      </c>
      <c r="Q12" s="94">
        <f>'C6'!Q12-'C5'!Q12</f>
        <v>-15.957050999999865</v>
      </c>
      <c r="R12" s="94">
        <f>'C6'!R12-'C5'!R12</f>
        <v>-39.233213000000092</v>
      </c>
      <c r="S12" s="94">
        <f>'C6'!S12-'C5'!S12</f>
        <v>-36.501130999999987</v>
      </c>
      <c r="T12" s="94">
        <f>'C6'!T12-'C5'!T12</f>
        <v>9.3506280000001425</v>
      </c>
      <c r="U12" s="94">
        <f>'C6'!U12-'C5'!U12</f>
        <v>59.938835999999867</v>
      </c>
      <c r="V12" s="94">
        <f>'C6'!V12-'C5'!V12</f>
        <v>127.71725399999991</v>
      </c>
      <c r="W12" s="94">
        <f>'C6'!W12-'C5'!W12</f>
        <v>106.85491600000017</v>
      </c>
      <c r="X12" s="94">
        <f>'C6'!X12-'C5'!X12</f>
        <v>104.36264800000026</v>
      </c>
      <c r="Y12" s="94">
        <f>'C6'!Y12-'C5'!Y12</f>
        <v>146.2883719999997</v>
      </c>
      <c r="Z12" s="94">
        <f>'C6'!Z12-'C5'!Z12</f>
        <v>126.23500800000016</v>
      </c>
      <c r="AA12" s="94">
        <f>'C6'!AA12-'C5'!AA12</f>
        <v>82.053576000000078</v>
      </c>
      <c r="AB12" s="94">
        <f>'C6'!AB12-'C5'!AB12</f>
        <v>55.281384999999943</v>
      </c>
      <c r="AC12" s="94">
        <f>'C6'!AC12-'C5'!AC12</f>
        <v>87.659706000000313</v>
      </c>
      <c r="AD12" s="94">
        <f>'C6'!AD12-'C5'!AD12</f>
        <v>198.22054899999983</v>
      </c>
      <c r="AE12" s="94">
        <f>'C6'!AE12-'C5'!AE12</f>
        <v>3914.949184000001</v>
      </c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</row>
    <row r="13" spans="1:44" ht="13">
      <c r="A13" s="7">
        <v>5</v>
      </c>
      <c r="B13" s="4" t="s">
        <v>34</v>
      </c>
      <c r="C13" s="94">
        <f>'C6'!C13-'C5'!C13</f>
        <v>135.78460200000001</v>
      </c>
      <c r="D13" s="94">
        <f>'C6'!D13-'C5'!D13</f>
        <v>-11.447777000000002</v>
      </c>
      <c r="E13" s="94">
        <f>'C6'!E13-'C5'!E13</f>
        <v>-14.764576000000005</v>
      </c>
      <c r="F13" s="94">
        <f>'C6'!F13-'C5'!F13</f>
        <v>-42.961792000000003</v>
      </c>
      <c r="G13" s="94">
        <f>'C6'!G13-'C5'!G13</f>
        <v>-44.067116999999996</v>
      </c>
      <c r="H13" s="94">
        <f>'C6'!H13-'C5'!H13</f>
        <v>-52.917046999999997</v>
      </c>
      <c r="I13" s="94">
        <f>'C6'!I13-'C5'!I13</f>
        <v>-8.0710989999999896</v>
      </c>
      <c r="J13" s="94">
        <f>'C6'!J13-'C5'!J13</f>
        <v>29.379187999999999</v>
      </c>
      <c r="K13" s="94">
        <f>'C6'!K13-'C5'!K13</f>
        <v>119.27757900000003</v>
      </c>
      <c r="L13" s="94">
        <f>'C6'!L13-'C5'!L13</f>
        <v>54.047991999999965</v>
      </c>
      <c r="M13" s="94">
        <f>'C6'!M13-'C5'!M13</f>
        <v>40.168872999999962</v>
      </c>
      <c r="N13" s="94">
        <f>'C6'!N13-'C5'!N13</f>
        <v>3.4154750000000149</v>
      </c>
      <c r="O13" s="94">
        <f>'C6'!O13-'C5'!O13</f>
        <v>213.83798800000002</v>
      </c>
      <c r="P13" s="94">
        <f>'C6'!P13-'C5'!P13</f>
        <v>151.52550600000004</v>
      </c>
      <c r="Q13" s="94">
        <f>'C6'!Q13-'C5'!Q13</f>
        <v>195.03374599999998</v>
      </c>
      <c r="R13" s="94">
        <f>'C6'!R13-'C5'!R13</f>
        <v>135.83626700000002</v>
      </c>
      <c r="S13" s="94">
        <f>'C6'!S13-'C5'!S13</f>
        <v>221.76036199999999</v>
      </c>
      <c r="T13" s="94">
        <f>'C6'!T13-'C5'!T13</f>
        <v>108.00975800000001</v>
      </c>
      <c r="U13" s="94">
        <f>'C6'!U13-'C5'!U13</f>
        <v>185.05854300000001</v>
      </c>
      <c r="V13" s="94">
        <f>'C6'!V13-'C5'!V13</f>
        <v>77.328868000000014</v>
      </c>
      <c r="W13" s="94">
        <f>'C6'!W13-'C5'!W13</f>
        <v>111.76964699999998</v>
      </c>
      <c r="X13" s="94">
        <f>'C6'!X13-'C5'!X13</f>
        <v>187.12332800000001</v>
      </c>
      <c r="Y13" s="94">
        <f>'C6'!Y13-'C5'!Y13</f>
        <v>285.60214000000002</v>
      </c>
      <c r="Z13" s="94">
        <f>'C6'!Z13-'C5'!Z13</f>
        <v>599.37371499999995</v>
      </c>
      <c r="AA13" s="94">
        <f>'C6'!AA13-'C5'!AA13</f>
        <v>595.54776400000003</v>
      </c>
      <c r="AB13" s="94">
        <f>'C6'!AB13-'C5'!AB13</f>
        <v>762.84080900000004</v>
      </c>
      <c r="AC13" s="94">
        <f>'C6'!AC13-'C5'!AC13</f>
        <v>684.88036499999998</v>
      </c>
      <c r="AD13" s="94">
        <f>'C6'!AD13-'C5'!AD13</f>
        <v>974.86896400000001</v>
      </c>
      <c r="AE13" s="94">
        <f>'C6'!AE13-'C5'!AE13</f>
        <v>5698.2420709999988</v>
      </c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</row>
    <row r="14" spans="1:44" ht="13">
      <c r="A14" s="7">
        <v>6</v>
      </c>
      <c r="B14" s="6" t="s">
        <v>35</v>
      </c>
      <c r="C14" s="94">
        <f>'C6'!C14-'C5'!C14</f>
        <v>-96.949431999999973</v>
      </c>
      <c r="D14" s="94">
        <f>'C6'!D14-'C5'!D14</f>
        <v>-105.86733599999997</v>
      </c>
      <c r="E14" s="94">
        <f>'C6'!E14-'C5'!E14</f>
        <v>-117.26694999999995</v>
      </c>
      <c r="F14" s="94">
        <f>'C6'!F14-'C5'!F14</f>
        <v>-80.05422499999986</v>
      </c>
      <c r="G14" s="94">
        <f>'C6'!G14-'C5'!G14</f>
        <v>-98.062890999999979</v>
      </c>
      <c r="H14" s="94">
        <f>'C6'!H14-'C5'!H14</f>
        <v>-96.331252000000021</v>
      </c>
      <c r="I14" s="94">
        <f>'C6'!I14-'C5'!I14</f>
        <v>-93.734128999999953</v>
      </c>
      <c r="J14" s="94">
        <f>'C6'!J14-'C5'!J14</f>
        <v>-91.699847999999989</v>
      </c>
      <c r="K14" s="94">
        <f>'C6'!K14-'C5'!K14</f>
        <v>-92.610468999999966</v>
      </c>
      <c r="L14" s="94">
        <f>'C6'!L14-'C5'!L14</f>
        <v>-160.74298099999993</v>
      </c>
      <c r="M14" s="94">
        <f>'C6'!M14-'C5'!M14</f>
        <v>-141.32359999999997</v>
      </c>
      <c r="N14" s="94">
        <f>'C6'!N14-'C5'!N14</f>
        <v>-107.29301700000002</v>
      </c>
      <c r="O14" s="94">
        <f>'C6'!O14-'C5'!O14</f>
        <v>-78.305251999999939</v>
      </c>
      <c r="P14" s="94">
        <f>'C6'!P14-'C5'!P14</f>
        <v>-69.638136000000031</v>
      </c>
      <c r="Q14" s="94">
        <f>'C6'!Q14-'C5'!Q14</f>
        <v>-40.201100999999994</v>
      </c>
      <c r="R14" s="94">
        <f>'C6'!R14-'C5'!R14</f>
        <v>-40.423091000000035</v>
      </c>
      <c r="S14" s="94">
        <f>'C6'!S14-'C5'!S14</f>
        <v>-6.9506669999999957</v>
      </c>
      <c r="T14" s="94">
        <f>'C6'!T14-'C5'!T14</f>
        <v>-49.428843000000001</v>
      </c>
      <c r="U14" s="94">
        <f>'C6'!U14-'C5'!U14</f>
        <v>-64.409466000000037</v>
      </c>
      <c r="V14" s="94">
        <f>'C6'!V14-'C5'!V14</f>
        <v>-60.812076999999988</v>
      </c>
      <c r="W14" s="94">
        <f>'C6'!W14-'C5'!W14</f>
        <v>-53.84582300000001</v>
      </c>
      <c r="X14" s="94">
        <f>'C6'!X14-'C5'!X14</f>
        <v>-39.841828999999983</v>
      </c>
      <c r="Y14" s="94">
        <f>'C6'!Y14-'C5'!Y14</f>
        <v>-38.909506999999977</v>
      </c>
      <c r="Z14" s="94">
        <f>'C6'!Z14-'C5'!Z14</f>
        <v>-40.093541000000023</v>
      </c>
      <c r="AA14" s="94">
        <f>'C6'!AA14-'C5'!AA14</f>
        <v>-35.260497999999977</v>
      </c>
      <c r="AB14" s="94">
        <f>'C6'!AB14-'C5'!AB14</f>
        <v>-15.445443000000047</v>
      </c>
      <c r="AC14" s="94">
        <f>'C6'!AC14-'C5'!AC14</f>
        <v>-31.664268000000057</v>
      </c>
      <c r="AD14" s="94">
        <f>'C6'!AD14-'C5'!AD14</f>
        <v>-54.972604999999966</v>
      </c>
      <c r="AE14" s="94">
        <f>'C6'!AE14-'C5'!AE14</f>
        <v>-2002.1382770000002</v>
      </c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</row>
    <row r="15" spans="1:44" ht="13">
      <c r="A15" s="7"/>
      <c r="B15" s="6" t="s">
        <v>36</v>
      </c>
      <c r="C15" s="94">
        <f>'C6'!C15-'C5'!C15</f>
        <v>580.95719299999996</v>
      </c>
      <c r="D15" s="94">
        <f>'C6'!D15-'C5'!D15</f>
        <v>630.31561500000078</v>
      </c>
      <c r="E15" s="94">
        <f>'C6'!E15-'C5'!E15</f>
        <v>970.9008290000005</v>
      </c>
      <c r="F15" s="94">
        <f>'C6'!F15-'C5'!F15</f>
        <v>1259.5234859999996</v>
      </c>
      <c r="G15" s="94">
        <f>'C6'!G15-'C5'!G15</f>
        <v>690.86876799999993</v>
      </c>
      <c r="H15" s="94">
        <f>'C6'!H15-'C5'!H15</f>
        <v>1118.8549390000003</v>
      </c>
      <c r="I15" s="94">
        <f>'C6'!I15-'C5'!I15</f>
        <v>915.62904999999967</v>
      </c>
      <c r="J15" s="94">
        <f>'C6'!J15-'C5'!J15</f>
        <v>775.66375000000107</v>
      </c>
      <c r="K15" s="94">
        <f>'C6'!K15-'C5'!K15</f>
        <v>1239.2163949999999</v>
      </c>
      <c r="L15" s="94">
        <f>'C6'!L15-'C5'!L15</f>
        <v>1543.5505680000008</v>
      </c>
      <c r="M15" s="94">
        <f>'C6'!M15-'C5'!M15</f>
        <v>1403.4388470000001</v>
      </c>
      <c r="N15" s="94">
        <f>'C6'!N15-'C5'!N15</f>
        <v>1964.9507889999998</v>
      </c>
      <c r="O15" s="94">
        <f>'C6'!O15-'C5'!O15</f>
        <v>2143.2824929999997</v>
      </c>
      <c r="P15" s="94">
        <f>'C6'!P15-'C5'!P15</f>
        <v>2434.6129730000011</v>
      </c>
      <c r="Q15" s="94">
        <f>'C6'!Q15-'C5'!Q15</f>
        <v>1933.8879769999999</v>
      </c>
      <c r="R15" s="94">
        <f>'C6'!R15-'C5'!R15</f>
        <v>2835.3385540000008</v>
      </c>
      <c r="S15" s="94">
        <f>'C6'!S15-'C5'!S15</f>
        <v>2843.1328400000007</v>
      </c>
      <c r="T15" s="94">
        <f>'C6'!T15-'C5'!T15</f>
        <v>4317.9997339999991</v>
      </c>
      <c r="U15" s="94">
        <f>'C6'!U15-'C5'!U15</f>
        <v>2928.3662969999996</v>
      </c>
      <c r="V15" s="94">
        <f>'C6'!V15-'C5'!V15</f>
        <v>2960.7838889999989</v>
      </c>
      <c r="W15" s="94">
        <f>'C6'!W15-'C5'!W15</f>
        <v>3037.4296969999987</v>
      </c>
      <c r="X15" s="94">
        <f>'C6'!X15-'C5'!X15</f>
        <v>2849.4318200000007</v>
      </c>
      <c r="Y15" s="94">
        <f>'C6'!Y15-'C5'!Y15</f>
        <v>2623.6541189999994</v>
      </c>
      <c r="Z15" s="94">
        <f>'C6'!Z15-'C5'!Z15</f>
        <v>2789.4722020000008</v>
      </c>
      <c r="AA15" s="94">
        <f>'C6'!AA15-'C5'!AA15</f>
        <v>3050.142296</v>
      </c>
      <c r="AB15" s="94">
        <f>'C6'!AB15-'C5'!AB15</f>
        <v>1814.4755420000006</v>
      </c>
      <c r="AC15" s="94">
        <f>'C6'!AC15-'C5'!AC15</f>
        <v>2813.7071040000001</v>
      </c>
      <c r="AD15" s="94">
        <f>'C6'!AD15-'C5'!AD15</f>
        <v>3703.8809530000003</v>
      </c>
      <c r="AE15" s="94">
        <f>'C6'!AE15-'C5'!AE15</f>
        <v>58173.468718999997</v>
      </c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</row>
    <row r="16" spans="1:44" ht="13">
      <c r="A16" s="7"/>
      <c r="B16" s="6" t="s">
        <v>1132</v>
      </c>
      <c r="C16" s="94">
        <f>'C6'!C16-'C5'!C16</f>
        <v>115.99068299999982</v>
      </c>
      <c r="D16" s="94">
        <f>'C6'!D16-'C5'!D16</f>
        <v>266.63323200000065</v>
      </c>
      <c r="E16" s="94">
        <f>'C6'!E16-'C5'!E16</f>
        <v>420.10484499999984</v>
      </c>
      <c r="F16" s="94">
        <f>'C6'!F16-'C5'!F16</f>
        <v>729.93062699999984</v>
      </c>
      <c r="G16" s="94">
        <f>'C6'!G16-'C5'!G16</f>
        <v>422.23511800000011</v>
      </c>
      <c r="H16" s="94">
        <f>'C6'!H16-'C5'!H16</f>
        <v>636.85520100000008</v>
      </c>
      <c r="I16" s="94">
        <f>'C6'!I16-'C5'!I16</f>
        <v>434.04194499999994</v>
      </c>
      <c r="J16" s="94">
        <f>'C6'!J16-'C5'!J16</f>
        <v>198.45847500000002</v>
      </c>
      <c r="K16" s="94">
        <f>'C6'!K16-'C5'!K16</f>
        <v>372.72308100000021</v>
      </c>
      <c r="L16" s="94">
        <f>'C6'!L16-'C5'!L16</f>
        <v>502.65643499999942</v>
      </c>
      <c r="M16" s="94">
        <f>'C6'!M16-'C5'!M16</f>
        <v>436.31368400000053</v>
      </c>
      <c r="N16" s="94">
        <f>'C6'!N16-'C5'!N16</f>
        <v>636.8238280000005</v>
      </c>
      <c r="O16" s="94">
        <f>'C6'!O16-'C5'!O16</f>
        <v>545.46229799999969</v>
      </c>
      <c r="P16" s="94">
        <f>'C6'!P16-'C5'!P16</f>
        <v>576.21904599999971</v>
      </c>
      <c r="Q16" s="94">
        <f>'C6'!Q16-'C5'!Q16</f>
        <v>441.42189699999966</v>
      </c>
      <c r="R16" s="94">
        <f>'C6'!R16-'C5'!R16</f>
        <v>754.45580600000005</v>
      </c>
      <c r="S16" s="94">
        <f>'C6'!S16-'C5'!S16</f>
        <v>1051.6563869999998</v>
      </c>
      <c r="T16" s="94">
        <f>'C6'!T16-'C5'!T16</f>
        <v>735.4586159999991</v>
      </c>
      <c r="U16" s="94">
        <f>'C6'!U16-'C5'!U16</f>
        <v>801.68997100000001</v>
      </c>
      <c r="V16" s="94">
        <f>'C6'!V16-'C5'!V16</f>
        <v>779.45943700000021</v>
      </c>
      <c r="W16" s="94">
        <f>'C6'!W16-'C5'!W16</f>
        <v>723.03205400000047</v>
      </c>
      <c r="X16" s="94">
        <f>'C6'!X16-'C5'!X16</f>
        <v>669.83810199999971</v>
      </c>
      <c r="Y16" s="94">
        <f>'C6'!Y16-'C5'!Y16</f>
        <v>766.40441100000032</v>
      </c>
      <c r="Z16" s="94">
        <f>'C6'!Z16-'C5'!Z16</f>
        <v>828.32309400000031</v>
      </c>
      <c r="AA16" s="94">
        <f>'C6'!AA16-'C5'!AA16</f>
        <v>605.80007499999999</v>
      </c>
      <c r="AB16" s="94">
        <f>'C6'!AB16-'C5'!AB16</f>
        <v>391.61016100000012</v>
      </c>
      <c r="AC16" s="94">
        <f>'C6'!AC16-'C5'!AC16</f>
        <v>661.66743500000041</v>
      </c>
      <c r="AD16" s="94">
        <f>'C6'!AD16-'C5'!AD16</f>
        <v>884.12043299999993</v>
      </c>
      <c r="AE16" s="94">
        <f>'C6'!AE16-'C5'!AE16</f>
        <v>16389.386376999999</v>
      </c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</row>
    <row r="17" spans="1:44" ht="13">
      <c r="A17" s="7"/>
      <c r="B17" s="6" t="s">
        <v>37</v>
      </c>
      <c r="C17" s="94">
        <f>'C6'!C17-'C5'!C17</f>
        <v>119.370555</v>
      </c>
      <c r="D17" s="94">
        <f>'C6'!D17-'C5'!D17</f>
        <v>139.28035800000001</v>
      </c>
      <c r="E17" s="94">
        <f>'C6'!E17-'C5'!E17</f>
        <v>155.96985799999999</v>
      </c>
      <c r="F17" s="94">
        <f>'C6'!F17-'C5'!F17</f>
        <v>206.15624300000002</v>
      </c>
      <c r="G17" s="94">
        <f>'C6'!G17-'C5'!G17</f>
        <v>97.805921999999981</v>
      </c>
      <c r="H17" s="94">
        <f>'C6'!H17-'C5'!H17</f>
        <v>183.77800199999999</v>
      </c>
      <c r="I17" s="94">
        <f>'C6'!I17-'C5'!I17</f>
        <v>249.27979499999995</v>
      </c>
      <c r="J17" s="94">
        <f>'C6'!J17-'C5'!J17</f>
        <v>334.08182600000009</v>
      </c>
      <c r="K17" s="94">
        <f>'C6'!K17-'C5'!K17</f>
        <v>514.77214499999991</v>
      </c>
      <c r="L17" s="94">
        <f>'C6'!L17-'C5'!L17</f>
        <v>650.97304100000008</v>
      </c>
      <c r="M17" s="94">
        <f>'C6'!M17-'C5'!M17</f>
        <v>699.28454999999997</v>
      </c>
      <c r="N17" s="94">
        <f>'C6'!N17-'C5'!N17</f>
        <v>869.94241699999986</v>
      </c>
      <c r="O17" s="94">
        <f>'C6'!O17-'C5'!O17</f>
        <v>1028.9898459999999</v>
      </c>
      <c r="P17" s="94">
        <f>'C6'!P17-'C5'!P17</f>
        <v>1234.8902110000001</v>
      </c>
      <c r="Q17" s="94">
        <f>'C6'!Q17-'C5'!Q17</f>
        <v>963.41600100000039</v>
      </c>
      <c r="R17" s="94">
        <f>'C6'!R17-'C5'!R17</f>
        <v>1296.2219270000001</v>
      </c>
      <c r="S17" s="94">
        <f>'C6'!S17-'C5'!S17</f>
        <v>1914.1970249999997</v>
      </c>
      <c r="T17" s="94">
        <f>'C6'!T17-'C5'!T17</f>
        <v>1441.727351</v>
      </c>
      <c r="U17" s="94">
        <f>'C6'!U17-'C5'!U17</f>
        <v>1402.5736849999998</v>
      </c>
      <c r="V17" s="94">
        <f>'C6'!V17-'C5'!V17</f>
        <v>1534.5584469999997</v>
      </c>
      <c r="W17" s="94">
        <f>'C6'!W17-'C5'!W17</f>
        <v>1509.63564</v>
      </c>
      <c r="X17" s="94">
        <f>'C6'!X17-'C5'!X17</f>
        <v>1367.2908169999998</v>
      </c>
      <c r="Y17" s="94">
        <f>'C6'!Y17-'C5'!Y17</f>
        <v>1452.626671</v>
      </c>
      <c r="Z17" s="94">
        <f>'C6'!Z17-'C5'!Z17</f>
        <v>1570.6198620000005</v>
      </c>
      <c r="AA17" s="94">
        <f>'C6'!AA17-'C5'!AA17</f>
        <v>1620.4380609999998</v>
      </c>
      <c r="AB17" s="94">
        <f>'C6'!AB17-'C5'!AB17</f>
        <v>1049.6897889999998</v>
      </c>
      <c r="AC17" s="94">
        <f>'C6'!AC17-'C5'!AC17</f>
        <v>1592.563412</v>
      </c>
      <c r="AD17" s="94">
        <f>'C6'!AD17-'C5'!AD17</f>
        <v>2087.9363069999995</v>
      </c>
      <c r="AE17" s="94">
        <f>'C6'!AE17-'C5'!AE17</f>
        <v>27288.069763999996</v>
      </c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</row>
    <row r="18" spans="1:44" ht="13">
      <c r="A18" s="7"/>
      <c r="B18" s="6" t="s">
        <v>1088</v>
      </c>
      <c r="C18" s="94">
        <f>'C6'!C18-'C5'!C18</f>
        <v>6.1677189999999928</v>
      </c>
      <c r="D18" s="94">
        <f>'C6'!D18-'C5'!D18</f>
        <v>6.8244369999999979</v>
      </c>
      <c r="E18" s="94">
        <f>'C6'!E18-'C5'!E18</f>
        <v>9.5727440000000001</v>
      </c>
      <c r="F18" s="94">
        <f>'C6'!F18-'C5'!F18</f>
        <v>8.6082360000000051</v>
      </c>
      <c r="G18" s="94">
        <f>'C6'!G18-'C5'!G18</f>
        <v>9.8267049999999934</v>
      </c>
      <c r="H18" s="94">
        <f>'C6'!H18-'C5'!H18</f>
        <v>11.563533000000001</v>
      </c>
      <c r="I18" s="94">
        <f>'C6'!I18-'C5'!I18</f>
        <v>13.676546000000005</v>
      </c>
      <c r="J18" s="94">
        <f>'C6'!J18-'C5'!J18</f>
        <v>17.391191000000003</v>
      </c>
      <c r="K18" s="94">
        <f>'C6'!K18-'C5'!K18</f>
        <v>15.762170999999995</v>
      </c>
      <c r="L18" s="94">
        <f>'C6'!L18-'C5'!L18</f>
        <v>22.031900000000007</v>
      </c>
      <c r="M18" s="94">
        <f>'C6'!M18-'C5'!M18</f>
        <v>22.527060999999996</v>
      </c>
      <c r="N18" s="94">
        <f>'C6'!N18-'C5'!N18</f>
        <v>25.511459999999985</v>
      </c>
      <c r="O18" s="94">
        <f>'C6'!O18-'C5'!O18</f>
        <v>25.31632299999999</v>
      </c>
      <c r="P18" s="94">
        <f>'C6'!P18-'C5'!P18</f>
        <v>12.822941999999999</v>
      </c>
      <c r="Q18" s="94">
        <f>'C6'!Q18-'C5'!Q18</f>
        <v>11.239806999999999</v>
      </c>
      <c r="R18" s="94">
        <f>'C6'!R18-'C5'!R18</f>
        <v>17.532102999999999</v>
      </c>
      <c r="S18" s="94">
        <f>'C6'!S18-'C5'!S18</f>
        <v>16.385822000000005</v>
      </c>
      <c r="T18" s="94">
        <f>'C6'!T18-'C5'!T18</f>
        <v>13.151311</v>
      </c>
      <c r="U18" s="94">
        <f>'C6'!U18-'C5'!U18</f>
        <v>19.372692999999995</v>
      </c>
      <c r="V18" s="94">
        <f>'C6'!V18-'C5'!V18</f>
        <v>28.967834999999987</v>
      </c>
      <c r="W18" s="94">
        <f>'C6'!W18-'C5'!W18</f>
        <v>41.766018000000017</v>
      </c>
      <c r="X18" s="94">
        <f>'C6'!X18-'C5'!X18</f>
        <v>37.815761999999999</v>
      </c>
      <c r="Y18" s="94">
        <f>'C6'!Y18-'C5'!Y18</f>
        <v>26.311662999999999</v>
      </c>
      <c r="Z18" s="94">
        <f>'C6'!Z18-'C5'!Z18</f>
        <v>34.398198000000008</v>
      </c>
      <c r="AA18" s="94">
        <f>'C6'!AA18-'C5'!AA18</f>
        <v>31.435026000000001</v>
      </c>
      <c r="AB18" s="94">
        <f>'C6'!AB18-'C5'!AB18</f>
        <v>23.25783100000001</v>
      </c>
      <c r="AC18" s="94">
        <f>'C6'!AC18-'C5'!AC18</f>
        <v>33.415027000000002</v>
      </c>
      <c r="AD18" s="94">
        <f>'C6'!AD18-'C5'!AD18</f>
        <v>64.93535199999998</v>
      </c>
      <c r="AE18" s="94">
        <f>'C6'!AE18-'C5'!AE18</f>
        <v>607.58741599999985</v>
      </c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</row>
    <row r="19" spans="1:44" ht="13">
      <c r="A19" s="7"/>
      <c r="B19" s="6" t="s">
        <v>1089</v>
      </c>
      <c r="C19" s="94">
        <f>'C6'!C19-'C5'!C19</f>
        <v>29.161276999999998</v>
      </c>
      <c r="D19" s="94">
        <f>'C6'!D19-'C5'!D19</f>
        <v>25.998618999999998</v>
      </c>
      <c r="E19" s="94">
        <f>'C6'!E19-'C5'!E19</f>
        <v>42.672781000000001</v>
      </c>
      <c r="F19" s="94">
        <f>'C6'!F19-'C5'!F19</f>
        <v>68.744505000000004</v>
      </c>
      <c r="G19" s="94">
        <f>'C6'!G19-'C5'!G19</f>
        <v>17.380624000000001</v>
      </c>
      <c r="H19" s="94">
        <f>'C6'!H19-'C5'!H19</f>
        <v>41.528310000000005</v>
      </c>
      <c r="I19" s="94">
        <f>'C6'!I19-'C5'!I19</f>
        <v>71.124669999999995</v>
      </c>
      <c r="J19" s="94">
        <f>'C6'!J19-'C5'!J19</f>
        <v>56.428583999999987</v>
      </c>
      <c r="K19" s="94">
        <f>'C6'!K19-'C5'!K19</f>
        <v>62.927808000000006</v>
      </c>
      <c r="L19" s="94">
        <f>'C6'!L19-'C5'!L19</f>
        <v>76.713794999999976</v>
      </c>
      <c r="M19" s="94">
        <f>'C6'!M19-'C5'!M19</f>
        <v>87.873422000000005</v>
      </c>
      <c r="N19" s="94">
        <f>'C6'!N19-'C5'!N19</f>
        <v>150.41757599999997</v>
      </c>
      <c r="O19" s="94">
        <f>'C6'!O19-'C5'!O19</f>
        <v>158.75678899999997</v>
      </c>
      <c r="P19" s="94">
        <f>'C6'!P19-'C5'!P19</f>
        <v>186.37247400000001</v>
      </c>
      <c r="Q19" s="94">
        <f>'C6'!Q19-'C5'!Q19</f>
        <v>167.48573500000001</v>
      </c>
      <c r="R19" s="94">
        <f>'C6'!R19-'C5'!R19</f>
        <v>150.686588</v>
      </c>
      <c r="S19" s="94">
        <f>'C6'!S19-'C5'!S19</f>
        <v>356.72773699999993</v>
      </c>
      <c r="T19" s="94">
        <f>'C6'!T19-'C5'!T19</f>
        <v>286.21018999999995</v>
      </c>
      <c r="U19" s="94">
        <f>'C6'!U19-'C5'!U19</f>
        <v>289.19321400000001</v>
      </c>
      <c r="V19" s="94">
        <f>'C6'!V19-'C5'!V19</f>
        <v>290.618089</v>
      </c>
      <c r="W19" s="94">
        <f>'C6'!W19-'C5'!W19</f>
        <v>269.71529499999986</v>
      </c>
      <c r="X19" s="94">
        <f>'C6'!X19-'C5'!X19</f>
        <v>168.85527700000003</v>
      </c>
      <c r="Y19" s="94">
        <f>'C6'!Y19-'C5'!Y19</f>
        <v>239.14416600000004</v>
      </c>
      <c r="Z19" s="94">
        <f>'C6'!Z19-'C5'!Z19</f>
        <v>301.90589699999998</v>
      </c>
      <c r="AA19" s="94">
        <f>'C6'!AA19-'C5'!AA19</f>
        <v>277.53576800000008</v>
      </c>
      <c r="AB19" s="94">
        <f>'C6'!AB19-'C5'!AB19</f>
        <v>219.43632099999999</v>
      </c>
      <c r="AC19" s="94">
        <f>'C6'!AC19-'C5'!AC19</f>
        <v>317.24999900000012</v>
      </c>
      <c r="AD19" s="94">
        <f>'C6'!AD19-'C5'!AD19</f>
        <v>327.54325399999999</v>
      </c>
      <c r="AE19" s="94">
        <f>'C6'!AE19-'C5'!AE19</f>
        <v>4738.4087639999998</v>
      </c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</row>
    <row r="20" spans="1:44" ht="13">
      <c r="A20" s="7"/>
      <c r="B20" s="6" t="s">
        <v>1090</v>
      </c>
      <c r="C20" s="94">
        <f>'C6'!C20-'C5'!C20</f>
        <v>51.469056999999999</v>
      </c>
      <c r="D20" s="94">
        <f>'C6'!D20-'C5'!D20</f>
        <v>54.664031999999999</v>
      </c>
      <c r="E20" s="94">
        <f>'C6'!E20-'C5'!E20</f>
        <v>55.110385999999998</v>
      </c>
      <c r="F20" s="94">
        <f>'C6'!F20-'C5'!F20</f>
        <v>83.410252000000014</v>
      </c>
      <c r="G20" s="94">
        <f>'C6'!G20-'C5'!G20</f>
        <v>20.590566999999997</v>
      </c>
      <c r="H20" s="94">
        <f>'C6'!H20-'C5'!H20</f>
        <v>46.173851000000006</v>
      </c>
      <c r="I20" s="94">
        <f>'C6'!I20-'C5'!I20</f>
        <v>48.675982999999988</v>
      </c>
      <c r="J20" s="94">
        <f>'C6'!J20-'C5'!J20</f>
        <v>74.759754999999998</v>
      </c>
      <c r="K20" s="94">
        <f>'C6'!K20-'C5'!K20</f>
        <v>117.12686700000003</v>
      </c>
      <c r="L20" s="94">
        <f>'C6'!L20-'C5'!L20</f>
        <v>131.43160499999999</v>
      </c>
      <c r="M20" s="94">
        <f>'C6'!M20-'C5'!M20</f>
        <v>152.67773</v>
      </c>
      <c r="N20" s="94">
        <f>'C6'!N20-'C5'!N20</f>
        <v>159.56273199999998</v>
      </c>
      <c r="O20" s="94">
        <f>'C6'!O20-'C5'!O20</f>
        <v>167.27282899999997</v>
      </c>
      <c r="P20" s="94">
        <f>'C6'!P20-'C5'!P20</f>
        <v>163.00192900000005</v>
      </c>
      <c r="Q20" s="94">
        <f>'C6'!Q20-'C5'!Q20</f>
        <v>127.63133400000002</v>
      </c>
      <c r="R20" s="94">
        <f>'C6'!R20-'C5'!R20</f>
        <v>136.20918900000001</v>
      </c>
      <c r="S20" s="94">
        <f>'C6'!S20-'C5'!S20</f>
        <v>136.86330700000002</v>
      </c>
      <c r="T20" s="94">
        <f>'C6'!T20-'C5'!T20</f>
        <v>131.85276099999999</v>
      </c>
      <c r="U20" s="94">
        <f>'C6'!U20-'C5'!U20</f>
        <v>150.95898699999998</v>
      </c>
      <c r="V20" s="94">
        <f>'C6'!V20-'C5'!V20</f>
        <v>147.583811</v>
      </c>
      <c r="W20" s="94">
        <f>'C6'!W20-'C5'!W20</f>
        <v>158.64345099999997</v>
      </c>
      <c r="X20" s="94">
        <f>'C6'!X20-'C5'!X20</f>
        <v>139.12189999999998</v>
      </c>
      <c r="Y20" s="94">
        <f>'C6'!Y20-'C5'!Y20</f>
        <v>138.05940999999999</v>
      </c>
      <c r="Z20" s="94">
        <f>'C6'!Z20-'C5'!Z20</f>
        <v>178.927044</v>
      </c>
      <c r="AA20" s="94">
        <f>'C6'!AA20-'C5'!AA20</f>
        <v>152.07650600000002</v>
      </c>
      <c r="AB20" s="94">
        <f>'C6'!AB20-'C5'!AB20</f>
        <v>102.26045300000001</v>
      </c>
      <c r="AC20" s="94">
        <f>'C6'!AC20-'C5'!AC20</f>
        <v>178.45796099999995</v>
      </c>
      <c r="AD20" s="94">
        <f>'C6'!AD20-'C5'!AD20</f>
        <v>247.30660399999999</v>
      </c>
      <c r="AE20" s="94">
        <f>'C6'!AE20-'C5'!AE20</f>
        <v>3451.8802929999997</v>
      </c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</row>
    <row r="21" spans="1:44" ht="13">
      <c r="A21" s="7"/>
      <c r="B21" s="6" t="s">
        <v>1091</v>
      </c>
      <c r="C21" s="94">
        <f>'C6'!C21-'C5'!C21</f>
        <v>26.768633000000001</v>
      </c>
      <c r="D21" s="94">
        <f>'C6'!D21-'C5'!D21</f>
        <v>46.243813000000017</v>
      </c>
      <c r="E21" s="94">
        <f>'C6'!E21-'C5'!E21</f>
        <v>43.772825999999995</v>
      </c>
      <c r="F21" s="94">
        <f>'C6'!F21-'C5'!F21</f>
        <v>42.201394999999998</v>
      </c>
      <c r="G21" s="94">
        <f>'C6'!G21-'C5'!G21</f>
        <v>46.136085000000001</v>
      </c>
      <c r="H21" s="94">
        <f>'C6'!H21-'C5'!H21</f>
        <v>81.926327000000001</v>
      </c>
      <c r="I21" s="94">
        <f>'C6'!I21-'C5'!I21</f>
        <v>113.56043299999999</v>
      </c>
      <c r="J21" s="94">
        <f>'C6'!J21-'C5'!J21</f>
        <v>181.85735400000007</v>
      </c>
      <c r="K21" s="94">
        <f>'C6'!K21-'C5'!K21</f>
        <v>315.52734899999984</v>
      </c>
      <c r="L21" s="94">
        <f>'C6'!L21-'C5'!L21</f>
        <v>415.64361800000006</v>
      </c>
      <c r="M21" s="94">
        <f>'C6'!M21-'C5'!M21</f>
        <v>432.46108399999991</v>
      </c>
      <c r="N21" s="94">
        <f>'C6'!N21-'C5'!N21</f>
        <v>522.71677599999998</v>
      </c>
      <c r="O21" s="94">
        <f>'C6'!O21-'C5'!O21</f>
        <v>662.87915599999997</v>
      </c>
      <c r="P21" s="94">
        <f>'C6'!P21-'C5'!P21</f>
        <v>852.20298199999979</v>
      </c>
      <c r="Q21" s="94">
        <f>'C6'!Q21-'C5'!Q21</f>
        <v>651.84004100000027</v>
      </c>
      <c r="R21" s="94">
        <f>'C6'!R21-'C5'!R21</f>
        <v>987.24410499999999</v>
      </c>
      <c r="S21" s="94">
        <f>'C6'!S21-'C5'!S21</f>
        <v>1399.0821449999999</v>
      </c>
      <c r="T21" s="94">
        <f>'C6'!T21-'C5'!T21</f>
        <v>1006.1146719999999</v>
      </c>
      <c r="U21" s="94">
        <f>'C6'!U21-'C5'!U21</f>
        <v>934.47148699999991</v>
      </c>
      <c r="V21" s="94">
        <f>'C6'!V21-'C5'!V21</f>
        <v>1062.8811229999997</v>
      </c>
      <c r="W21" s="94">
        <f>'C6'!W21-'C5'!W21</f>
        <v>1030.3860090000001</v>
      </c>
      <c r="X21" s="94">
        <f>'C6'!X21-'C5'!X21</f>
        <v>1014.0026809999999</v>
      </c>
      <c r="Y21" s="94">
        <f>'C6'!Y21-'C5'!Y21</f>
        <v>1041.7739089999995</v>
      </c>
      <c r="Z21" s="94">
        <f>'C6'!Z21-'C5'!Z21</f>
        <v>1043.2200910000001</v>
      </c>
      <c r="AA21" s="94">
        <f>'C6'!AA21-'C5'!AA21</f>
        <v>1148.5002129999996</v>
      </c>
      <c r="AB21" s="94">
        <f>'C6'!AB21-'C5'!AB21</f>
        <v>691.66257999999993</v>
      </c>
      <c r="AC21" s="94">
        <f>'C6'!AC21-'C5'!AC21</f>
        <v>1030.8038200000001</v>
      </c>
      <c r="AD21" s="94">
        <f>'C6'!AD21-'C5'!AD21</f>
        <v>1374.7237109999996</v>
      </c>
      <c r="AE21" s="94">
        <f>'C6'!AE21-'C5'!AE21</f>
        <v>18200.604417999999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</row>
    <row r="22" spans="1:44" ht="13">
      <c r="A22" s="7"/>
      <c r="B22" s="6" t="s">
        <v>1092</v>
      </c>
      <c r="C22" s="94">
        <f>'C6'!C22-'C5'!C22</f>
        <v>2.1570019999999994</v>
      </c>
      <c r="D22" s="94">
        <f>'C6'!D22-'C5'!D22</f>
        <v>2.5616499999999998</v>
      </c>
      <c r="E22" s="94">
        <f>'C6'!E22-'C5'!E22</f>
        <v>2.205384</v>
      </c>
      <c r="F22" s="94">
        <f>'C6'!F22-'C5'!F22</f>
        <v>1.308341</v>
      </c>
      <c r="G22" s="94">
        <f>'C6'!G22-'C5'!G22</f>
        <v>2.2287729999999999</v>
      </c>
      <c r="H22" s="94">
        <f>'C6'!H22-'C5'!H22</f>
        <v>0.64577400000000007</v>
      </c>
      <c r="I22" s="94">
        <f>'C6'!I22-'C5'!I22</f>
        <v>0.79637999999999998</v>
      </c>
      <c r="J22" s="94">
        <f>'C6'!J22-'C5'!J22</f>
        <v>2.2107019999999999</v>
      </c>
      <c r="K22" s="94">
        <f>'C6'!K22-'C5'!K22</f>
        <v>2.2717259999999997</v>
      </c>
      <c r="L22" s="94">
        <f>'C6'!L22-'C5'!L22</f>
        <v>3.0006469999999998</v>
      </c>
      <c r="M22" s="94">
        <f>'C6'!M22-'C5'!M22</f>
        <v>2.4407160000000001</v>
      </c>
      <c r="N22" s="94">
        <f>'C6'!N22-'C5'!N22</f>
        <v>10.449189999999998</v>
      </c>
      <c r="O22" s="94">
        <f>'C6'!O22-'C5'!O22</f>
        <v>12.546071</v>
      </c>
      <c r="P22" s="94">
        <f>'C6'!P22-'C5'!P22</f>
        <v>17.669056999999999</v>
      </c>
      <c r="Q22" s="94">
        <f>'C6'!Q22-'C5'!Q22</f>
        <v>3.6222060000000003</v>
      </c>
      <c r="R22" s="94">
        <f>'C6'!R22-'C5'!R22</f>
        <v>2.3138249999999996</v>
      </c>
      <c r="S22" s="94">
        <f>'C6'!S22-'C5'!S22</f>
        <v>2.7400250000000002</v>
      </c>
      <c r="T22" s="94">
        <f>'C6'!T22-'C5'!T22</f>
        <v>2.2656600000000005</v>
      </c>
      <c r="U22" s="94">
        <f>'C6'!U22-'C5'!U22</f>
        <v>1.3482210000000006</v>
      </c>
      <c r="V22" s="94">
        <f>'C6'!V22-'C5'!V22</f>
        <v>2.147643</v>
      </c>
      <c r="W22" s="94">
        <f>'C6'!W22-'C5'!W22</f>
        <v>5.2229390000000002</v>
      </c>
      <c r="X22" s="94">
        <f>'C6'!X22-'C5'!X22</f>
        <v>4.900747</v>
      </c>
      <c r="Y22" s="94">
        <f>'C6'!Y22-'C5'!Y22</f>
        <v>4.1094909999999993</v>
      </c>
      <c r="Z22" s="94">
        <f>'C6'!Z22-'C5'!Z22</f>
        <v>9.108550000000001</v>
      </c>
      <c r="AA22" s="94">
        <f>'C6'!AA22-'C5'!AA22</f>
        <v>8.4491429999999994</v>
      </c>
      <c r="AB22" s="94">
        <f>'C6'!AB22-'C5'!AB22</f>
        <v>11.751829999999998</v>
      </c>
      <c r="AC22" s="94">
        <f>'C6'!AC22-'C5'!AC22</f>
        <v>29.333360000000003</v>
      </c>
      <c r="AD22" s="94">
        <f>'C6'!AD22-'C5'!AD22</f>
        <v>66.858078000000006</v>
      </c>
      <c r="AE22" s="94">
        <f>'C6'!AE22-'C5'!AE22</f>
        <v>216.66313099999999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</row>
    <row r="23" spans="1:44" ht="13">
      <c r="A23" s="7"/>
      <c r="B23" s="6" t="s">
        <v>1093</v>
      </c>
      <c r="C23" s="94">
        <f>'C6'!C23-'C5'!C23</f>
        <v>3.6468670000000007</v>
      </c>
      <c r="D23" s="94">
        <f>'C6'!D23-'C5'!D23</f>
        <v>2.987807000000001</v>
      </c>
      <c r="E23" s="94">
        <f>'C6'!E23-'C5'!E23</f>
        <v>2.6357370000000002</v>
      </c>
      <c r="F23" s="94">
        <f>'C6'!F23-'C5'!F23</f>
        <v>1.8835139999999999</v>
      </c>
      <c r="G23" s="94">
        <f>'C6'!G23-'C5'!G23</f>
        <v>1.6431679999999995</v>
      </c>
      <c r="H23" s="94">
        <f>'C6'!H23-'C5'!H23</f>
        <v>1.9402070000000002</v>
      </c>
      <c r="I23" s="94">
        <f>'C6'!I23-'C5'!I23</f>
        <v>1.4457829999999998</v>
      </c>
      <c r="J23" s="94">
        <f>'C6'!J23-'C5'!J23</f>
        <v>1.4342400000000002</v>
      </c>
      <c r="K23" s="94">
        <f>'C6'!K23-'C5'!K23</f>
        <v>1.1562239999999999</v>
      </c>
      <c r="L23" s="94">
        <f>'C6'!L23-'C5'!L23</f>
        <v>2.1514760000000002</v>
      </c>
      <c r="M23" s="94">
        <f>'C6'!M23-'C5'!M23</f>
        <v>1.3045369999999998</v>
      </c>
      <c r="N23" s="94">
        <f>'C6'!N23-'C5'!N23</f>
        <v>1.2846830000000002</v>
      </c>
      <c r="O23" s="94">
        <f>'C6'!O23-'C5'!O23</f>
        <v>2.2186779999999997</v>
      </c>
      <c r="P23" s="94">
        <f>'C6'!P23-'C5'!P23</f>
        <v>2.8208270000000009</v>
      </c>
      <c r="Q23" s="94">
        <f>'C6'!Q23-'C5'!Q23</f>
        <v>1.5968779999999994</v>
      </c>
      <c r="R23" s="94">
        <f>'C6'!R23-'C5'!R23</f>
        <v>2.2361170000000006</v>
      </c>
      <c r="S23" s="94">
        <f>'C6'!S23-'C5'!S23</f>
        <v>2.3979890000000013</v>
      </c>
      <c r="T23" s="94">
        <f>'C6'!T23-'C5'!T23</f>
        <v>2.1327570000000002</v>
      </c>
      <c r="U23" s="94">
        <f>'C6'!U23-'C5'!U23</f>
        <v>7.2290830000000001</v>
      </c>
      <c r="V23" s="94">
        <f>'C6'!V23-'C5'!V23</f>
        <v>2.359945999999999</v>
      </c>
      <c r="W23" s="94">
        <f>'C6'!W23-'C5'!W23</f>
        <v>3.9019280000000007</v>
      </c>
      <c r="X23" s="94">
        <f>'C6'!X23-'C5'!X23</f>
        <v>2.5944500000000001</v>
      </c>
      <c r="Y23" s="94">
        <f>'C6'!Y23-'C5'!Y23</f>
        <v>3.2280320000000002</v>
      </c>
      <c r="Z23" s="94">
        <f>'C6'!Z23-'C5'!Z23</f>
        <v>3.0600820000000009</v>
      </c>
      <c r="AA23" s="94">
        <f>'C6'!AA23-'C5'!AA23</f>
        <v>2.4414050000000005</v>
      </c>
      <c r="AB23" s="94">
        <f>'C6'!AB23-'C5'!AB23</f>
        <v>1.3207739999999999</v>
      </c>
      <c r="AC23" s="94">
        <f>'C6'!AC23-'C5'!AC23</f>
        <v>3.3032450000000004</v>
      </c>
      <c r="AD23" s="94">
        <f>'C6'!AD23-'C5'!AD23</f>
        <v>6.5693079999999986</v>
      </c>
      <c r="AE23" s="94">
        <f>'C6'!AE23-'C5'!AE23</f>
        <v>72.925742</v>
      </c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</row>
    <row r="24" spans="1:44" ht="13">
      <c r="A24" s="7"/>
      <c r="B24" s="6" t="s">
        <v>38</v>
      </c>
      <c r="C24" s="94">
        <f>'C6'!C24-'C5'!C24</f>
        <v>1946.1654670000005</v>
      </c>
      <c r="D24" s="94">
        <f>'C6'!D24-'C5'!D24</f>
        <v>1569.5895039999996</v>
      </c>
      <c r="E24" s="94">
        <f>'C6'!E24-'C5'!E24</f>
        <v>1644.8616460000005</v>
      </c>
      <c r="F24" s="94">
        <f>'C6'!F24-'C5'!F24</f>
        <v>1455.1299789999998</v>
      </c>
      <c r="G24" s="94">
        <f>'C6'!G24-'C5'!G24</f>
        <v>698.21906899999976</v>
      </c>
      <c r="H24" s="94">
        <f>'C6'!H24-'C5'!H24</f>
        <v>1317.5121230000004</v>
      </c>
      <c r="I24" s="94">
        <f>'C6'!I24-'C5'!I24</f>
        <v>1295.2759300000007</v>
      </c>
      <c r="J24" s="94">
        <f>'C6'!J24-'C5'!J24</f>
        <v>1105.6836930000013</v>
      </c>
      <c r="K24" s="94">
        <f>'C6'!K24-'C5'!K24</f>
        <v>2296.0270289999994</v>
      </c>
      <c r="L24" s="94">
        <f>'C6'!L24-'C5'!L24</f>
        <v>3036.3168440000013</v>
      </c>
      <c r="M24" s="94">
        <f>'C6'!M24-'C5'!M24</f>
        <v>2677.9284450000009</v>
      </c>
      <c r="N24" s="94">
        <f>'C6'!N24-'C5'!N24</f>
        <v>3712.6764920000005</v>
      </c>
      <c r="O24" s="94">
        <f>'C6'!O24-'C5'!O24</f>
        <v>3597.3068570000005</v>
      </c>
      <c r="P24" s="94">
        <f>'C6'!P24-'C5'!P24</f>
        <v>4058.8958320000011</v>
      </c>
      <c r="Q24" s="94">
        <f>'C6'!Q24-'C5'!Q24</f>
        <v>3040.371537</v>
      </c>
      <c r="R24" s="94">
        <f>'C6'!R24-'C5'!R24</f>
        <v>5015.5086780000001</v>
      </c>
      <c r="S24" s="94">
        <f>'C6'!S24-'C5'!S24</f>
        <v>5678.7915100000009</v>
      </c>
      <c r="T24" s="94">
        <f>'C6'!T24-'C5'!T24</f>
        <v>7740.7811479999982</v>
      </c>
      <c r="U24" s="94">
        <f>'C6'!U24-'C5'!U24</f>
        <v>5451.0179769999986</v>
      </c>
      <c r="V24" s="94">
        <f>'C6'!V24-'C5'!V24</f>
        <v>4184.4075839999996</v>
      </c>
      <c r="W24" s="94">
        <f>'C6'!W24-'C5'!W24</f>
        <v>3992.4107299999973</v>
      </c>
      <c r="X24" s="94">
        <f>'C6'!X24-'C5'!X24</f>
        <v>3867.3084969999995</v>
      </c>
      <c r="Y24" s="94">
        <f>'C6'!Y24-'C5'!Y24</f>
        <v>4536.8500459999996</v>
      </c>
      <c r="Z24" s="94">
        <f>'C6'!Z24-'C5'!Z24</f>
        <v>4726.7201799999984</v>
      </c>
      <c r="AA24" s="94">
        <f>'C6'!AA24-'C5'!AA24</f>
        <v>5593.4011510000018</v>
      </c>
      <c r="AB24" s="94">
        <f>'C6'!AB24-'C5'!AB24</f>
        <v>4969.9927230000012</v>
      </c>
      <c r="AC24" s="94">
        <f>'C6'!AC24-'C5'!AC24</f>
        <v>5075.9404540000014</v>
      </c>
      <c r="AD24" s="94">
        <f>'C6'!AD24-'C5'!AD24</f>
        <v>8001.7827870000019</v>
      </c>
      <c r="AE24" s="94">
        <f>'C6'!AE24-'C5'!AE24</f>
        <v>102286.87391199998</v>
      </c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</row>
    <row r="25" spans="1:44" ht="13">
      <c r="A25" s="7"/>
      <c r="B25" s="6" t="s">
        <v>39</v>
      </c>
      <c r="C25" s="94">
        <f>'C6'!C25-'C5'!C25</f>
        <v>2024.4820569999986</v>
      </c>
      <c r="D25" s="94">
        <f>'C6'!D25-'C5'!D25</f>
        <v>1266.5256810000001</v>
      </c>
      <c r="E25" s="94">
        <f>'C6'!E25-'C5'!E25</f>
        <v>1265.0236969999985</v>
      </c>
      <c r="F25" s="94">
        <f>'C6'!F25-'C5'!F25</f>
        <v>1088.9688210000008</v>
      </c>
      <c r="G25" s="94">
        <f>'C6'!G25-'C5'!G25</f>
        <v>14.756978999998864</v>
      </c>
      <c r="H25" s="94">
        <f>'C6'!H25-'C5'!H25</f>
        <v>549.48243099999763</v>
      </c>
      <c r="I25" s="94">
        <f>'C6'!I25-'C5'!I25</f>
        <v>612.73531299999877</v>
      </c>
      <c r="J25" s="94">
        <f>'C6'!J25-'C5'!J25</f>
        <v>616.78623299999617</v>
      </c>
      <c r="K25" s="94">
        <f>'C6'!K25-'C5'!K25</f>
        <v>934.7744949999983</v>
      </c>
      <c r="L25" s="94">
        <f>'C6'!L25-'C5'!L25</f>
        <v>872.54870599999822</v>
      </c>
      <c r="M25" s="94">
        <f>'C6'!M25-'C5'!M25</f>
        <v>637.60888399999976</v>
      </c>
      <c r="N25" s="94">
        <f>'C6'!N25-'C5'!N25</f>
        <v>533.61271699999452</v>
      </c>
      <c r="O25" s="94">
        <f>'C6'!O25-'C5'!O25</f>
        <v>958.13525700000082</v>
      </c>
      <c r="P25" s="94">
        <f>'C6'!P25-'C5'!P25</f>
        <v>1125.2119839999968</v>
      </c>
      <c r="Q25" s="94">
        <f>'C6'!Q25-'C5'!Q25</f>
        <v>903.60801200000014</v>
      </c>
      <c r="R25" s="94">
        <f>'C6'!R25-'C5'!R25</f>
        <v>1474.0533989999963</v>
      </c>
      <c r="S25" s="94">
        <f>'C6'!S25-'C5'!S25</f>
        <v>4148.0943460000017</v>
      </c>
      <c r="T25" s="94">
        <f>'C6'!T25-'C5'!T25</f>
        <v>-499.41298400001006</v>
      </c>
      <c r="U25" s="94">
        <f>'C6'!U25-'C5'!U25</f>
        <v>1406.9757529999979</v>
      </c>
      <c r="V25" s="94">
        <f>'C6'!V25-'C5'!V25</f>
        <v>1452.7677650000041</v>
      </c>
      <c r="W25" s="94">
        <f>'C6'!W25-'C5'!W25</f>
        <v>741.72245199998952</v>
      </c>
      <c r="X25" s="94">
        <f>'C6'!X25-'C5'!X25</f>
        <v>878.75183700000207</v>
      </c>
      <c r="Y25" s="94">
        <f>'C6'!Y25-'C5'!Y25</f>
        <v>2093.3311630000003</v>
      </c>
      <c r="Z25" s="94">
        <f>'C6'!Z25-'C5'!Z25</f>
        <v>2200.8148269999992</v>
      </c>
      <c r="AA25" s="94">
        <f>'C6'!AA25-'C5'!AA25</f>
        <v>1180.137346</v>
      </c>
      <c r="AB25" s="94">
        <f>'C6'!AB25-'C5'!AB25</f>
        <v>985.00797200000034</v>
      </c>
      <c r="AC25" s="94">
        <f>'C6'!AC25-'C5'!AC25</f>
        <v>548.30381400000033</v>
      </c>
      <c r="AD25" s="94">
        <f>'C6'!AD25-'C5'!AD25</f>
        <v>911.56320800000003</v>
      </c>
      <c r="AE25" s="94">
        <f>'C6'!AE25-'C5'!AE25</f>
        <v>30926.372164999986</v>
      </c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</row>
    <row r="26" spans="1:44" ht="13">
      <c r="A26" s="7"/>
      <c r="B26" s="6" t="s">
        <v>40</v>
      </c>
      <c r="C26" s="94">
        <f>'C6'!C26-'C5'!C26</f>
        <v>3970.6475239999991</v>
      </c>
      <c r="D26" s="94">
        <f>'C6'!D26-'C5'!D26</f>
        <v>2836.1151849999997</v>
      </c>
      <c r="E26" s="94">
        <f>'C6'!E26-'C5'!E26</f>
        <v>2909.885342999999</v>
      </c>
      <c r="F26" s="94">
        <f>'C6'!F26-'C5'!F26</f>
        <v>2544.0988000000007</v>
      </c>
      <c r="G26" s="94">
        <f>'C6'!G26-'C5'!G26</f>
        <v>712.97604799999863</v>
      </c>
      <c r="H26" s="94">
        <f>'C6'!H26-'C5'!H26</f>
        <v>1866.9945539999981</v>
      </c>
      <c r="I26" s="94">
        <f>'C6'!I26-'C5'!I26</f>
        <v>1908.0112429999995</v>
      </c>
      <c r="J26" s="94">
        <f>'C6'!J26-'C5'!J26</f>
        <v>1722.4699259999975</v>
      </c>
      <c r="K26" s="94">
        <f>'C6'!K26-'C5'!K26</f>
        <v>3230.8015239999977</v>
      </c>
      <c r="L26" s="94">
        <f>'C6'!L26-'C5'!L26</f>
        <v>3908.8655499999995</v>
      </c>
      <c r="M26" s="94">
        <f>'C6'!M26-'C5'!M26</f>
        <v>3315.5373290000007</v>
      </c>
      <c r="N26" s="94">
        <f>'C6'!N26-'C5'!N26</f>
        <v>4246.289208999995</v>
      </c>
      <c r="O26" s="94">
        <f>'C6'!O26-'C5'!O26</f>
        <v>4555.4421140000013</v>
      </c>
      <c r="P26" s="94">
        <f>'C6'!P26-'C5'!P26</f>
        <v>5184.1078159999979</v>
      </c>
      <c r="Q26" s="94">
        <f>'C6'!Q26-'C5'!Q26</f>
        <v>3943.9795490000001</v>
      </c>
      <c r="R26" s="94">
        <f>'C6'!R26-'C5'!R26</f>
        <v>6489.5620769999969</v>
      </c>
      <c r="S26" s="94">
        <f>'C6'!S26-'C5'!S26</f>
        <v>9826.8858560000044</v>
      </c>
      <c r="T26" s="94">
        <f>'C6'!T26-'C5'!T26</f>
        <v>7241.3681639999886</v>
      </c>
      <c r="U26" s="94">
        <f>'C6'!U26-'C5'!U26</f>
        <v>6857.9937299999965</v>
      </c>
      <c r="V26" s="94">
        <f>'C6'!V26-'C5'!V26</f>
        <v>5637.1753490000037</v>
      </c>
      <c r="W26" s="94">
        <f>'C6'!W26-'C5'!W26</f>
        <v>4734.1331819999868</v>
      </c>
      <c r="X26" s="94">
        <f>'C6'!X26-'C5'!X26</f>
        <v>4746.0603340000016</v>
      </c>
      <c r="Y26" s="94">
        <f>'C6'!Y26-'C5'!Y26</f>
        <v>6630.1812089999994</v>
      </c>
      <c r="Z26" s="94">
        <f>'C6'!Z26-'C5'!Z26</f>
        <v>6927.5350069999977</v>
      </c>
      <c r="AA26" s="94">
        <f>'C6'!AA26-'C5'!AA26</f>
        <v>6773.5384970000014</v>
      </c>
      <c r="AB26" s="94">
        <f>'C6'!AB26-'C5'!AB26</f>
        <v>5955.0006950000006</v>
      </c>
      <c r="AC26" s="94">
        <f>'C6'!AC26-'C5'!AC26</f>
        <v>5624.2442680000013</v>
      </c>
      <c r="AD26" s="94">
        <f>'C6'!AD26-'C5'!AD26</f>
        <v>8913.3459950000033</v>
      </c>
      <c r="AE26" s="94">
        <f>'C6'!AE26-'C5'!AE26</f>
        <v>133213.2460769999</v>
      </c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</row>
    <row r="27" spans="1:44" ht="13">
      <c r="A27" s="83"/>
      <c r="B27" s="83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</row>
    <row r="28" spans="1:44" ht="13">
      <c r="A28" s="166" t="s">
        <v>1094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</row>
    <row r="29" spans="1:44" ht="13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44" ht="13.5" customHeight="1"/>
    <row r="31" spans="1:44" ht="13.5" customHeight="1"/>
    <row r="32" spans="1:44" ht="12.75" customHeight="1">
      <c r="P32" s="75"/>
      <c r="Q32" s="75"/>
      <c r="R32" s="75"/>
      <c r="S32" s="75"/>
      <c r="T32" s="75"/>
      <c r="U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</row>
    <row r="51" ht="13.5" customHeight="1"/>
    <row r="59" ht="13.5" customHeight="1"/>
    <row r="60" ht="13.5" customHeight="1"/>
    <row r="86" ht="13.5" customHeight="1"/>
    <row r="87" ht="13.5" customHeight="1"/>
  </sheetData>
  <mergeCells count="6">
    <mergeCell ref="A28:AE28"/>
    <mergeCell ref="A29:AE29"/>
    <mergeCell ref="C7:AE7"/>
    <mergeCell ref="C2:AG2"/>
    <mergeCell ref="C3:AG3"/>
    <mergeCell ref="C4:AG4"/>
  </mergeCells>
  <hyperlinks>
    <hyperlink ref="A1" location="ÍNDICE!A1" display="INDICE" xr:uid="{00000000-0004-0000-0C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94"/>
  <sheetViews>
    <sheetView showGridLines="0" zoomScaleNormal="100" workbookViewId="0"/>
  </sheetViews>
  <sheetFormatPr baseColWidth="10" defaultColWidth="10" defaultRowHeight="12.75" customHeight="1"/>
  <cols>
    <col min="1" max="1" width="5.33203125" style="78" customWidth="1"/>
    <col min="2" max="2" width="26" style="76" bestFit="1" customWidth="1"/>
    <col min="3" max="19" width="7.33203125" style="77" customWidth="1"/>
    <col min="20" max="30" width="7.33203125" style="75" customWidth="1"/>
    <col min="31" max="31" width="7.33203125" style="77" customWidth="1"/>
    <col min="32" max="32" width="14.83203125" style="76" customWidth="1"/>
    <col min="33" max="35" width="12" style="76" customWidth="1"/>
    <col min="36" max="36" width="6" style="76" customWidth="1"/>
    <col min="37" max="16384" width="10" style="75"/>
  </cols>
  <sheetData>
    <row r="1" spans="1:33" ht="15.75" customHeight="1">
      <c r="A1" s="103" t="s">
        <v>30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3" ht="13">
      <c r="A2" s="165" t="s">
        <v>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3" ht="13"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3" ht="13">
      <c r="A4" s="165" t="s">
        <v>1103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3" ht="13.5" customHeight="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3" ht="13.5" customHeight="1">
      <c r="A6" s="86"/>
      <c r="B6" s="90" t="s">
        <v>41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</row>
    <row r="7" spans="1:33" ht="13.5" customHeight="1">
      <c r="B7" s="81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3" ht="13.5" customHeight="1">
      <c r="B8" s="8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3" ht="15" customHeight="1">
      <c r="A9" s="7">
        <v>1</v>
      </c>
      <c r="B9" s="6" t="s">
        <v>31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6.5902880000000001</v>
      </c>
      <c r="K9" s="87">
        <v>8.4349839999999983</v>
      </c>
      <c r="L9" s="87">
        <v>11.035176000000009</v>
      </c>
      <c r="M9" s="87">
        <v>22.305936000000006</v>
      </c>
      <c r="N9" s="87">
        <v>27.899231000000004</v>
      </c>
      <c r="O9" s="87">
        <v>30.336107999999992</v>
      </c>
      <c r="P9" s="87">
        <v>37.056145999999998</v>
      </c>
      <c r="Q9" s="87">
        <v>25.108425999999991</v>
      </c>
      <c r="R9" s="87">
        <v>41.056047000000014</v>
      </c>
      <c r="S9" s="87">
        <v>48.446014000000034</v>
      </c>
      <c r="T9" s="87">
        <v>50.27341000000002</v>
      </c>
      <c r="U9" s="87">
        <v>55.398184000000022</v>
      </c>
      <c r="V9" s="87">
        <v>61.207865999999981</v>
      </c>
      <c r="W9" s="87">
        <v>64.161020999999991</v>
      </c>
      <c r="X9" s="87">
        <v>59.593472000000027</v>
      </c>
      <c r="Y9" s="87">
        <v>64.808311999999987</v>
      </c>
      <c r="Z9" s="87">
        <v>115.55389900000006</v>
      </c>
      <c r="AA9" s="87">
        <v>160.50004100000018</v>
      </c>
      <c r="AB9" s="87">
        <v>176.57150599999991</v>
      </c>
      <c r="AC9" s="87">
        <v>206.36194000000012</v>
      </c>
      <c r="AD9" s="87">
        <v>226.92434900000001</v>
      </c>
      <c r="AE9" s="87">
        <f>SUM(C9:AD9)</f>
        <v>1499.6223560000003</v>
      </c>
      <c r="AG9" s="88"/>
    </row>
    <row r="10" spans="1:33" ht="15" customHeight="1">
      <c r="A10" s="7">
        <v>2</v>
      </c>
      <c r="B10" s="6" t="s">
        <v>32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0.169351</v>
      </c>
      <c r="K10" s="87">
        <v>0.41296799999999995</v>
      </c>
      <c r="L10" s="87">
        <v>0.42963899999999999</v>
      </c>
      <c r="M10" s="87">
        <v>0.66691299999999998</v>
      </c>
      <c r="N10" s="87">
        <v>0.95401300000000011</v>
      </c>
      <c r="O10" s="87">
        <v>1.6077170000000003</v>
      </c>
      <c r="P10" s="87">
        <v>1.6795399999999998</v>
      </c>
      <c r="Q10" s="87">
        <v>1.4311929999999997</v>
      </c>
      <c r="R10" s="87">
        <v>2.5276730000000009</v>
      </c>
      <c r="S10" s="87">
        <v>2.9607399999999995</v>
      </c>
      <c r="T10" s="87">
        <v>2.4742330000000003</v>
      </c>
      <c r="U10" s="87">
        <v>2.9059020000000007</v>
      </c>
      <c r="V10" s="87">
        <v>3.1356699999999997</v>
      </c>
      <c r="W10" s="87">
        <v>2.7883209999999998</v>
      </c>
      <c r="X10" s="87">
        <v>2.123173</v>
      </c>
      <c r="Y10" s="87">
        <v>2.2116499999999992</v>
      </c>
      <c r="Z10" s="87">
        <v>2.982870000000001</v>
      </c>
      <c r="AA10" s="87">
        <v>4.2166459999999999</v>
      </c>
      <c r="AB10" s="87">
        <v>5.4483379999999988</v>
      </c>
      <c r="AC10" s="87">
        <v>8.7242799999999949</v>
      </c>
      <c r="AD10" s="87">
        <v>12.753679</v>
      </c>
      <c r="AE10" s="87">
        <f t="shared" ref="AE10:AE26" si="0">SUM(C10:AD10)</f>
        <v>62.604508999999993</v>
      </c>
      <c r="AG10" s="88"/>
    </row>
    <row r="11" spans="1:33" ht="15" customHeight="1">
      <c r="A11" s="7">
        <v>3</v>
      </c>
      <c r="B11" s="6" t="s">
        <v>33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1.3805149999999997</v>
      </c>
      <c r="K11" s="87">
        <v>1.760311</v>
      </c>
      <c r="L11" s="87">
        <v>1.5418840000000005</v>
      </c>
      <c r="M11" s="87">
        <v>3.9208180000000001</v>
      </c>
      <c r="N11" s="87">
        <v>7.0438090000000013</v>
      </c>
      <c r="O11" s="87">
        <v>7.1840560000000018</v>
      </c>
      <c r="P11" s="87">
        <v>9.0236810000000034</v>
      </c>
      <c r="Q11" s="87">
        <v>5.7897820000000024</v>
      </c>
      <c r="R11" s="87">
        <v>8.5520079999999972</v>
      </c>
      <c r="S11" s="87">
        <v>10.572817000000002</v>
      </c>
      <c r="T11" s="87">
        <v>10.627030999999999</v>
      </c>
      <c r="U11" s="87">
        <v>12.294072999999996</v>
      </c>
      <c r="V11" s="87">
        <v>12.323280999999996</v>
      </c>
      <c r="W11" s="87">
        <v>13.324611999999998</v>
      </c>
      <c r="X11" s="87">
        <v>12.173606999999997</v>
      </c>
      <c r="Y11" s="87">
        <v>12.680253</v>
      </c>
      <c r="Z11" s="88">
        <v>14.378799000000001</v>
      </c>
      <c r="AA11" s="88">
        <v>12.951696000000002</v>
      </c>
      <c r="AB11" s="88">
        <v>11.466823</v>
      </c>
      <c r="AC11" s="88">
        <v>18.182983000000011</v>
      </c>
      <c r="AD11" s="88">
        <v>24.228079000000001</v>
      </c>
      <c r="AE11" s="87">
        <f t="shared" si="0"/>
        <v>211.40091799999999</v>
      </c>
      <c r="AF11" s="75"/>
      <c r="AG11" s="88"/>
    </row>
    <row r="12" spans="1:33" ht="15" customHeight="1">
      <c r="A12" s="7">
        <v>4</v>
      </c>
      <c r="B12" s="6" t="s">
        <v>1087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0.4545570000000001</v>
      </c>
      <c r="K12" s="87">
        <v>0.40479499999999968</v>
      </c>
      <c r="L12" s="87">
        <v>0.49560199999999999</v>
      </c>
      <c r="M12" s="87">
        <v>1.1211520000000001</v>
      </c>
      <c r="N12" s="87">
        <v>0.27072500000000005</v>
      </c>
      <c r="O12" s="87">
        <v>0.17719500000000002</v>
      </c>
      <c r="P12" s="87">
        <v>0.18592800000000001</v>
      </c>
      <c r="Q12" s="87">
        <v>0.16732900000000009</v>
      </c>
      <c r="R12" s="87">
        <v>0.20307100000000006</v>
      </c>
      <c r="S12" s="87">
        <v>0.39305100000000015</v>
      </c>
      <c r="T12" s="87">
        <v>0.27531599999999995</v>
      </c>
      <c r="U12" s="87">
        <v>0.18890699999999994</v>
      </c>
      <c r="V12" s="87">
        <v>0.4579160000000001</v>
      </c>
      <c r="W12" s="87">
        <v>0.48379599999999984</v>
      </c>
      <c r="X12" s="87">
        <v>0.55313999999999985</v>
      </c>
      <c r="Y12" s="87">
        <v>0.4142280000000001</v>
      </c>
      <c r="Z12" s="87">
        <v>0.65046899999999985</v>
      </c>
      <c r="AA12" s="87">
        <v>0.40485599999999994</v>
      </c>
      <c r="AB12" s="87">
        <v>0.43482300000000013</v>
      </c>
      <c r="AC12" s="87">
        <v>0.61678699999999997</v>
      </c>
      <c r="AD12" s="87">
        <v>0.71908200000000022</v>
      </c>
      <c r="AE12" s="87">
        <f t="shared" si="0"/>
        <v>9.0727250000000002</v>
      </c>
      <c r="AF12" s="75"/>
      <c r="AG12" s="88"/>
    </row>
    <row r="13" spans="1:33" s="76" customFormat="1" ht="15" customHeight="1">
      <c r="A13" s="7">
        <v>5</v>
      </c>
      <c r="B13" s="4" t="s">
        <v>34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5.1011079999999991</v>
      </c>
      <c r="K13" s="87">
        <v>4.6933160000000003</v>
      </c>
      <c r="L13" s="87">
        <v>9.8256160000000001</v>
      </c>
      <c r="M13" s="87">
        <v>8.3850979999999993</v>
      </c>
      <c r="N13" s="87">
        <v>9.011782000000002</v>
      </c>
      <c r="O13" s="87">
        <v>4.4714129999999992</v>
      </c>
      <c r="P13" s="87">
        <v>2.7905660000000001</v>
      </c>
      <c r="Q13" s="87">
        <v>1.715708</v>
      </c>
      <c r="R13" s="87">
        <v>2.2028949999999998</v>
      </c>
      <c r="S13" s="87">
        <v>2.5775470000000005</v>
      </c>
      <c r="T13" s="87">
        <v>1.6811069999999999</v>
      </c>
      <c r="U13" s="87">
        <v>1.080535</v>
      </c>
      <c r="V13" s="87">
        <v>1.2662449999999998</v>
      </c>
      <c r="W13" s="87">
        <v>1.3937580000000001</v>
      </c>
      <c r="X13" s="87">
        <v>1.0751900000000001</v>
      </c>
      <c r="Y13" s="87">
        <v>0.86144600000000005</v>
      </c>
      <c r="Z13" s="87">
        <v>1.202777</v>
      </c>
      <c r="AA13" s="87">
        <v>2.3668449999999996</v>
      </c>
      <c r="AB13" s="87">
        <v>1.9147339999999999</v>
      </c>
      <c r="AC13" s="87">
        <v>2.8962270000000001</v>
      </c>
      <c r="AD13" s="87">
        <v>3.7043030000000008</v>
      </c>
      <c r="AE13" s="87">
        <f t="shared" si="0"/>
        <v>70.218215999999984</v>
      </c>
      <c r="AG13" s="88"/>
    </row>
    <row r="14" spans="1:33" s="76" customFormat="1" ht="15" customHeight="1">
      <c r="A14" s="7">
        <v>6</v>
      </c>
      <c r="B14" s="6" t="s">
        <v>35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8.4413950000000071</v>
      </c>
      <c r="K14" s="87">
        <v>8.792638000000002</v>
      </c>
      <c r="L14" s="87">
        <v>12.215945999999997</v>
      </c>
      <c r="M14" s="87">
        <v>10.329941999999999</v>
      </c>
      <c r="N14" s="87">
        <v>7.2305630000000054</v>
      </c>
      <c r="O14" s="87">
        <v>6.7374639999999992</v>
      </c>
      <c r="P14" s="87">
        <v>5.0815200000000011</v>
      </c>
      <c r="Q14" s="87">
        <v>3.1196839999999986</v>
      </c>
      <c r="R14" s="87">
        <v>4.5142160000000011</v>
      </c>
      <c r="S14" s="87">
        <v>4.9243380000000032</v>
      </c>
      <c r="T14" s="87">
        <v>4.697366999999999</v>
      </c>
      <c r="U14" s="87">
        <v>6.0321050000000023</v>
      </c>
      <c r="V14" s="87">
        <v>5.6683830000000013</v>
      </c>
      <c r="W14" s="87">
        <v>4.6332339999999981</v>
      </c>
      <c r="X14" s="87">
        <v>3.5906690000000006</v>
      </c>
      <c r="Y14" s="87">
        <v>3.5494250000000003</v>
      </c>
      <c r="Z14" s="87">
        <v>4.0187249999999972</v>
      </c>
      <c r="AA14" s="87">
        <v>3.9738860000000011</v>
      </c>
      <c r="AB14" s="87">
        <v>2.8336020000000008</v>
      </c>
      <c r="AC14" s="87">
        <v>3.8571939999999998</v>
      </c>
      <c r="AD14" s="87">
        <v>5.4607410000000005</v>
      </c>
      <c r="AE14" s="87">
        <f t="shared" si="0"/>
        <v>119.70303700000004</v>
      </c>
      <c r="AG14" s="88"/>
    </row>
    <row r="15" spans="1:33" s="76" customFormat="1" ht="15" customHeight="1">
      <c r="A15" s="7"/>
      <c r="B15" s="6" t="s">
        <v>36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3.467153999999999</v>
      </c>
      <c r="K15" s="87">
        <v>4.0466179999999996</v>
      </c>
      <c r="L15" s="87">
        <v>4.8038810000000014</v>
      </c>
      <c r="M15" s="87">
        <v>4.0928969999999989</v>
      </c>
      <c r="N15" s="87">
        <v>4.8972769999999972</v>
      </c>
      <c r="O15" s="87">
        <v>2.6538169999999996</v>
      </c>
      <c r="P15" s="87">
        <v>2.697636999999999</v>
      </c>
      <c r="Q15" s="87">
        <v>2.0806329999999993</v>
      </c>
      <c r="R15" s="87">
        <v>1.6272059999999999</v>
      </c>
      <c r="S15" s="87">
        <v>2.2087239999999992</v>
      </c>
      <c r="T15" s="87">
        <v>1.7693639999999999</v>
      </c>
      <c r="U15" s="87">
        <v>0.9609930000000001</v>
      </c>
      <c r="V15" s="87">
        <v>0.99601399999999995</v>
      </c>
      <c r="W15" s="87">
        <v>1.0699339999999997</v>
      </c>
      <c r="X15" s="87">
        <v>1.5018660000000004</v>
      </c>
      <c r="Y15" s="87">
        <v>1.3990610000000003</v>
      </c>
      <c r="Z15" s="87">
        <v>1.9019029999999986</v>
      </c>
      <c r="AA15" s="87">
        <v>1.8351680000000008</v>
      </c>
      <c r="AB15" s="87">
        <v>2.0877280000000007</v>
      </c>
      <c r="AC15" s="87">
        <v>3.2087810000000005</v>
      </c>
      <c r="AD15" s="87">
        <v>4.1495900000000008</v>
      </c>
      <c r="AE15" s="87">
        <f t="shared" si="0"/>
        <v>53.456246000000007</v>
      </c>
      <c r="AG15" s="88"/>
    </row>
    <row r="16" spans="1:33" s="76" customFormat="1" ht="15" customHeight="1">
      <c r="A16" s="7"/>
      <c r="B16" s="6" t="s">
        <v>1132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4.6785000000000007E-2</v>
      </c>
      <c r="K16" s="87">
        <v>2.6591E-2</v>
      </c>
      <c r="L16" s="87">
        <v>4.9112999999999997E-2</v>
      </c>
      <c r="M16" s="87">
        <v>0.26830100000000001</v>
      </c>
      <c r="N16" s="87">
        <v>0.299456</v>
      </c>
      <c r="O16" s="87">
        <v>0.12335700000000004</v>
      </c>
      <c r="P16" s="87">
        <v>0.18852900000000009</v>
      </c>
      <c r="Q16" s="87">
        <v>0.391372</v>
      </c>
      <c r="R16" s="87">
        <v>0.45434999999999998</v>
      </c>
      <c r="S16" s="87">
        <v>0.93004600000000004</v>
      </c>
      <c r="T16" s="87">
        <v>0.87190800000000013</v>
      </c>
      <c r="U16" s="87">
        <v>0.39454900000000004</v>
      </c>
      <c r="V16" s="87">
        <v>0.44708199999999992</v>
      </c>
      <c r="W16" s="87">
        <v>0.42092700000000022</v>
      </c>
      <c r="X16" s="87">
        <v>0.5570529999999998</v>
      </c>
      <c r="Y16" s="87">
        <v>0.5756060000000004</v>
      </c>
      <c r="Z16" s="87">
        <v>0.73013000000000028</v>
      </c>
      <c r="AA16" s="87">
        <v>0.61319300000000032</v>
      </c>
      <c r="AB16" s="87">
        <v>1.077734</v>
      </c>
      <c r="AC16" s="87">
        <v>1.4446990000000002</v>
      </c>
      <c r="AD16" s="87">
        <v>2.3634110000000002</v>
      </c>
      <c r="AE16" s="87">
        <f t="shared" si="0"/>
        <v>12.274191999999999</v>
      </c>
      <c r="AG16" s="88"/>
    </row>
    <row r="17" spans="1:33" s="76" customFormat="1" ht="15" customHeight="1">
      <c r="A17" s="7"/>
      <c r="B17" s="6" t="s">
        <v>37</v>
      </c>
      <c r="C17" s="87">
        <f>SUM(C18:C23)</f>
        <v>0</v>
      </c>
      <c r="D17" s="87">
        <f t="shared" ref="D17:AD17" si="1">SUM(D18:D23)</f>
        <v>0</v>
      </c>
      <c r="E17" s="87">
        <f t="shared" si="1"/>
        <v>0</v>
      </c>
      <c r="F17" s="87">
        <f t="shared" si="1"/>
        <v>0</v>
      </c>
      <c r="G17" s="87">
        <f t="shared" si="1"/>
        <v>0</v>
      </c>
      <c r="H17" s="87">
        <f t="shared" si="1"/>
        <v>0</v>
      </c>
      <c r="I17" s="87">
        <f t="shared" si="1"/>
        <v>0</v>
      </c>
      <c r="J17" s="87">
        <f t="shared" si="1"/>
        <v>0.61649900000000013</v>
      </c>
      <c r="K17" s="87">
        <f t="shared" si="1"/>
        <v>0.57075500000000012</v>
      </c>
      <c r="L17" s="87">
        <f t="shared" si="1"/>
        <v>0.74605300000000008</v>
      </c>
      <c r="M17" s="87">
        <f t="shared" si="1"/>
        <v>0.49476400000000009</v>
      </c>
      <c r="N17" s="87">
        <f t="shared" si="1"/>
        <v>0.31393500000000002</v>
      </c>
      <c r="O17" s="87">
        <f t="shared" si="1"/>
        <v>0.13272399999999998</v>
      </c>
      <c r="P17" s="87">
        <f t="shared" si="1"/>
        <v>0.15231</v>
      </c>
      <c r="Q17" s="87">
        <f t="shared" si="1"/>
        <v>5.5621999999999998E-2</v>
      </c>
      <c r="R17" s="87">
        <f t="shared" si="1"/>
        <v>1.7198000000000001E-2</v>
      </c>
      <c r="S17" s="87">
        <f t="shared" si="1"/>
        <v>6.8145000000000011E-2</v>
      </c>
      <c r="T17" s="87">
        <f t="shared" si="1"/>
        <v>5.3644999999999998E-2</v>
      </c>
      <c r="U17" s="87">
        <f t="shared" si="1"/>
        <v>4.4017999999999995E-2</v>
      </c>
      <c r="V17" s="87">
        <f t="shared" si="1"/>
        <v>5.4077E-2</v>
      </c>
      <c r="W17" s="87">
        <f t="shared" si="1"/>
        <v>7.783699999999999E-2</v>
      </c>
      <c r="X17" s="87">
        <f t="shared" si="1"/>
        <v>7.1347000000000008E-2</v>
      </c>
      <c r="Y17" s="87">
        <f t="shared" si="1"/>
        <v>3.0856000000000001E-2</v>
      </c>
      <c r="Z17" s="87">
        <f t="shared" si="1"/>
        <v>0.30740600000000001</v>
      </c>
      <c r="AA17" s="87">
        <f t="shared" si="1"/>
        <v>0.40840899999999997</v>
      </c>
      <c r="AB17" s="87">
        <f t="shared" si="1"/>
        <v>0.25402999999999998</v>
      </c>
      <c r="AC17" s="87">
        <f t="shared" si="1"/>
        <v>0.40394999999999992</v>
      </c>
      <c r="AD17" s="87">
        <f t="shared" si="1"/>
        <v>0.534277</v>
      </c>
      <c r="AE17" s="87">
        <f t="shared" si="0"/>
        <v>5.4078570000000008</v>
      </c>
      <c r="AG17" s="88"/>
    </row>
    <row r="18" spans="1:33" s="76" customFormat="1" ht="15" customHeight="1">
      <c r="A18" s="7"/>
      <c r="B18" s="6" t="s">
        <v>1088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0.18314900000000001</v>
      </c>
      <c r="K18" s="87">
        <v>0.18768699999999999</v>
      </c>
      <c r="L18" s="87">
        <v>0.27456799999999998</v>
      </c>
      <c r="M18" s="87">
        <v>0.20617500000000002</v>
      </c>
      <c r="N18" s="87">
        <v>0.21704199999999998</v>
      </c>
      <c r="O18" s="87">
        <v>0.121989</v>
      </c>
      <c r="P18" s="87">
        <v>0.14185600000000001</v>
      </c>
      <c r="Q18" s="87">
        <v>4.7323000000000004E-2</v>
      </c>
      <c r="R18" s="87">
        <v>3.872E-3</v>
      </c>
      <c r="S18" s="87">
        <v>3.7675E-2</v>
      </c>
      <c r="T18" s="87">
        <v>1.7840999999999999E-2</v>
      </c>
      <c r="U18" s="87">
        <v>5.9939999999999993E-3</v>
      </c>
      <c r="V18" s="87">
        <v>1.7165E-2</v>
      </c>
      <c r="W18" s="87">
        <v>5.3011000000000003E-2</v>
      </c>
      <c r="X18" s="87">
        <v>4.9498000000000007E-2</v>
      </c>
      <c r="Y18" s="87">
        <v>4.3479999999999994E-3</v>
      </c>
      <c r="Z18" s="87">
        <v>0.28137399999999996</v>
      </c>
      <c r="AA18" s="87">
        <v>0.36487399999999998</v>
      </c>
      <c r="AB18" s="87">
        <v>0.206958</v>
      </c>
      <c r="AC18" s="87">
        <v>0.25748499999999996</v>
      </c>
      <c r="AD18" s="87">
        <v>0.47576499999999999</v>
      </c>
      <c r="AE18" s="87">
        <f t="shared" si="0"/>
        <v>3.1556490000000004</v>
      </c>
      <c r="AG18" s="88"/>
    </row>
    <row r="19" spans="1:33" s="76" customFormat="1" ht="15" customHeight="1">
      <c r="A19" s="7"/>
      <c r="B19" s="6" t="s">
        <v>1089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0.319438</v>
      </c>
      <c r="K19" s="87">
        <v>0.28561300000000006</v>
      </c>
      <c r="L19" s="87">
        <v>0.36092000000000002</v>
      </c>
      <c r="M19" s="87">
        <v>0.17930100000000002</v>
      </c>
      <c r="N19" s="87">
        <v>1.6914000000000002E-2</v>
      </c>
      <c r="O19" s="87">
        <v>1.3100000000000001E-4</v>
      </c>
      <c r="P19" s="87">
        <v>1.222E-3</v>
      </c>
      <c r="Q19" s="87">
        <v>4.55E-4</v>
      </c>
      <c r="R19" s="87">
        <v>4.8760000000000001E-3</v>
      </c>
      <c r="S19" s="87">
        <v>6.9109999999999996E-3</v>
      </c>
      <c r="T19" s="87">
        <v>2.091E-3</v>
      </c>
      <c r="U19" s="87">
        <v>2.055E-3</v>
      </c>
      <c r="V19" s="87">
        <v>1.2282000000000001E-2</v>
      </c>
      <c r="W19" s="87">
        <v>7.6610000000000003E-3</v>
      </c>
      <c r="X19" s="87">
        <v>4.3000000000000002E-5</v>
      </c>
      <c r="Y19" s="87">
        <v>7.0480000000000004E-3</v>
      </c>
      <c r="Z19" s="87">
        <v>2.4209999999999995E-3</v>
      </c>
      <c r="AA19" s="87">
        <v>1.6463999999999999E-2</v>
      </c>
      <c r="AB19" s="87">
        <v>2.1750000000000003E-3</v>
      </c>
      <c r="AC19" s="87">
        <v>0.11528400000000001</v>
      </c>
      <c r="AD19" s="87">
        <v>2.5235000000000004E-2</v>
      </c>
      <c r="AE19" s="87">
        <f t="shared" si="0"/>
        <v>1.3685400000000001</v>
      </c>
      <c r="AG19" s="88"/>
    </row>
    <row r="20" spans="1:33" s="76" customFormat="1" ht="15" customHeight="1">
      <c r="A20" s="7"/>
      <c r="B20" s="6" t="s">
        <v>1090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8.0624000000000001E-2</v>
      </c>
      <c r="K20" s="87">
        <v>6.5779000000000004E-2</v>
      </c>
      <c r="L20" s="87">
        <v>7.5410000000000005E-2</v>
      </c>
      <c r="M20" s="87">
        <v>6.9122000000000017E-2</v>
      </c>
      <c r="N20" s="87">
        <v>5.5049999999999995E-2</v>
      </c>
      <c r="O20" s="87">
        <v>8.3260000000000018E-3</v>
      </c>
      <c r="P20" s="87">
        <v>3.3310000000000002E-3</v>
      </c>
      <c r="Q20" s="87">
        <v>4.8630000000000001E-3</v>
      </c>
      <c r="R20" s="87">
        <v>8.9899999999999984E-4</v>
      </c>
      <c r="S20" s="87">
        <v>2.3319999999999999E-3</v>
      </c>
      <c r="T20" s="87">
        <v>1.8259999999999999E-3</v>
      </c>
      <c r="U20" s="87">
        <v>9.8980000000000005E-3</v>
      </c>
      <c r="V20" s="87">
        <v>6.4680000000000007E-3</v>
      </c>
      <c r="W20" s="87">
        <v>4.6210000000000001E-3</v>
      </c>
      <c r="X20" s="87">
        <v>2.4609999999999996E-3</v>
      </c>
      <c r="Y20" s="87">
        <v>1.6135E-2</v>
      </c>
      <c r="Z20" s="87">
        <v>8.7679999999999998E-3</v>
      </c>
      <c r="AA20" s="87">
        <v>5.1950000000000008E-3</v>
      </c>
      <c r="AB20" s="87">
        <v>1.8931E-2</v>
      </c>
      <c r="AC20" s="87">
        <v>1.7999000000000001E-2</v>
      </c>
      <c r="AD20" s="87">
        <v>9.5790000000000007E-3</v>
      </c>
      <c r="AE20" s="87">
        <f t="shared" si="0"/>
        <v>0.46761699999999995</v>
      </c>
      <c r="AF20" s="87"/>
      <c r="AG20" s="88"/>
    </row>
    <row r="21" spans="1:33" s="76" customFormat="1" ht="15" customHeight="1">
      <c r="A21" s="7"/>
      <c r="B21" s="6" t="s">
        <v>1091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2.4584000000000002E-2</v>
      </c>
      <c r="K21" s="87">
        <v>2.8392999999999998E-2</v>
      </c>
      <c r="L21" s="87">
        <v>3.3258000000000003E-2</v>
      </c>
      <c r="M21" s="87">
        <v>3.9403000000000007E-2</v>
      </c>
      <c r="N21" s="87">
        <v>2.4296999999999999E-2</v>
      </c>
      <c r="O21" s="87">
        <v>1.9319999999999999E-3</v>
      </c>
      <c r="P21" s="87">
        <v>5.7429999999999998E-3</v>
      </c>
      <c r="Q21" s="87">
        <v>2.9040000000000003E-3</v>
      </c>
      <c r="R21" s="87">
        <v>7.4580000000000002E-3</v>
      </c>
      <c r="S21" s="87">
        <v>2.1056000000000002E-2</v>
      </c>
      <c r="T21" s="87">
        <v>3.1830999999999998E-2</v>
      </c>
      <c r="U21" s="87">
        <v>2.5779000000000003E-2</v>
      </c>
      <c r="V21" s="87">
        <v>1.8161999999999998E-2</v>
      </c>
      <c r="W21" s="87">
        <v>1.1605999999999998E-2</v>
      </c>
      <c r="X21" s="87">
        <v>1.9334E-2</v>
      </c>
      <c r="Y21" s="87">
        <v>3.2560000000000002E-3</v>
      </c>
      <c r="Z21" s="87">
        <v>9.1860000000000015E-3</v>
      </c>
      <c r="AA21" s="87">
        <v>2.0884000000000003E-2</v>
      </c>
      <c r="AB21" s="87">
        <v>2.5739000000000005E-2</v>
      </c>
      <c r="AC21" s="87">
        <v>1.2989000000000001E-2</v>
      </c>
      <c r="AD21" s="87">
        <v>2.3545000000000003E-2</v>
      </c>
      <c r="AE21" s="87">
        <f t="shared" si="0"/>
        <v>0.39133900000000005</v>
      </c>
      <c r="AG21" s="88"/>
    </row>
    <row r="22" spans="1:33" s="76" customFormat="1" ht="15" customHeight="1">
      <c r="A22" s="7"/>
      <c r="B22" s="6" t="s">
        <v>1092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5.5989999999999998E-3</v>
      </c>
      <c r="K22" s="87">
        <v>3.2829999999999999E-3</v>
      </c>
      <c r="L22" s="87">
        <v>1.897E-3</v>
      </c>
      <c r="M22" s="87">
        <v>7.6300000000000001E-4</v>
      </c>
      <c r="N22" s="87">
        <v>6.3199999999999997E-4</v>
      </c>
      <c r="O22" s="87">
        <v>1.0899999999999999E-4</v>
      </c>
      <c r="P22" s="87">
        <v>5.0000000000000002E-5</v>
      </c>
      <c r="Q22" s="87">
        <v>7.7000000000000001E-5</v>
      </c>
      <c r="R22" s="87">
        <v>9.2999999999999997E-5</v>
      </c>
      <c r="S22" s="87">
        <v>1.5900000000000002E-4</v>
      </c>
      <c r="T22" s="87">
        <v>5.6000000000000006E-5</v>
      </c>
      <c r="U22" s="87">
        <v>1.84E-4</v>
      </c>
      <c r="V22" s="87">
        <v>0</v>
      </c>
      <c r="W22" s="87">
        <v>7.0200000000000004E-4</v>
      </c>
      <c r="X22" s="87">
        <v>0</v>
      </c>
      <c r="Y22" s="87">
        <v>0</v>
      </c>
      <c r="Z22" s="87">
        <v>5.6179999999999997E-3</v>
      </c>
      <c r="AA22" s="87">
        <v>9.9200000000000004E-4</v>
      </c>
      <c r="AB22" s="87">
        <v>0</v>
      </c>
      <c r="AC22" s="87">
        <v>1.4999999999999999E-4</v>
      </c>
      <c r="AD22" s="87">
        <v>1.4200000000000001E-4</v>
      </c>
      <c r="AE22" s="87">
        <f t="shared" si="0"/>
        <v>2.0505999999999996E-2</v>
      </c>
      <c r="AG22" s="88"/>
    </row>
    <row r="23" spans="1:33" s="76" customFormat="1" ht="15" customHeight="1">
      <c r="A23" s="7"/>
      <c r="B23" s="6" t="s">
        <v>1093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3.1050000000000001E-3</v>
      </c>
      <c r="K23" s="87">
        <v>0</v>
      </c>
      <c r="L23" s="87">
        <v>0</v>
      </c>
      <c r="M23" s="87">
        <v>0</v>
      </c>
      <c r="N23" s="87">
        <v>0</v>
      </c>
      <c r="O23" s="87">
        <v>2.3699999999999999E-4</v>
      </c>
      <c r="P23" s="87">
        <v>1.08E-4</v>
      </c>
      <c r="Q23" s="87">
        <v>0</v>
      </c>
      <c r="R23" s="87">
        <v>0</v>
      </c>
      <c r="S23" s="87">
        <v>1.2E-5</v>
      </c>
      <c r="T23" s="87">
        <v>0</v>
      </c>
      <c r="U23" s="87">
        <v>1.08E-4</v>
      </c>
      <c r="V23" s="87">
        <v>0</v>
      </c>
      <c r="W23" s="87">
        <v>2.3599999999999999E-4</v>
      </c>
      <c r="X23" s="87">
        <v>1.1E-5</v>
      </c>
      <c r="Y23" s="87">
        <v>6.8999999999999997E-5</v>
      </c>
      <c r="Z23" s="87">
        <v>3.8999999999999999E-5</v>
      </c>
      <c r="AA23" s="87">
        <v>0</v>
      </c>
      <c r="AB23" s="87">
        <v>2.2699999999999999E-4</v>
      </c>
      <c r="AC23" s="87">
        <v>4.3000000000000002E-5</v>
      </c>
      <c r="AD23" s="87">
        <v>1.1E-5</v>
      </c>
      <c r="AE23" s="87">
        <f t="shared" si="0"/>
        <v>4.2059999999999997E-3</v>
      </c>
      <c r="AG23" s="88"/>
    </row>
    <row r="24" spans="1:33" s="76" customFormat="1" ht="15" customHeight="1">
      <c r="A24" s="7"/>
      <c r="B24" s="6" t="s">
        <v>38</v>
      </c>
      <c r="C24" s="87">
        <f>SUM(C9:C15)</f>
        <v>0</v>
      </c>
      <c r="D24" s="87">
        <f t="shared" ref="D24:AD24" si="2">SUM(D9:D15)</f>
        <v>0</v>
      </c>
      <c r="E24" s="87">
        <f t="shared" si="2"/>
        <v>0</v>
      </c>
      <c r="F24" s="87">
        <f t="shared" si="2"/>
        <v>0</v>
      </c>
      <c r="G24" s="87">
        <f t="shared" si="2"/>
        <v>0</v>
      </c>
      <c r="H24" s="87">
        <f t="shared" si="2"/>
        <v>0</v>
      </c>
      <c r="I24" s="87">
        <f t="shared" si="2"/>
        <v>0</v>
      </c>
      <c r="J24" s="87">
        <f t="shared" si="2"/>
        <v>25.604368000000001</v>
      </c>
      <c r="K24" s="87">
        <f t="shared" si="2"/>
        <v>28.545629999999999</v>
      </c>
      <c r="L24" s="87">
        <f t="shared" si="2"/>
        <v>40.347744000000006</v>
      </c>
      <c r="M24" s="87">
        <f t="shared" si="2"/>
        <v>50.822756000000005</v>
      </c>
      <c r="N24" s="87">
        <f t="shared" si="2"/>
        <v>57.307400000000008</v>
      </c>
      <c r="O24" s="87">
        <f t="shared" si="2"/>
        <v>53.167769999999983</v>
      </c>
      <c r="P24" s="87">
        <f t="shared" si="2"/>
        <v>58.515017999999998</v>
      </c>
      <c r="Q24" s="87">
        <f t="shared" si="2"/>
        <v>39.41275499999999</v>
      </c>
      <c r="R24" s="87">
        <f t="shared" si="2"/>
        <v>60.683116000000012</v>
      </c>
      <c r="S24" s="87">
        <f t="shared" si="2"/>
        <v>72.08323100000004</v>
      </c>
      <c r="T24" s="87">
        <f t="shared" si="2"/>
        <v>71.79782800000001</v>
      </c>
      <c r="U24" s="87">
        <f t="shared" si="2"/>
        <v>78.860699000000011</v>
      </c>
      <c r="V24" s="87">
        <f t="shared" si="2"/>
        <v>85.055374999999984</v>
      </c>
      <c r="W24" s="87">
        <f t="shared" si="2"/>
        <v>87.854675999999998</v>
      </c>
      <c r="X24" s="87">
        <f t="shared" si="2"/>
        <v>80.61111700000005</v>
      </c>
      <c r="Y24" s="87">
        <f t="shared" si="2"/>
        <v>85.924374999999984</v>
      </c>
      <c r="Z24" s="87">
        <f t="shared" si="2"/>
        <v>140.68944200000004</v>
      </c>
      <c r="AA24" s="87">
        <f t="shared" si="2"/>
        <v>186.24913800000019</v>
      </c>
      <c r="AB24" s="87">
        <f t="shared" si="2"/>
        <v>200.75755399999994</v>
      </c>
      <c r="AC24" s="87">
        <f t="shared" si="2"/>
        <v>243.8481920000001</v>
      </c>
      <c r="AD24" s="87">
        <f t="shared" si="2"/>
        <v>277.93982299999999</v>
      </c>
      <c r="AE24" s="87">
        <f t="shared" si="0"/>
        <v>2026.0780070000005</v>
      </c>
      <c r="AG24" s="88"/>
    </row>
    <row r="25" spans="1:33" s="76" customFormat="1" ht="15" customHeight="1">
      <c r="A25" s="7"/>
      <c r="B25" s="6" t="s">
        <v>39</v>
      </c>
      <c r="C25" s="87">
        <f>C26-C24</f>
        <v>0</v>
      </c>
      <c r="D25" s="87">
        <f t="shared" ref="D25:AD25" si="3">D26-D24</f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87">
        <f t="shared" si="3"/>
        <v>0</v>
      </c>
      <c r="I25" s="87">
        <f t="shared" si="3"/>
        <v>0</v>
      </c>
      <c r="J25" s="87">
        <f t="shared" si="3"/>
        <v>90.701098999999886</v>
      </c>
      <c r="K25" s="87">
        <f t="shared" si="3"/>
        <v>90.155178999999976</v>
      </c>
      <c r="L25" s="87">
        <f t="shared" si="3"/>
        <v>104.49146999999988</v>
      </c>
      <c r="M25" s="87">
        <f t="shared" si="3"/>
        <v>115.32559100000006</v>
      </c>
      <c r="N25" s="87">
        <f t="shared" si="3"/>
        <v>114.48229000000015</v>
      </c>
      <c r="O25" s="87">
        <f t="shared" si="3"/>
        <v>110.00541400000009</v>
      </c>
      <c r="P25" s="87">
        <f t="shared" si="3"/>
        <v>105.19998799999993</v>
      </c>
      <c r="Q25" s="87">
        <f t="shared" si="3"/>
        <v>70.097177999999928</v>
      </c>
      <c r="R25" s="87">
        <f t="shared" si="3"/>
        <v>99.089651999999944</v>
      </c>
      <c r="S25" s="87">
        <f t="shared" si="3"/>
        <v>103.06674099999987</v>
      </c>
      <c r="T25" s="87">
        <f t="shared" si="3"/>
        <v>94.076060000000069</v>
      </c>
      <c r="U25" s="87">
        <f t="shared" si="3"/>
        <v>99.621757000000144</v>
      </c>
      <c r="V25" s="87">
        <f t="shared" si="3"/>
        <v>101.83821999999991</v>
      </c>
      <c r="W25" s="87">
        <f t="shared" si="3"/>
        <v>98.708159000000038</v>
      </c>
      <c r="X25" s="87">
        <f t="shared" si="3"/>
        <v>83.888315999999932</v>
      </c>
      <c r="Y25" s="87">
        <f t="shared" si="3"/>
        <v>87.772136999999944</v>
      </c>
      <c r="Z25" s="87">
        <f t="shared" si="3"/>
        <v>93.774669999999873</v>
      </c>
      <c r="AA25" s="87">
        <f t="shared" si="3"/>
        <v>90.24949499999957</v>
      </c>
      <c r="AB25" s="87">
        <f t="shared" si="3"/>
        <v>73.433639999999997</v>
      </c>
      <c r="AC25" s="87">
        <f t="shared" si="3"/>
        <v>102.32947099999996</v>
      </c>
      <c r="AD25" s="87">
        <f t="shared" si="3"/>
        <v>115.7479919999999</v>
      </c>
      <c r="AE25" s="87">
        <f t="shared" si="0"/>
        <v>2044.0545189999989</v>
      </c>
      <c r="AG25" s="88"/>
    </row>
    <row r="26" spans="1:33" s="76" customFormat="1" ht="15" customHeight="1">
      <c r="A26" s="7"/>
      <c r="B26" s="6" t="s">
        <v>40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116.30546699999989</v>
      </c>
      <c r="K26" s="87">
        <v>118.70080899999998</v>
      </c>
      <c r="L26" s="87">
        <v>144.83921399999988</v>
      </c>
      <c r="M26" s="87">
        <v>166.14834700000006</v>
      </c>
      <c r="N26" s="87">
        <v>171.78969000000015</v>
      </c>
      <c r="O26" s="87">
        <v>163.17318400000008</v>
      </c>
      <c r="P26" s="87">
        <v>163.71500599999993</v>
      </c>
      <c r="Q26" s="87">
        <v>109.50993299999992</v>
      </c>
      <c r="R26" s="87">
        <v>159.77276799999996</v>
      </c>
      <c r="S26" s="87">
        <v>175.14997199999991</v>
      </c>
      <c r="T26" s="87">
        <v>165.87388800000008</v>
      </c>
      <c r="U26" s="87">
        <v>178.48245600000016</v>
      </c>
      <c r="V26" s="87">
        <v>186.89359499999989</v>
      </c>
      <c r="W26" s="87">
        <v>186.56283500000004</v>
      </c>
      <c r="X26" s="87">
        <v>164.49943299999998</v>
      </c>
      <c r="Y26" s="87">
        <v>173.69651199999993</v>
      </c>
      <c r="Z26" s="87">
        <v>234.46411199999991</v>
      </c>
      <c r="AA26" s="87">
        <v>276.49863299999976</v>
      </c>
      <c r="AB26" s="87">
        <v>274.19119399999994</v>
      </c>
      <c r="AC26" s="87">
        <v>346.17766300000005</v>
      </c>
      <c r="AD26" s="87">
        <v>393.68781499999989</v>
      </c>
      <c r="AE26" s="87">
        <f t="shared" si="0"/>
        <v>4070.1325259999994</v>
      </c>
    </row>
    <row r="27" spans="1:33" ht="13">
      <c r="A27" s="7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3" ht="13">
      <c r="A28" s="8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3" ht="13.5" customHeight="1">
      <c r="A29" s="93" t="s">
        <v>1094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 ht="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33" ht="13">
      <c r="A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</row>
    <row r="32" spans="1:33" ht="13">
      <c r="A32" s="8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</row>
    <row r="39" spans="1:31" ht="13">
      <c r="E39" s="79"/>
      <c r="G39" s="79"/>
      <c r="I39" s="79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 ht="13">
      <c r="E40" s="79"/>
      <c r="G40" s="79"/>
      <c r="I40" s="79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  <row r="41" spans="1:31" ht="13">
      <c r="E41" s="79"/>
      <c r="G41" s="79"/>
      <c r="I41" s="79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</row>
    <row r="42" spans="1:31" ht="13">
      <c r="E42" s="79"/>
      <c r="G42" s="79"/>
      <c r="I42" s="79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</row>
    <row r="43" spans="1:31" ht="13">
      <c r="E43" s="79"/>
      <c r="G43" s="79"/>
      <c r="I43" s="79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1:31" ht="13">
      <c r="E44" s="79"/>
      <c r="G44" s="79"/>
      <c r="I44" s="79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31" ht="13">
      <c r="E45" s="79"/>
      <c r="G45" s="79"/>
      <c r="I45" s="79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</row>
    <row r="46" spans="1:31" ht="13">
      <c r="A46" s="76"/>
      <c r="C46" s="76"/>
      <c r="D46" s="76"/>
      <c r="E46" s="79"/>
      <c r="G46" s="79"/>
      <c r="I46" s="79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ht="13">
      <c r="A47" s="76"/>
      <c r="C47" s="76"/>
      <c r="D47" s="76"/>
      <c r="E47" s="79"/>
      <c r="G47" s="79"/>
      <c r="I47" s="79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1" ht="13">
      <c r="A48" s="76"/>
      <c r="C48" s="76"/>
      <c r="D48" s="76"/>
      <c r="E48" s="79"/>
      <c r="G48" s="79"/>
      <c r="I48" s="79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ht="13">
      <c r="A49" s="76"/>
      <c r="C49" s="76"/>
      <c r="D49" s="76"/>
      <c r="E49" s="79"/>
      <c r="G49" s="79"/>
      <c r="I49" s="79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ht="13">
      <c r="A50" s="76"/>
      <c r="C50" s="76"/>
      <c r="D50" s="76"/>
      <c r="E50" s="79"/>
      <c r="G50" s="79"/>
      <c r="I50" s="7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ht="13">
      <c r="A51" s="76"/>
      <c r="C51" s="76"/>
      <c r="D51" s="76"/>
      <c r="E51" s="79"/>
      <c r="G51" s="79"/>
      <c r="I51" s="79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ht="13.5" customHeight="1">
      <c r="A52" s="76"/>
      <c r="C52" s="76"/>
      <c r="D52" s="76"/>
      <c r="E52" s="79"/>
      <c r="G52" s="79"/>
      <c r="I52" s="79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ht="13">
      <c r="A53" s="76"/>
      <c r="C53" s="76"/>
      <c r="D53" s="76"/>
      <c r="E53" s="79"/>
      <c r="G53" s="79"/>
      <c r="I53" s="7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ht="13">
      <c r="A54" s="76"/>
      <c r="C54" s="76"/>
      <c r="D54" s="76"/>
      <c r="E54" s="79"/>
      <c r="G54" s="79"/>
      <c r="I54" s="79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ht="13">
      <c r="A55" s="76"/>
      <c r="C55" s="76"/>
      <c r="D55" s="76"/>
      <c r="E55" s="79"/>
      <c r="G55" s="79"/>
      <c r="I55" s="79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ht="13">
      <c r="A56" s="76"/>
      <c r="C56" s="76"/>
      <c r="D56" s="76"/>
      <c r="E56" s="79"/>
      <c r="G56" s="79"/>
      <c r="I56" s="79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ht="13">
      <c r="A57" s="76"/>
      <c r="C57" s="76"/>
      <c r="D57" s="76"/>
      <c r="E57" s="79"/>
      <c r="G57" s="79"/>
      <c r="I57" s="7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13">
      <c r="A58" s="76"/>
      <c r="C58" s="76"/>
      <c r="D58" s="76"/>
      <c r="E58" s="79"/>
      <c r="G58" s="79"/>
      <c r="I58" s="79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3">
      <c r="A59" s="76"/>
      <c r="C59" s="76"/>
      <c r="D59" s="76"/>
      <c r="E59" s="79"/>
      <c r="I59" s="79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3">
      <c r="A60" s="76"/>
      <c r="C60" s="76"/>
      <c r="D60" s="76"/>
      <c r="E60" s="79"/>
      <c r="I60" s="7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ht="13">
      <c r="A61" s="76"/>
      <c r="C61" s="76"/>
      <c r="D61" s="76"/>
      <c r="E61" s="79"/>
      <c r="I61" s="79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ht="13">
      <c r="A62" s="76"/>
      <c r="C62" s="76"/>
      <c r="D62" s="76"/>
      <c r="E62" s="79"/>
      <c r="I62" s="79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ht="13">
      <c r="A63" s="76"/>
      <c r="C63" s="76"/>
      <c r="D63" s="76"/>
      <c r="E63" s="79"/>
      <c r="I63" s="7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ht="13">
      <c r="A64" s="76"/>
      <c r="C64" s="76"/>
      <c r="D64" s="76"/>
      <c r="E64" s="79"/>
      <c r="I64" s="7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3" ht="13">
      <c r="A65" s="76"/>
      <c r="C65" s="76"/>
      <c r="D65" s="76"/>
      <c r="E65" s="79"/>
      <c r="I65" s="7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3" ht="13">
      <c r="A66" s="76"/>
      <c r="C66" s="76"/>
      <c r="D66" s="76"/>
      <c r="E66" s="79"/>
      <c r="I66" s="7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3" ht="13">
      <c r="A67" s="76"/>
      <c r="C67" s="76"/>
      <c r="D67" s="76"/>
      <c r="E67" s="79"/>
      <c r="I67" s="7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3" ht="13">
      <c r="A68" s="76"/>
      <c r="C68" s="76"/>
      <c r="D68" s="76"/>
      <c r="E68" s="79"/>
      <c r="I68" s="7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3" ht="13">
      <c r="A69" s="76"/>
      <c r="C69" s="76"/>
      <c r="D69" s="76"/>
      <c r="E69" s="79"/>
      <c r="I69" s="7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3" ht="13">
      <c r="A70" s="76"/>
      <c r="C70" s="76"/>
      <c r="D70" s="76"/>
      <c r="E70" s="79"/>
      <c r="I70" s="7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3" ht="13">
      <c r="A71" s="76"/>
      <c r="C71" s="76"/>
      <c r="D71" s="76"/>
      <c r="E71" s="79"/>
      <c r="I71" s="7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3" ht="13">
      <c r="A72" s="76"/>
      <c r="C72" s="76"/>
      <c r="D72" s="76"/>
      <c r="E72" s="79"/>
      <c r="I72" s="79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3" ht="13">
      <c r="A73" s="76"/>
      <c r="C73" s="76"/>
      <c r="D73" s="76"/>
      <c r="E73" s="79"/>
      <c r="I73" s="79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3" ht="13">
      <c r="A74" s="76"/>
      <c r="C74" s="76"/>
      <c r="D74" s="76"/>
      <c r="E74" s="79"/>
      <c r="I74" s="7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3" ht="13.5" customHeight="1">
      <c r="A75" s="76"/>
      <c r="C75" s="76"/>
      <c r="D75" s="76"/>
      <c r="E75" s="79"/>
      <c r="I75" s="79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3" ht="13.5" customHeight="1">
      <c r="A76" s="76"/>
      <c r="C76" s="76"/>
      <c r="D76" s="76"/>
      <c r="E76" s="79"/>
      <c r="I76" s="79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93"/>
      <c r="AG76" s="93"/>
    </row>
    <row r="77" spans="1:33" ht="13">
      <c r="A77" s="76"/>
      <c r="C77" s="76"/>
      <c r="D77" s="76"/>
      <c r="E77" s="79"/>
      <c r="I77" s="7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3" ht="13">
      <c r="A78" s="76"/>
      <c r="C78" s="76"/>
      <c r="D78" s="76"/>
      <c r="E78" s="79"/>
      <c r="I78" s="79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3" ht="13">
      <c r="A79" s="76"/>
      <c r="C79" s="76"/>
      <c r="D79" s="76"/>
      <c r="E79" s="79"/>
      <c r="I79" s="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3" ht="13">
      <c r="A80" s="76"/>
      <c r="C80" s="76"/>
      <c r="D80" s="76"/>
      <c r="E80" s="79"/>
      <c r="I80" s="79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ht="13">
      <c r="A81" s="76"/>
      <c r="C81" s="76"/>
      <c r="D81" s="76"/>
      <c r="E81" s="79"/>
      <c r="I81" s="79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ht="13">
      <c r="A82" s="76"/>
      <c r="C82" s="76"/>
      <c r="D82" s="76"/>
      <c r="E82" s="79"/>
      <c r="I82" s="79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ht="13">
      <c r="A83" s="76"/>
      <c r="C83" s="76"/>
      <c r="D83" s="76"/>
      <c r="E83" s="79"/>
      <c r="I83" s="79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ht="13">
      <c r="A84" s="76"/>
      <c r="C84" s="76"/>
      <c r="D84" s="76"/>
      <c r="E84" s="79"/>
      <c r="I84" s="79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ht="13">
      <c r="A85" s="76"/>
      <c r="C85" s="76"/>
      <c r="D85" s="76"/>
      <c r="E85" s="79"/>
      <c r="I85" s="79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ht="13">
      <c r="A86" s="76"/>
      <c r="C86" s="76"/>
      <c r="D86" s="76"/>
      <c r="E86" s="79"/>
      <c r="I86" s="79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ht="13">
      <c r="A87" s="76"/>
      <c r="C87" s="76"/>
      <c r="D87" s="76"/>
      <c r="E87" s="79"/>
      <c r="I87" s="7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ht="13">
      <c r="A88" s="76"/>
      <c r="C88" s="76"/>
      <c r="D88" s="76"/>
      <c r="I88" s="7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ht="13">
      <c r="A89" s="76"/>
      <c r="C89" s="76"/>
      <c r="D89" s="76"/>
      <c r="I89" s="7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ht="13">
      <c r="A90" s="76"/>
      <c r="C90" s="76"/>
      <c r="D90" s="76"/>
      <c r="I90" s="7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13">
      <c r="A91" s="76"/>
      <c r="C91" s="76"/>
      <c r="D91" s="76"/>
      <c r="I91" s="7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3">
      <c r="A92" s="76"/>
      <c r="C92" s="76"/>
      <c r="D92" s="76"/>
      <c r="I92" s="7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ht="13">
      <c r="A93" s="76"/>
      <c r="C93" s="76"/>
      <c r="D93" s="76"/>
      <c r="I93" s="7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ht="13">
      <c r="A94" s="76"/>
      <c r="C94" s="76"/>
      <c r="D94" s="76"/>
      <c r="E94" s="76"/>
      <c r="F94" s="76"/>
      <c r="G94" s="76"/>
      <c r="H94" s="76"/>
      <c r="I94" s="7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</sheetData>
  <mergeCells count="4">
    <mergeCell ref="A30:AE30"/>
    <mergeCell ref="A2:AE2"/>
    <mergeCell ref="A4:AE4"/>
    <mergeCell ref="C7:AE7"/>
  </mergeCells>
  <hyperlinks>
    <hyperlink ref="A1" location="ÍNDICE!A1" display="INDICE" xr:uid="{00000000-0004-0000-0D00-000000000000}"/>
  </hyperlink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73"/>
  <sheetViews>
    <sheetView showGridLines="0" zoomScaleNormal="100" workbookViewId="0"/>
  </sheetViews>
  <sheetFormatPr baseColWidth="10" defaultColWidth="10" defaultRowHeight="12.75" customHeight="1"/>
  <cols>
    <col min="1" max="1" width="5.33203125" style="1" customWidth="1"/>
    <col min="2" max="2" width="33.1640625" style="2" customWidth="1"/>
    <col min="3" max="19" width="7.6640625" style="2" customWidth="1"/>
    <col min="20" max="30" width="7.6640625" customWidth="1"/>
    <col min="31" max="31" width="7.6640625" style="2" customWidth="1"/>
  </cols>
  <sheetData>
    <row r="1" spans="1:31" ht="15.75" customHeight="1">
      <c r="A1" s="102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3">
      <c r="A2" s="159" t="s">
        <v>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2" customHeight="1">
      <c r="A4" s="159" t="s">
        <v>1104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 ht="13.5" customHeight="1">
      <c r="A5" s="1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3.5" customHeight="1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 ht="13.5" customHeight="1">
      <c r="A7" s="7"/>
      <c r="B7" s="6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3.5" customHeight="1">
      <c r="A8" s="7"/>
      <c r="B8" s="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3">
      <c r="A9" s="7">
        <v>1</v>
      </c>
      <c r="B9" s="6" t="s">
        <v>31</v>
      </c>
      <c r="C9" s="15">
        <v>883.15456399999994</v>
      </c>
      <c r="D9" s="15">
        <v>857.27838299999996</v>
      </c>
      <c r="E9" s="15">
        <v>1046.707467</v>
      </c>
      <c r="F9" s="15">
        <v>942.7362720000001</v>
      </c>
      <c r="G9" s="15">
        <v>1032.471957</v>
      </c>
      <c r="H9" s="15">
        <v>1642.8747089999999</v>
      </c>
      <c r="I9" s="15">
        <v>1663.9764360000001</v>
      </c>
      <c r="J9" s="15">
        <v>1649.5525850000001</v>
      </c>
      <c r="K9" s="15">
        <v>1723.8233790000002</v>
      </c>
      <c r="L9" s="15">
        <v>1723.3336630000003</v>
      </c>
      <c r="M9" s="15">
        <v>1972.8768369999998</v>
      </c>
      <c r="N9" s="15">
        <v>2014.9578350000002</v>
      </c>
      <c r="O9" s="15">
        <v>2043.6733339999992</v>
      </c>
      <c r="P9" s="15">
        <v>1987.5095629999983</v>
      </c>
      <c r="Q9" s="15">
        <v>1582.9709379999999</v>
      </c>
      <c r="R9" s="15">
        <v>1959.5729800000015</v>
      </c>
      <c r="S9" s="15">
        <v>2292.3880359999989</v>
      </c>
      <c r="T9" s="15">
        <v>2502.3088730000009</v>
      </c>
      <c r="U9" s="15">
        <v>2716.0695340000029</v>
      </c>
      <c r="V9" s="15">
        <v>2840.5997929999994</v>
      </c>
      <c r="W9" s="15">
        <v>2985.3201330000015</v>
      </c>
      <c r="X9" s="15">
        <v>2795.9991250000012</v>
      </c>
      <c r="Y9" s="15">
        <v>2821.2954129999994</v>
      </c>
      <c r="Z9" s="15">
        <v>3034.790519000001</v>
      </c>
      <c r="AA9" s="15">
        <v>2126.4907330000001</v>
      </c>
      <c r="AB9" s="15">
        <v>2148.1374220000012</v>
      </c>
      <c r="AC9" s="15">
        <v>2204.9644679999988</v>
      </c>
      <c r="AD9" s="15">
        <v>2022.064704000001</v>
      </c>
      <c r="AE9" s="15">
        <f>SUM(C9:AD9)</f>
        <v>55217.899655000008</v>
      </c>
    </row>
    <row r="10" spans="1:31" ht="13">
      <c r="A10" s="7">
        <v>2</v>
      </c>
      <c r="B10" s="6" t="s">
        <v>32</v>
      </c>
      <c r="C10" s="15">
        <v>3.251E-3</v>
      </c>
      <c r="D10" s="15">
        <v>3.6218E-2</v>
      </c>
      <c r="E10" s="15">
        <v>1.7668000000000003E-2</v>
      </c>
      <c r="F10" s="15">
        <v>9.2685000000000003E-2</v>
      </c>
      <c r="G10" s="15">
        <v>0.10651900000000002</v>
      </c>
      <c r="H10" s="15">
        <v>5.5569999999999994E-2</v>
      </c>
      <c r="I10" s="15">
        <v>9.1200000000000003E-2</v>
      </c>
      <c r="J10" s="15">
        <v>11.309691000000001</v>
      </c>
      <c r="K10" s="15">
        <v>19.418876000000001</v>
      </c>
      <c r="L10" s="15">
        <v>21.152668999999999</v>
      </c>
      <c r="M10" s="15">
        <v>21.649983999999996</v>
      </c>
      <c r="N10" s="15">
        <v>35.925097999999998</v>
      </c>
      <c r="O10" s="15">
        <v>46.257457000000002</v>
      </c>
      <c r="P10" s="15">
        <v>56.906214999999996</v>
      </c>
      <c r="Q10" s="15">
        <v>99.807129000000046</v>
      </c>
      <c r="R10" s="15">
        <v>177.77559599999998</v>
      </c>
      <c r="S10" s="15">
        <v>253.6858159999999</v>
      </c>
      <c r="T10" s="15">
        <v>218.66487599999999</v>
      </c>
      <c r="U10" s="15">
        <v>255.20452200000011</v>
      </c>
      <c r="V10" s="15">
        <v>276.89214399999997</v>
      </c>
      <c r="W10" s="15">
        <v>284.60700400000007</v>
      </c>
      <c r="X10" s="15">
        <v>246.87572299999999</v>
      </c>
      <c r="Y10" s="15">
        <v>253.15978699999991</v>
      </c>
      <c r="Z10" s="15">
        <v>261.4773009999999</v>
      </c>
      <c r="AA10" s="15">
        <v>358.28169700000012</v>
      </c>
      <c r="AB10" s="15">
        <v>280.99734400000006</v>
      </c>
      <c r="AC10" s="15">
        <v>420.34999299999976</v>
      </c>
      <c r="AD10" s="15">
        <v>489.53005299999973</v>
      </c>
      <c r="AE10" s="15">
        <f t="shared" ref="AE10:AE26" si="0">SUM(C10:AD10)</f>
        <v>4090.3320859999994</v>
      </c>
    </row>
    <row r="11" spans="1:31" ht="13">
      <c r="A11" s="7">
        <v>3</v>
      </c>
      <c r="B11" s="6" t="s">
        <v>33</v>
      </c>
      <c r="C11" s="15">
        <v>281.10231700000008</v>
      </c>
      <c r="D11" s="15">
        <v>297.23165400000005</v>
      </c>
      <c r="E11" s="15">
        <v>324.50196799999992</v>
      </c>
      <c r="F11" s="15">
        <v>298.28747400000009</v>
      </c>
      <c r="G11" s="15">
        <v>242.67682499999995</v>
      </c>
      <c r="H11" s="15">
        <v>325.65054900000001</v>
      </c>
      <c r="I11" s="15">
        <v>283.27982900000001</v>
      </c>
      <c r="J11" s="15">
        <v>250.32406800000004</v>
      </c>
      <c r="K11" s="15">
        <v>258.45156900000006</v>
      </c>
      <c r="L11" s="15">
        <v>282.19096400000001</v>
      </c>
      <c r="M11" s="15">
        <v>289.32014099999992</v>
      </c>
      <c r="N11" s="15">
        <v>305.79377399999987</v>
      </c>
      <c r="O11" s="15">
        <v>296.01491899999996</v>
      </c>
      <c r="P11" s="15">
        <v>333.2277670000002</v>
      </c>
      <c r="Q11" s="15">
        <v>239.93069500000004</v>
      </c>
      <c r="R11" s="15">
        <v>350.4560469999999</v>
      </c>
      <c r="S11" s="15">
        <v>457.18213200000008</v>
      </c>
      <c r="T11" s="15">
        <v>451.025038</v>
      </c>
      <c r="U11" s="15">
        <v>479.47229800000025</v>
      </c>
      <c r="V11" s="15">
        <v>535.05631099999994</v>
      </c>
      <c r="W11" s="15">
        <v>577.66505200000006</v>
      </c>
      <c r="X11" s="15">
        <v>584.30086200000028</v>
      </c>
      <c r="Y11" s="15">
        <v>647.43342100000007</v>
      </c>
      <c r="Z11" s="15">
        <v>703.12777499999993</v>
      </c>
      <c r="AA11" s="15">
        <v>761.83046400000001</v>
      </c>
      <c r="AB11" s="15">
        <v>764.87045800000067</v>
      </c>
      <c r="AC11" s="15">
        <v>1201.5926470000009</v>
      </c>
      <c r="AD11" s="15">
        <v>1358.2832609999996</v>
      </c>
      <c r="AE11" s="15">
        <f t="shared" si="0"/>
        <v>13180.280279000002</v>
      </c>
    </row>
    <row r="12" spans="1:31" ht="13">
      <c r="A12" s="7">
        <v>4</v>
      </c>
      <c r="B12" s="6" t="s">
        <v>1087</v>
      </c>
      <c r="C12" s="15">
        <v>687.33800900000017</v>
      </c>
      <c r="D12" s="15">
        <v>791.81415299999946</v>
      </c>
      <c r="E12" s="15">
        <v>938.74546300000009</v>
      </c>
      <c r="F12" s="15">
        <v>1033.9986680000006</v>
      </c>
      <c r="G12" s="15">
        <v>1123.9204479999999</v>
      </c>
      <c r="H12" s="15">
        <v>1215.3757939999996</v>
      </c>
      <c r="I12" s="15">
        <v>1201.7910079999999</v>
      </c>
      <c r="J12" s="15">
        <v>1218.44769</v>
      </c>
      <c r="K12" s="15">
        <v>1225.1513850000003</v>
      </c>
      <c r="L12" s="15">
        <v>1306.7038760000005</v>
      </c>
      <c r="M12" s="15">
        <v>1370.0137229999993</v>
      </c>
      <c r="N12" s="15">
        <v>1303.2355020000005</v>
      </c>
      <c r="O12" s="15">
        <v>1276.8496280000004</v>
      </c>
      <c r="P12" s="15">
        <v>1140.2209320000004</v>
      </c>
      <c r="Q12" s="15">
        <v>897.1471830000005</v>
      </c>
      <c r="R12" s="15">
        <v>1066.4748449999997</v>
      </c>
      <c r="S12" s="15">
        <v>1120.9639759999995</v>
      </c>
      <c r="T12" s="15">
        <v>1152.0066860000004</v>
      </c>
      <c r="U12" s="15">
        <v>1094.2489170000001</v>
      </c>
      <c r="V12" s="15">
        <v>1118.749575</v>
      </c>
      <c r="W12" s="15">
        <v>1093.7789719999994</v>
      </c>
      <c r="X12" s="15">
        <v>1032.4095170000003</v>
      </c>
      <c r="Y12" s="15">
        <v>1040.6425750000003</v>
      </c>
      <c r="Z12" s="15">
        <v>1070.4665989999999</v>
      </c>
      <c r="AA12" s="15">
        <v>1003.6182169999997</v>
      </c>
      <c r="AB12" s="15">
        <v>966.71908699999994</v>
      </c>
      <c r="AC12" s="15">
        <v>1127.8352910000003</v>
      </c>
      <c r="AD12" s="15">
        <v>1185.4266989999994</v>
      </c>
      <c r="AE12" s="15">
        <f t="shared" si="0"/>
        <v>30804.094418000004</v>
      </c>
    </row>
    <row r="13" spans="1:31" ht="13">
      <c r="A13" s="7">
        <v>5</v>
      </c>
      <c r="B13" s="4" t="s">
        <v>34</v>
      </c>
      <c r="C13" s="15">
        <v>224.72569799999999</v>
      </c>
      <c r="D13" s="15">
        <v>215.23666600000004</v>
      </c>
      <c r="E13" s="15">
        <v>280.490048</v>
      </c>
      <c r="F13" s="15">
        <v>330.45495299999993</v>
      </c>
      <c r="G13" s="15">
        <v>262.48551600000008</v>
      </c>
      <c r="H13" s="15">
        <v>331.36587999999995</v>
      </c>
      <c r="I13" s="15">
        <v>337.71123999999998</v>
      </c>
      <c r="J13" s="15">
        <v>440.05726100000015</v>
      </c>
      <c r="K13" s="15">
        <v>427.33972799999992</v>
      </c>
      <c r="L13" s="15">
        <v>439.14161099999984</v>
      </c>
      <c r="M13" s="15">
        <v>351.21560499999998</v>
      </c>
      <c r="N13" s="15">
        <v>313.56592200000011</v>
      </c>
      <c r="O13" s="15">
        <v>218.94882500000006</v>
      </c>
      <c r="P13" s="15">
        <v>177.19583799999998</v>
      </c>
      <c r="Q13" s="15">
        <v>140.51582999999999</v>
      </c>
      <c r="R13" s="15">
        <v>153.89031</v>
      </c>
      <c r="S13" s="15">
        <v>205.07733599999997</v>
      </c>
      <c r="T13" s="15">
        <v>187.15751900000001</v>
      </c>
      <c r="U13" s="15">
        <v>178.46908199999999</v>
      </c>
      <c r="V13" s="15">
        <v>172.98110399999996</v>
      </c>
      <c r="W13" s="15">
        <v>169.59641400000004</v>
      </c>
      <c r="X13" s="15">
        <v>145.57501500000004</v>
      </c>
      <c r="Y13" s="15">
        <v>150.78593999999998</v>
      </c>
      <c r="Z13" s="15">
        <v>152.91268700000001</v>
      </c>
      <c r="AA13" s="15">
        <v>206.05409300000011</v>
      </c>
      <c r="AB13" s="15">
        <v>255.18916200000004</v>
      </c>
      <c r="AC13" s="15">
        <v>270.38984099999999</v>
      </c>
      <c r="AD13" s="15">
        <v>273.58048400000007</v>
      </c>
      <c r="AE13" s="15">
        <f t="shared" si="0"/>
        <v>7012.1096080000007</v>
      </c>
    </row>
    <row r="14" spans="1:31" ht="13">
      <c r="A14" s="7">
        <v>6</v>
      </c>
      <c r="B14" s="6" t="s">
        <v>35</v>
      </c>
      <c r="C14" s="15">
        <v>445.0014339999999</v>
      </c>
      <c r="D14" s="15">
        <v>475.64979200000005</v>
      </c>
      <c r="E14" s="15">
        <v>504.65464600000018</v>
      </c>
      <c r="F14" s="15">
        <v>526.39189700000031</v>
      </c>
      <c r="G14" s="15">
        <v>509.20311800000007</v>
      </c>
      <c r="H14" s="15">
        <v>578.44022399999994</v>
      </c>
      <c r="I14" s="15">
        <v>563.95063100000004</v>
      </c>
      <c r="J14" s="15">
        <v>564.17316300000016</v>
      </c>
      <c r="K14" s="15">
        <v>604.53196299999991</v>
      </c>
      <c r="L14" s="15">
        <v>607.23731400000008</v>
      </c>
      <c r="M14" s="15">
        <v>572.78748799999983</v>
      </c>
      <c r="N14" s="15">
        <v>567.36284899999987</v>
      </c>
      <c r="O14" s="15">
        <v>615.24322600000005</v>
      </c>
      <c r="P14" s="15">
        <v>553.7534720000001</v>
      </c>
      <c r="Q14" s="15">
        <v>332.54354100000018</v>
      </c>
      <c r="R14" s="15">
        <v>409.87136599999991</v>
      </c>
      <c r="S14" s="15">
        <v>458.17347699999988</v>
      </c>
      <c r="T14" s="15">
        <v>493.13629100000009</v>
      </c>
      <c r="U14" s="15">
        <v>542.1309930000001</v>
      </c>
      <c r="V14" s="15">
        <v>604.44915800000047</v>
      </c>
      <c r="W14" s="15">
        <v>589.22042400000009</v>
      </c>
      <c r="X14" s="15">
        <v>545.83468800000071</v>
      </c>
      <c r="Y14" s="15">
        <v>547.31185400000004</v>
      </c>
      <c r="Z14" s="15">
        <v>548.33288299999992</v>
      </c>
      <c r="AA14" s="15">
        <v>532.33171400000037</v>
      </c>
      <c r="AB14" s="15">
        <v>431.15393200000017</v>
      </c>
      <c r="AC14" s="15">
        <v>567.46680299999991</v>
      </c>
      <c r="AD14" s="15">
        <v>629.95818600000052</v>
      </c>
      <c r="AE14" s="15">
        <f t="shared" si="0"/>
        <v>14920.296527000002</v>
      </c>
    </row>
    <row r="15" spans="1:31" ht="13">
      <c r="A15" s="7"/>
      <c r="B15" s="6" t="s">
        <v>36</v>
      </c>
      <c r="C15" s="15">
        <v>443.81509800000021</v>
      </c>
      <c r="D15" s="15">
        <v>518.07549100000006</v>
      </c>
      <c r="E15" s="15">
        <v>611.00946499999952</v>
      </c>
      <c r="F15" s="15">
        <v>580.69255800000019</v>
      </c>
      <c r="G15" s="15">
        <v>599.87131499999998</v>
      </c>
      <c r="H15" s="15">
        <v>664.61337900000058</v>
      </c>
      <c r="I15" s="15">
        <v>600.6988809999998</v>
      </c>
      <c r="J15" s="15">
        <v>671.60276400000032</v>
      </c>
      <c r="K15" s="15">
        <v>676.71164499999986</v>
      </c>
      <c r="L15" s="15">
        <v>764.57562099999973</v>
      </c>
      <c r="M15" s="15">
        <v>834.62160699999913</v>
      </c>
      <c r="N15" s="15">
        <v>852.68136300000026</v>
      </c>
      <c r="O15" s="15">
        <v>952.70700000000033</v>
      </c>
      <c r="P15" s="15">
        <v>800.03232600000001</v>
      </c>
      <c r="Q15" s="15">
        <v>694.66065600000002</v>
      </c>
      <c r="R15" s="15">
        <v>808.56742000000054</v>
      </c>
      <c r="S15" s="15">
        <v>827.74437800000021</v>
      </c>
      <c r="T15" s="15">
        <v>850.86173999999971</v>
      </c>
      <c r="U15" s="15">
        <v>911.32396799999981</v>
      </c>
      <c r="V15" s="15">
        <v>986.28261399999963</v>
      </c>
      <c r="W15" s="15">
        <v>940.3028329999994</v>
      </c>
      <c r="X15" s="15">
        <v>934.56021300000043</v>
      </c>
      <c r="Y15" s="15">
        <v>974.3821109999999</v>
      </c>
      <c r="Z15" s="15">
        <v>1020.4085469999994</v>
      </c>
      <c r="AA15" s="15">
        <v>1003.8778449999998</v>
      </c>
      <c r="AB15" s="15">
        <v>962.39250099999981</v>
      </c>
      <c r="AC15" s="15">
        <v>1184.2084269999987</v>
      </c>
      <c r="AD15" s="15">
        <v>1262.9592970000001</v>
      </c>
      <c r="AE15" s="15">
        <f t="shared" si="0"/>
        <v>22934.241062999998</v>
      </c>
    </row>
    <row r="16" spans="1:31" ht="13">
      <c r="A16" s="7"/>
      <c r="B16" s="6" t="s">
        <v>1132</v>
      </c>
      <c r="C16" s="15">
        <v>271.69036699999981</v>
      </c>
      <c r="D16" s="15">
        <v>371.0841519999999</v>
      </c>
      <c r="E16" s="15">
        <v>474.89108500000026</v>
      </c>
      <c r="F16" s="15">
        <v>464.19046199999991</v>
      </c>
      <c r="G16" s="15">
        <v>486.51650500000011</v>
      </c>
      <c r="H16" s="15">
        <v>548.91663199999982</v>
      </c>
      <c r="I16" s="15">
        <v>507.51023299999997</v>
      </c>
      <c r="J16" s="15">
        <v>559.0743470000001</v>
      </c>
      <c r="K16" s="15">
        <v>515.90232200000014</v>
      </c>
      <c r="L16" s="15">
        <v>576.80805500000008</v>
      </c>
      <c r="M16" s="15">
        <v>626.06277700000021</v>
      </c>
      <c r="N16" s="15">
        <v>630.07372099999986</v>
      </c>
      <c r="O16" s="15">
        <v>696.56263800000022</v>
      </c>
      <c r="P16" s="15">
        <v>573.27252199999987</v>
      </c>
      <c r="Q16" s="15">
        <v>494.68552099999994</v>
      </c>
      <c r="R16" s="15">
        <v>554.16547299999991</v>
      </c>
      <c r="S16" s="15">
        <v>577.75015300000018</v>
      </c>
      <c r="T16" s="15">
        <v>604.22105300000021</v>
      </c>
      <c r="U16" s="15">
        <v>654.63186700000006</v>
      </c>
      <c r="V16" s="15">
        <v>713.17209999999977</v>
      </c>
      <c r="W16" s="15">
        <v>697.21351200000004</v>
      </c>
      <c r="X16" s="15">
        <v>709.78633000000002</v>
      </c>
      <c r="Y16" s="15">
        <v>738.21631099999945</v>
      </c>
      <c r="Z16" s="15">
        <v>765.02743700000019</v>
      </c>
      <c r="AA16" s="15">
        <v>757.29629300000033</v>
      </c>
      <c r="AB16" s="15">
        <v>741.82906899999944</v>
      </c>
      <c r="AC16" s="15">
        <v>922.30629399999941</v>
      </c>
      <c r="AD16" s="15">
        <v>969.88811800000008</v>
      </c>
      <c r="AE16" s="15">
        <f t="shared" si="0"/>
        <v>17202.745349000004</v>
      </c>
    </row>
    <row r="17" spans="1:31" ht="13">
      <c r="A17" s="7"/>
      <c r="B17" s="6" t="s">
        <v>37</v>
      </c>
      <c r="C17" s="15">
        <f>SUM(C18:C23)</f>
        <v>21.488795</v>
      </c>
      <c r="D17" s="15">
        <f t="shared" ref="D17:AD17" si="1">SUM(D18:D23)</f>
        <v>14.353195999999999</v>
      </c>
      <c r="E17" s="15">
        <f t="shared" si="1"/>
        <v>15.879222999999994</v>
      </c>
      <c r="F17" s="15">
        <f t="shared" si="1"/>
        <v>13.652828999999999</v>
      </c>
      <c r="G17" s="15">
        <f t="shared" si="1"/>
        <v>12.461594999999997</v>
      </c>
      <c r="H17" s="15">
        <f t="shared" si="1"/>
        <v>10.798516999999999</v>
      </c>
      <c r="I17" s="15">
        <f t="shared" si="1"/>
        <v>7.390771</v>
      </c>
      <c r="J17" s="15">
        <f t="shared" si="1"/>
        <v>7.2167750000000002</v>
      </c>
      <c r="K17" s="15">
        <f t="shared" si="1"/>
        <v>6.3175670000000004</v>
      </c>
      <c r="L17" s="15">
        <f t="shared" si="1"/>
        <v>8.7398650000000035</v>
      </c>
      <c r="M17" s="15">
        <f t="shared" si="1"/>
        <v>14.863128000000001</v>
      </c>
      <c r="N17" s="15">
        <f t="shared" si="1"/>
        <v>30.575157000000001</v>
      </c>
      <c r="O17" s="15">
        <f t="shared" si="1"/>
        <v>34.458624999999998</v>
      </c>
      <c r="P17" s="15">
        <f t="shared" si="1"/>
        <v>33.614871000000001</v>
      </c>
      <c r="Q17" s="15">
        <f t="shared" si="1"/>
        <v>24.099865000000005</v>
      </c>
      <c r="R17" s="15">
        <f t="shared" si="1"/>
        <v>32.416288999999999</v>
      </c>
      <c r="S17" s="15">
        <f t="shared" si="1"/>
        <v>44.072310999999999</v>
      </c>
      <c r="T17" s="15">
        <f t="shared" si="1"/>
        <v>56.758563000000002</v>
      </c>
      <c r="U17" s="15">
        <f t="shared" si="1"/>
        <v>53.263258</v>
      </c>
      <c r="V17" s="15">
        <f t="shared" si="1"/>
        <v>55.286087999999992</v>
      </c>
      <c r="W17" s="15">
        <f t="shared" si="1"/>
        <v>55.258914000000004</v>
      </c>
      <c r="X17" s="15">
        <f t="shared" si="1"/>
        <v>56.978019000000003</v>
      </c>
      <c r="Y17" s="15">
        <f t="shared" si="1"/>
        <v>69.348278999999991</v>
      </c>
      <c r="Z17" s="15">
        <f t="shared" si="1"/>
        <v>74.74207899999999</v>
      </c>
      <c r="AA17" s="15">
        <f t="shared" si="1"/>
        <v>70.531496000000018</v>
      </c>
      <c r="AB17" s="15">
        <f t="shared" si="1"/>
        <v>62.630598999999997</v>
      </c>
      <c r="AC17" s="15">
        <f t="shared" si="1"/>
        <v>85.015816000000001</v>
      </c>
      <c r="AD17" s="15">
        <f t="shared" si="1"/>
        <v>82.443934999999982</v>
      </c>
      <c r="AE17" s="15">
        <f t="shared" si="0"/>
        <v>1054.6564249999999</v>
      </c>
    </row>
    <row r="18" spans="1:31" ht="13">
      <c r="A18" s="7"/>
      <c r="B18" s="6" t="s">
        <v>1088</v>
      </c>
      <c r="C18" s="15">
        <v>3.7148399999999997</v>
      </c>
      <c r="D18" s="15">
        <v>3.0716610000000006</v>
      </c>
      <c r="E18" s="15">
        <v>4.4181099999999986</v>
      </c>
      <c r="F18" s="15">
        <v>4.1002289999999997</v>
      </c>
      <c r="G18" s="15">
        <v>4.8547169999999982</v>
      </c>
      <c r="H18" s="15">
        <v>5.3822319999999992</v>
      </c>
      <c r="I18" s="15">
        <v>2.6356509999999997</v>
      </c>
      <c r="J18" s="15">
        <v>2.5814620000000001</v>
      </c>
      <c r="K18" s="15">
        <v>1.690315</v>
      </c>
      <c r="L18" s="15">
        <v>1.8752059999999999</v>
      </c>
      <c r="M18" s="15">
        <v>7.0268320000000006</v>
      </c>
      <c r="N18" s="15">
        <v>19.279443000000001</v>
      </c>
      <c r="O18" s="15">
        <v>21.946296</v>
      </c>
      <c r="P18" s="15">
        <v>23.162396000000001</v>
      </c>
      <c r="Q18" s="15">
        <v>16.389907000000001</v>
      </c>
      <c r="R18" s="15">
        <v>22.421263</v>
      </c>
      <c r="S18" s="15">
        <v>30.536007999999999</v>
      </c>
      <c r="T18" s="15">
        <v>37.894739999999999</v>
      </c>
      <c r="U18" s="15">
        <v>36.437843000000001</v>
      </c>
      <c r="V18" s="15">
        <v>38.967250999999997</v>
      </c>
      <c r="W18" s="15">
        <v>37.244948000000001</v>
      </c>
      <c r="X18" s="15">
        <v>38.615228000000002</v>
      </c>
      <c r="Y18" s="15">
        <v>44.870075</v>
      </c>
      <c r="Z18" s="15">
        <v>51.51652</v>
      </c>
      <c r="AA18" s="15">
        <v>53.908106000000004</v>
      </c>
      <c r="AB18" s="15">
        <v>46.897001000000003</v>
      </c>
      <c r="AC18" s="15">
        <v>61.798317999999995</v>
      </c>
      <c r="AD18" s="15">
        <v>59.158219000000003</v>
      </c>
      <c r="AE18" s="15">
        <f t="shared" si="0"/>
        <v>682.3948170000001</v>
      </c>
    </row>
    <row r="19" spans="1:31" ht="13">
      <c r="A19" s="7"/>
      <c r="B19" s="6" t="s">
        <v>1089</v>
      </c>
      <c r="C19" s="15">
        <v>2.7164230000000003</v>
      </c>
      <c r="D19" s="15">
        <v>3.0754960000000002</v>
      </c>
      <c r="E19" s="15">
        <v>3.902006000000001</v>
      </c>
      <c r="F19" s="15">
        <v>3.7451659999999993</v>
      </c>
      <c r="G19" s="15">
        <v>2.1655449999999994</v>
      </c>
      <c r="H19" s="15">
        <v>1.7499170000000002</v>
      </c>
      <c r="I19" s="15">
        <v>1.9962880000000007</v>
      </c>
      <c r="J19" s="15">
        <v>1.7367999999999997</v>
      </c>
      <c r="K19" s="15">
        <v>1.7295990000000001</v>
      </c>
      <c r="L19" s="15">
        <v>3.4437330000000004</v>
      </c>
      <c r="M19" s="15">
        <v>2.8813770000000001</v>
      </c>
      <c r="N19" s="15">
        <v>3.6501660000000005</v>
      </c>
      <c r="O19" s="15">
        <v>4.5960599999999987</v>
      </c>
      <c r="P19" s="15">
        <v>5.2285049999999993</v>
      </c>
      <c r="Q19" s="15">
        <v>4.42645</v>
      </c>
      <c r="R19" s="15">
        <v>7.1666050000000006</v>
      </c>
      <c r="S19" s="15">
        <v>9.5798590000000008</v>
      </c>
      <c r="T19" s="15">
        <v>12.051705000000002</v>
      </c>
      <c r="U19" s="15">
        <v>9.0838870000000007</v>
      </c>
      <c r="V19" s="15">
        <v>8.724204999999996</v>
      </c>
      <c r="W19" s="15">
        <v>8.9295259999999992</v>
      </c>
      <c r="X19" s="15">
        <v>8.2581920000000011</v>
      </c>
      <c r="Y19" s="15">
        <v>9.4370730000000016</v>
      </c>
      <c r="Z19" s="15">
        <v>8.6398100000000007</v>
      </c>
      <c r="AA19" s="15">
        <v>5.9577100000000023</v>
      </c>
      <c r="AB19" s="15">
        <v>7.1516409999999988</v>
      </c>
      <c r="AC19" s="15">
        <v>9.0427250000000008</v>
      </c>
      <c r="AD19" s="15">
        <v>5.8132450000000002</v>
      </c>
      <c r="AE19" s="15">
        <f t="shared" si="0"/>
        <v>156.87971400000001</v>
      </c>
    </row>
    <row r="20" spans="1:31" ht="13">
      <c r="A20" s="7"/>
      <c r="B20" s="6" t="s">
        <v>1090</v>
      </c>
      <c r="C20" s="15">
        <v>13.613881000000001</v>
      </c>
      <c r="D20" s="15">
        <v>6.8072069999999991</v>
      </c>
      <c r="E20" s="15">
        <v>6.025687999999997</v>
      </c>
      <c r="F20" s="15">
        <v>4.5438179999999981</v>
      </c>
      <c r="G20" s="15">
        <v>4.0709930000000005</v>
      </c>
      <c r="H20" s="15">
        <v>2.3883219999999996</v>
      </c>
      <c r="I20" s="15">
        <v>1.8018769999999997</v>
      </c>
      <c r="J20" s="15">
        <v>1.8018010000000002</v>
      </c>
      <c r="K20" s="15">
        <v>1.5367080000000002</v>
      </c>
      <c r="L20" s="15">
        <v>2.3324610000000012</v>
      </c>
      <c r="M20" s="15">
        <v>3.2023820000000001</v>
      </c>
      <c r="N20" s="15">
        <v>4.0313090000000011</v>
      </c>
      <c r="O20" s="15">
        <v>4.5119799999999994</v>
      </c>
      <c r="P20" s="15">
        <v>2.2861130000000003</v>
      </c>
      <c r="Q20" s="15">
        <v>1.371337</v>
      </c>
      <c r="R20" s="15">
        <v>1.6003540000000001</v>
      </c>
      <c r="S20" s="15">
        <v>1.2937910000000004</v>
      </c>
      <c r="T20" s="15">
        <v>2.1043340000000006</v>
      </c>
      <c r="U20" s="15">
        <v>1.9701499999999998</v>
      </c>
      <c r="V20" s="15">
        <v>2.8166859999999989</v>
      </c>
      <c r="W20" s="15">
        <v>4.5189890000000021</v>
      </c>
      <c r="X20" s="15">
        <v>4.4575310000000004</v>
      </c>
      <c r="Y20" s="15">
        <v>6.5234429999999994</v>
      </c>
      <c r="Z20" s="15">
        <v>7.0745800000000001</v>
      </c>
      <c r="AA20" s="15">
        <v>3.944531</v>
      </c>
      <c r="AB20" s="15">
        <v>3.3503620000000001</v>
      </c>
      <c r="AC20" s="15">
        <v>5.7159200000000014</v>
      </c>
      <c r="AD20" s="15">
        <v>7.3200659999999997</v>
      </c>
      <c r="AE20" s="15">
        <f t="shared" si="0"/>
        <v>113.016614</v>
      </c>
    </row>
    <row r="21" spans="1:31" ht="13">
      <c r="A21" s="7"/>
      <c r="B21" s="6" t="s">
        <v>1091</v>
      </c>
      <c r="C21" s="15">
        <v>1.3879980000000001</v>
      </c>
      <c r="D21" s="15">
        <v>1.245954</v>
      </c>
      <c r="E21" s="15">
        <v>1.285466</v>
      </c>
      <c r="F21" s="15">
        <v>0.58264800000000005</v>
      </c>
      <c r="G21" s="15">
        <v>1.1606050000000003</v>
      </c>
      <c r="H21" s="15">
        <v>0.85327600000000003</v>
      </c>
      <c r="I21" s="15">
        <v>0.42946699999999993</v>
      </c>
      <c r="J21" s="15">
        <v>0.37342100000000006</v>
      </c>
      <c r="K21" s="15">
        <v>0.71271399999999996</v>
      </c>
      <c r="L21" s="15">
        <v>0.50046299999999999</v>
      </c>
      <c r="M21" s="15">
        <v>0.82168100000000011</v>
      </c>
      <c r="N21" s="15">
        <v>2.8656799999999998</v>
      </c>
      <c r="O21" s="15">
        <v>2.9481919999999997</v>
      </c>
      <c r="P21" s="15">
        <v>2.5331010000000007</v>
      </c>
      <c r="Q21" s="15">
        <v>1.1678670000000002</v>
      </c>
      <c r="R21" s="15">
        <v>0.75051699999999988</v>
      </c>
      <c r="S21" s="15">
        <v>1.7785389999999994</v>
      </c>
      <c r="T21" s="15">
        <v>3.7839930000000015</v>
      </c>
      <c r="U21" s="15">
        <v>2.1845310000000002</v>
      </c>
      <c r="V21" s="15">
        <v>1.1997790000000004</v>
      </c>
      <c r="W21" s="15">
        <v>1.011938</v>
      </c>
      <c r="X21" s="15">
        <v>2.5935569999999997</v>
      </c>
      <c r="Y21" s="15">
        <v>5.1572729999999991</v>
      </c>
      <c r="Z21" s="15">
        <v>2.8939820000000003</v>
      </c>
      <c r="AA21" s="15">
        <v>2.8904170000000002</v>
      </c>
      <c r="AB21" s="15">
        <v>1.2075579999999999</v>
      </c>
      <c r="AC21" s="15">
        <v>1.5002409999999995</v>
      </c>
      <c r="AD21" s="15">
        <v>0.96306700000000023</v>
      </c>
      <c r="AE21" s="15">
        <f t="shared" si="0"/>
        <v>46.783925000000004</v>
      </c>
    </row>
    <row r="22" spans="1:31" ht="13">
      <c r="A22" s="7"/>
      <c r="B22" s="6" t="s">
        <v>1092</v>
      </c>
      <c r="C22" s="15">
        <v>1.6749E-2</v>
      </c>
      <c r="D22" s="15">
        <v>8.7354000000000001E-2</v>
      </c>
      <c r="E22" s="15">
        <v>0.14946999999999999</v>
      </c>
      <c r="F22" s="15">
        <v>8.9590000000000003E-2</v>
      </c>
      <c r="G22" s="15">
        <v>0.13757899999999998</v>
      </c>
      <c r="H22" s="15">
        <v>0.18823000000000001</v>
      </c>
      <c r="I22" s="15">
        <v>0.246278</v>
      </c>
      <c r="J22" s="15">
        <v>0.28554999999999997</v>
      </c>
      <c r="K22" s="15">
        <v>0.31294599999999995</v>
      </c>
      <c r="L22" s="15">
        <v>0.200824</v>
      </c>
      <c r="M22" s="15">
        <v>0.226186</v>
      </c>
      <c r="N22" s="15">
        <v>0.14765700000000004</v>
      </c>
      <c r="O22" s="15">
        <v>0.39178600000000002</v>
      </c>
      <c r="P22" s="15">
        <v>0.26888299999999998</v>
      </c>
      <c r="Q22" s="15">
        <v>0.69567200000000018</v>
      </c>
      <c r="R22" s="15">
        <v>0.45047500000000001</v>
      </c>
      <c r="S22" s="15">
        <v>0.8342210000000001</v>
      </c>
      <c r="T22" s="15">
        <v>0.81075700000000006</v>
      </c>
      <c r="U22" s="15">
        <v>1.0433639999999997</v>
      </c>
      <c r="V22" s="15">
        <v>0.8392750000000001</v>
      </c>
      <c r="W22" s="15">
        <v>0.22383600000000003</v>
      </c>
      <c r="X22" s="15">
        <v>0.28709500000000004</v>
      </c>
      <c r="Y22" s="15">
        <v>0.22870900000000002</v>
      </c>
      <c r="Z22" s="15">
        <v>0.33995599999999998</v>
      </c>
      <c r="AA22" s="15">
        <v>0.38793800000000001</v>
      </c>
      <c r="AB22" s="15">
        <v>0.17256199999999999</v>
      </c>
      <c r="AC22" s="15">
        <v>0.59444100000000011</v>
      </c>
      <c r="AD22" s="15">
        <v>1.0258349999999998</v>
      </c>
      <c r="AE22" s="15">
        <f t="shared" si="0"/>
        <v>10.683218</v>
      </c>
    </row>
    <row r="23" spans="1:31" ht="13">
      <c r="A23" s="7"/>
      <c r="B23" s="6" t="s">
        <v>1093</v>
      </c>
      <c r="C23" s="15">
        <v>3.8904000000000001E-2</v>
      </c>
      <c r="D23" s="15">
        <v>6.5523999999999999E-2</v>
      </c>
      <c r="E23" s="15">
        <v>9.8483000000000015E-2</v>
      </c>
      <c r="F23" s="15">
        <v>0.59137799999999996</v>
      </c>
      <c r="G23" s="15">
        <v>7.2155999999999998E-2</v>
      </c>
      <c r="H23" s="15">
        <v>0.23654</v>
      </c>
      <c r="I23" s="15">
        <v>0.28120999999999996</v>
      </c>
      <c r="J23" s="15">
        <v>0.43774100000000005</v>
      </c>
      <c r="K23" s="15">
        <v>0.335285</v>
      </c>
      <c r="L23" s="15">
        <v>0.38717799999999997</v>
      </c>
      <c r="M23" s="15">
        <v>0.70467000000000002</v>
      </c>
      <c r="N23" s="15">
        <v>0.60090200000000005</v>
      </c>
      <c r="O23" s="15">
        <v>6.4311000000000007E-2</v>
      </c>
      <c r="P23" s="15">
        <v>0.13587299999999999</v>
      </c>
      <c r="Q23" s="15">
        <v>4.8631999999999995E-2</v>
      </c>
      <c r="R23" s="15">
        <v>2.7074999999999998E-2</v>
      </c>
      <c r="S23" s="15">
        <v>4.9892999999999993E-2</v>
      </c>
      <c r="T23" s="15">
        <v>0.11303399999999998</v>
      </c>
      <c r="U23" s="15">
        <v>2.5434830000000002</v>
      </c>
      <c r="V23" s="15">
        <v>2.7388919999999994</v>
      </c>
      <c r="W23" s="15">
        <v>3.3296769999999998</v>
      </c>
      <c r="X23" s="15">
        <v>2.766416</v>
      </c>
      <c r="Y23" s="15">
        <v>3.1317059999999999</v>
      </c>
      <c r="Z23" s="15">
        <v>4.2772309999999996</v>
      </c>
      <c r="AA23" s="15">
        <v>3.4427939999999997</v>
      </c>
      <c r="AB23" s="15">
        <v>3.8514750000000002</v>
      </c>
      <c r="AC23" s="15">
        <v>6.3641710000000007</v>
      </c>
      <c r="AD23" s="15">
        <v>8.1635029999999986</v>
      </c>
      <c r="AE23" s="15">
        <f t="shared" si="0"/>
        <v>44.898136999999998</v>
      </c>
    </row>
    <row r="24" spans="1:31" ht="13">
      <c r="A24" s="7"/>
      <c r="B24" s="6" t="s">
        <v>38</v>
      </c>
      <c r="C24" s="15">
        <f>SUM(C9:C15)</f>
        <v>2965.140371</v>
      </c>
      <c r="D24" s="15">
        <f t="shared" ref="D24:AD24" si="2">SUM(D9:D15)</f>
        <v>3155.322357</v>
      </c>
      <c r="E24" s="15">
        <f t="shared" si="2"/>
        <v>3706.1267249999996</v>
      </c>
      <c r="F24" s="15">
        <f t="shared" si="2"/>
        <v>3712.6545070000011</v>
      </c>
      <c r="G24" s="15">
        <f t="shared" si="2"/>
        <v>3770.735698</v>
      </c>
      <c r="H24" s="15">
        <f t="shared" si="2"/>
        <v>4758.3761050000003</v>
      </c>
      <c r="I24" s="15">
        <f t="shared" si="2"/>
        <v>4651.4992249999996</v>
      </c>
      <c r="J24" s="15">
        <f t="shared" si="2"/>
        <v>4805.4672220000011</v>
      </c>
      <c r="K24" s="15">
        <f t="shared" si="2"/>
        <v>4935.4285450000007</v>
      </c>
      <c r="L24" s="15">
        <f t="shared" si="2"/>
        <v>5144.3357180000012</v>
      </c>
      <c r="M24" s="15">
        <f t="shared" si="2"/>
        <v>5412.4853849999972</v>
      </c>
      <c r="N24" s="15">
        <f t="shared" si="2"/>
        <v>5393.5223430000015</v>
      </c>
      <c r="O24" s="15">
        <f t="shared" si="2"/>
        <v>5449.6943890000002</v>
      </c>
      <c r="P24" s="15">
        <f t="shared" si="2"/>
        <v>5048.8461129999996</v>
      </c>
      <c r="Q24" s="15">
        <f t="shared" si="2"/>
        <v>3987.5759720000001</v>
      </c>
      <c r="R24" s="15">
        <f t="shared" si="2"/>
        <v>4926.6085640000019</v>
      </c>
      <c r="S24" s="15">
        <f t="shared" si="2"/>
        <v>5615.2151509999994</v>
      </c>
      <c r="T24" s="15">
        <f t="shared" si="2"/>
        <v>5855.1610230000006</v>
      </c>
      <c r="U24" s="15">
        <f t="shared" si="2"/>
        <v>6176.9193140000025</v>
      </c>
      <c r="V24" s="15">
        <f t="shared" si="2"/>
        <v>6535.0106989999995</v>
      </c>
      <c r="W24" s="15">
        <f t="shared" si="2"/>
        <v>6640.4908320000004</v>
      </c>
      <c r="X24" s="15">
        <f t="shared" si="2"/>
        <v>6285.5551430000032</v>
      </c>
      <c r="Y24" s="15">
        <f t="shared" si="2"/>
        <v>6435.0111009999991</v>
      </c>
      <c r="Z24" s="15">
        <f t="shared" si="2"/>
        <v>6791.5163110000003</v>
      </c>
      <c r="AA24" s="15">
        <f t="shared" si="2"/>
        <v>5992.4847629999995</v>
      </c>
      <c r="AB24" s="15">
        <f t="shared" si="2"/>
        <v>5809.4599060000019</v>
      </c>
      <c r="AC24" s="15">
        <f t="shared" si="2"/>
        <v>6976.8074699999988</v>
      </c>
      <c r="AD24" s="15">
        <f t="shared" si="2"/>
        <v>7221.8026840000011</v>
      </c>
      <c r="AE24" s="15">
        <f t="shared" si="0"/>
        <v>148159.25363600001</v>
      </c>
    </row>
    <row r="25" spans="1:31" ht="13">
      <c r="A25" s="7"/>
      <c r="B25" s="6" t="s">
        <v>39</v>
      </c>
      <c r="C25" s="15">
        <f>C26-C24</f>
        <v>3696.7572270000005</v>
      </c>
      <c r="D25" s="15">
        <f t="shared" ref="D25:AD25" si="3">D26-D24</f>
        <v>3533.3327300000001</v>
      </c>
      <c r="E25" s="15">
        <f t="shared" si="3"/>
        <v>3918.2608559999976</v>
      </c>
      <c r="F25" s="15">
        <f t="shared" si="3"/>
        <v>4050.5616840000021</v>
      </c>
      <c r="G25" s="15">
        <f t="shared" si="3"/>
        <v>4088.6271720000054</v>
      </c>
      <c r="H25" s="15">
        <f t="shared" si="3"/>
        <v>4351.2431770000048</v>
      </c>
      <c r="I25" s="15">
        <f t="shared" si="3"/>
        <v>3914.457889000003</v>
      </c>
      <c r="J25" s="15">
        <f t="shared" si="3"/>
        <v>3991.5981260000008</v>
      </c>
      <c r="K25" s="15">
        <f t="shared" si="3"/>
        <v>3759.4010979999912</v>
      </c>
      <c r="L25" s="15">
        <f t="shared" si="3"/>
        <v>3958.8719659999997</v>
      </c>
      <c r="M25" s="15">
        <f t="shared" si="3"/>
        <v>3866.1267200000066</v>
      </c>
      <c r="N25" s="15">
        <f t="shared" si="3"/>
        <v>3782.7112379999953</v>
      </c>
      <c r="O25" s="15">
        <f t="shared" si="3"/>
        <v>3869.7209529999946</v>
      </c>
      <c r="P25" s="15">
        <f t="shared" si="3"/>
        <v>3705.1094530000028</v>
      </c>
      <c r="Q25" s="15">
        <f t="shared" si="3"/>
        <v>2781.5063699999996</v>
      </c>
      <c r="R25" s="15">
        <f t="shared" si="3"/>
        <v>3387.8500219999969</v>
      </c>
      <c r="S25" s="15">
        <f t="shared" si="3"/>
        <v>3751.8820110000024</v>
      </c>
      <c r="T25" s="15">
        <f t="shared" si="3"/>
        <v>3915.678566999999</v>
      </c>
      <c r="U25" s="15">
        <f t="shared" si="3"/>
        <v>3990.8959139999952</v>
      </c>
      <c r="V25" s="15">
        <f t="shared" si="3"/>
        <v>4225.4425710000023</v>
      </c>
      <c r="W25" s="15">
        <f t="shared" si="3"/>
        <v>4209.7377629999983</v>
      </c>
      <c r="X25" s="15">
        <f t="shared" si="3"/>
        <v>4058.5165419999958</v>
      </c>
      <c r="Y25" s="15">
        <f t="shared" si="3"/>
        <v>4010.895571</v>
      </c>
      <c r="Z25" s="15">
        <f t="shared" si="3"/>
        <v>4242.6507489999922</v>
      </c>
      <c r="AA25" s="15">
        <f t="shared" si="3"/>
        <v>4503.0534030000008</v>
      </c>
      <c r="AB25" s="15">
        <f t="shared" si="3"/>
        <v>4311.2321500000016</v>
      </c>
      <c r="AC25" s="15">
        <f t="shared" si="3"/>
        <v>5108.259917000004</v>
      </c>
      <c r="AD25" s="15">
        <f t="shared" si="3"/>
        <v>5502.2115489999969</v>
      </c>
      <c r="AE25" s="15">
        <f t="shared" si="0"/>
        <v>112486.59338799999</v>
      </c>
    </row>
    <row r="26" spans="1:31" ht="13">
      <c r="A26" s="7"/>
      <c r="B26" s="6" t="s">
        <v>40</v>
      </c>
      <c r="C26" s="15">
        <v>6661.8975980000005</v>
      </c>
      <c r="D26" s="15">
        <v>6688.6550870000001</v>
      </c>
      <c r="E26" s="15">
        <v>7624.3875809999972</v>
      </c>
      <c r="F26" s="15">
        <v>7763.2161910000032</v>
      </c>
      <c r="G26" s="15">
        <v>7859.3628700000054</v>
      </c>
      <c r="H26" s="15">
        <v>9109.6192820000051</v>
      </c>
      <c r="I26" s="15">
        <v>8565.9571140000025</v>
      </c>
      <c r="J26" s="15">
        <v>8797.0653480000019</v>
      </c>
      <c r="K26" s="15">
        <v>8694.8296429999918</v>
      </c>
      <c r="L26" s="15">
        <v>9103.2076840000009</v>
      </c>
      <c r="M26" s="15">
        <v>9278.6121050000038</v>
      </c>
      <c r="N26" s="15">
        <v>9176.2335809999968</v>
      </c>
      <c r="O26" s="15">
        <v>9319.4153419999948</v>
      </c>
      <c r="P26" s="15">
        <v>8753.9555660000024</v>
      </c>
      <c r="Q26" s="15">
        <v>6769.0823419999997</v>
      </c>
      <c r="R26" s="15">
        <v>8314.4585859999988</v>
      </c>
      <c r="S26" s="15">
        <v>9367.0971620000018</v>
      </c>
      <c r="T26" s="15">
        <v>9770.8395899999996</v>
      </c>
      <c r="U26" s="15">
        <v>10167.815227999998</v>
      </c>
      <c r="V26" s="15">
        <v>10760.453270000002</v>
      </c>
      <c r="W26" s="15">
        <v>10850.228594999999</v>
      </c>
      <c r="X26" s="15">
        <v>10344.071684999999</v>
      </c>
      <c r="Y26" s="15">
        <v>10445.906671999999</v>
      </c>
      <c r="Z26" s="15">
        <v>11034.167059999992</v>
      </c>
      <c r="AA26" s="15">
        <v>10495.538166</v>
      </c>
      <c r="AB26" s="15">
        <v>10120.692056000004</v>
      </c>
      <c r="AC26" s="15">
        <v>12085.067387000003</v>
      </c>
      <c r="AD26" s="15">
        <v>12724.014232999998</v>
      </c>
      <c r="AE26" s="15">
        <f t="shared" si="0"/>
        <v>260645.84702399996</v>
      </c>
    </row>
    <row r="27" spans="1:31" ht="13">
      <c r="A27" s="7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3">
      <c r="A28" s="7"/>
      <c r="B28" s="4"/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ht="13">
      <c r="A29" s="7"/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">
      <c r="A30" s="7">
        <v>1</v>
      </c>
      <c r="B30" s="6" t="s">
        <v>31</v>
      </c>
      <c r="C30" s="19">
        <f t="shared" ref="C30" si="4">(C9/C$26)*100</f>
        <v>13.256801849748276</v>
      </c>
      <c r="D30" s="19">
        <f t="shared" ref="D30:AE30" si="5">(D9/D$26)*100</f>
        <v>12.816902229959462</v>
      </c>
      <c r="E30" s="19">
        <f t="shared" si="5"/>
        <v>13.728413670999609</v>
      </c>
      <c r="F30" s="19">
        <f t="shared" si="5"/>
        <v>12.143630279070759</v>
      </c>
      <c r="G30" s="19">
        <f t="shared" si="5"/>
        <v>13.136840403960115</v>
      </c>
      <c r="H30" s="19">
        <f t="shared" si="5"/>
        <v>18.034504605985124</v>
      </c>
      <c r="I30" s="19">
        <f t="shared" si="5"/>
        <v>19.425458403012964</v>
      </c>
      <c r="J30" s="19">
        <f t="shared" si="5"/>
        <v>18.751168938116656</v>
      </c>
      <c r="K30" s="19">
        <f t="shared" si="5"/>
        <v>19.825844206019731</v>
      </c>
      <c r="L30" s="19">
        <f t="shared" si="5"/>
        <v>18.931059499268262</v>
      </c>
      <c r="M30" s="19">
        <f t="shared" si="5"/>
        <v>21.262628663363</v>
      </c>
      <c r="N30" s="19">
        <f t="shared" si="5"/>
        <v>21.958440979228172</v>
      </c>
      <c r="O30" s="19">
        <f t="shared" si="5"/>
        <v>21.929201124771591</v>
      </c>
      <c r="P30" s="19">
        <f t="shared" si="5"/>
        <v>22.704131269747386</v>
      </c>
      <c r="Q30" s="19">
        <f t="shared" si="5"/>
        <v>23.385310711588918</v>
      </c>
      <c r="R30" s="19">
        <f t="shared" si="5"/>
        <v>23.568257147850346</v>
      </c>
      <c r="S30" s="19">
        <f t="shared" si="5"/>
        <v>24.472768845610471</v>
      </c>
      <c r="T30" s="19">
        <f t="shared" si="5"/>
        <v>25.609967802163059</v>
      </c>
      <c r="U30" s="19">
        <f t="shared" si="5"/>
        <v>26.712420250522705</v>
      </c>
      <c r="V30" s="19">
        <f t="shared" si="5"/>
        <v>26.39851427931529</v>
      </c>
      <c r="W30" s="19">
        <f t="shared" si="5"/>
        <v>27.513891590963311</v>
      </c>
      <c r="X30" s="19">
        <f t="shared" si="5"/>
        <v>27.029966633492077</v>
      </c>
      <c r="Y30" s="19">
        <f t="shared" si="5"/>
        <v>27.008621669600146</v>
      </c>
      <c r="Z30" s="19">
        <f t="shared" si="5"/>
        <v>27.503575960902687</v>
      </c>
      <c r="AA30" s="19">
        <f t="shared" si="5"/>
        <v>20.260902293592782</v>
      </c>
      <c r="AB30" s="19">
        <f t="shared" si="5"/>
        <v>21.225202882509286</v>
      </c>
      <c r="AC30" s="19">
        <f t="shared" si="5"/>
        <v>18.245363450533141</v>
      </c>
      <c r="AD30" s="19">
        <f t="shared" si="5"/>
        <v>15.891719916154557</v>
      </c>
      <c r="AE30" s="19">
        <f t="shared" si="5"/>
        <v>21.185029527792786</v>
      </c>
    </row>
    <row r="31" spans="1:31" ht="13">
      <c r="A31" s="7">
        <v>2</v>
      </c>
      <c r="B31" s="6" t="s">
        <v>32</v>
      </c>
      <c r="C31" s="19">
        <f t="shared" ref="C31:AD31" si="6">(C10/C$26)*100</f>
        <v>4.8799909517912703E-5</v>
      </c>
      <c r="D31" s="19">
        <f t="shared" si="6"/>
        <v>5.4148404318818779E-4</v>
      </c>
      <c r="E31" s="19">
        <f t="shared" si="6"/>
        <v>2.3173008733224328E-4</v>
      </c>
      <c r="F31" s="19">
        <f t="shared" si="6"/>
        <v>1.1938995091680033E-3</v>
      </c>
      <c r="G31" s="19">
        <f t="shared" si="6"/>
        <v>1.3553134237712064E-3</v>
      </c>
      <c r="H31" s="19">
        <f t="shared" si="6"/>
        <v>6.1001451630149437E-4</v>
      </c>
      <c r="I31" s="19">
        <f t="shared" si="6"/>
        <v>1.0646796240777908E-3</v>
      </c>
      <c r="J31" s="19">
        <f t="shared" si="6"/>
        <v>0.12856208920365972</v>
      </c>
      <c r="K31" s="19">
        <f t="shared" si="6"/>
        <v>0.22333819979594075</v>
      </c>
      <c r="L31" s="19">
        <f t="shared" si="6"/>
        <v>0.23236500510889582</v>
      </c>
      <c r="M31" s="19">
        <f t="shared" si="6"/>
        <v>0.23333213798573796</v>
      </c>
      <c r="N31" s="19">
        <f t="shared" si="6"/>
        <v>0.39150156415356846</v>
      </c>
      <c r="O31" s="19">
        <f t="shared" si="6"/>
        <v>0.49635578308792183</v>
      </c>
      <c r="P31" s="19">
        <f t="shared" si="6"/>
        <v>0.65006287238904159</v>
      </c>
      <c r="Q31" s="19">
        <f t="shared" si="6"/>
        <v>1.4744558266152059</v>
      </c>
      <c r="R31" s="19">
        <f t="shared" si="6"/>
        <v>2.138149996914303</v>
      </c>
      <c r="S31" s="19">
        <f t="shared" si="6"/>
        <v>2.7082650218377213</v>
      </c>
      <c r="T31" s="19">
        <f t="shared" si="6"/>
        <v>2.2379333319911767</v>
      </c>
      <c r="U31" s="19">
        <f t="shared" si="6"/>
        <v>2.5099248587564928</v>
      </c>
      <c r="V31" s="19">
        <f t="shared" si="6"/>
        <v>2.573238664322548</v>
      </c>
      <c r="W31" s="19">
        <f t="shared" si="6"/>
        <v>2.6230507634756437</v>
      </c>
      <c r="X31" s="19">
        <f t="shared" si="6"/>
        <v>2.386639715171309</v>
      </c>
      <c r="Y31" s="19">
        <f t="shared" si="6"/>
        <v>2.4235310054855135</v>
      </c>
      <c r="Z31" s="19">
        <f t="shared" si="6"/>
        <v>2.3697058380408467</v>
      </c>
      <c r="AA31" s="19">
        <f t="shared" si="6"/>
        <v>3.4136572258928424</v>
      </c>
      <c r="AB31" s="19">
        <f t="shared" si="6"/>
        <v>2.7764637284207474</v>
      </c>
      <c r="AC31" s="19">
        <f t="shared" si="6"/>
        <v>3.4782594050917202</v>
      </c>
      <c r="AD31" s="19">
        <f t="shared" si="6"/>
        <v>3.8472925606322672</v>
      </c>
      <c r="AE31" s="19">
        <f t="shared" ref="AE31" si="7">(AE10/AE$26)*100</f>
        <v>1.5693064488471848</v>
      </c>
    </row>
    <row r="32" spans="1:31" ht="13">
      <c r="A32" s="7">
        <v>3</v>
      </c>
      <c r="B32" s="6" t="s">
        <v>33</v>
      </c>
      <c r="C32" s="19">
        <f t="shared" ref="C32:AD32" si="8">(C11/C$26)*100</f>
        <v>4.2195532558829951</v>
      </c>
      <c r="D32" s="19">
        <f t="shared" si="8"/>
        <v>4.4438179295221296</v>
      </c>
      <c r="E32" s="19">
        <f t="shared" si="8"/>
        <v>4.2561053534143518</v>
      </c>
      <c r="F32" s="19">
        <f t="shared" si="8"/>
        <v>3.842318269402424</v>
      </c>
      <c r="G32" s="19">
        <f t="shared" si="8"/>
        <v>3.0877417039277102</v>
      </c>
      <c r="H32" s="19">
        <f t="shared" si="8"/>
        <v>3.5747986707135344</v>
      </c>
      <c r="I32" s="19">
        <f t="shared" si="8"/>
        <v>3.3070423448304918</v>
      </c>
      <c r="J32" s="19">
        <f t="shared" si="8"/>
        <v>2.8455406217587189</v>
      </c>
      <c r="K32" s="19">
        <f t="shared" si="8"/>
        <v>2.9724742129717687</v>
      </c>
      <c r="L32" s="19">
        <f t="shared" si="8"/>
        <v>3.0999069096927787</v>
      </c>
      <c r="M32" s="19">
        <f t="shared" si="8"/>
        <v>3.1181402749242291</v>
      </c>
      <c r="N32" s="19">
        <f t="shared" si="8"/>
        <v>3.3324541196637179</v>
      </c>
      <c r="O32" s="19">
        <f t="shared" si="8"/>
        <v>3.1763249961179825</v>
      </c>
      <c r="P32" s="19">
        <f t="shared" si="8"/>
        <v>3.8065965092882461</v>
      </c>
      <c r="Q32" s="19">
        <f t="shared" si="8"/>
        <v>3.5445084411413719</v>
      </c>
      <c r="R32" s="19">
        <f t="shared" si="8"/>
        <v>4.2150194552667886</v>
      </c>
      <c r="S32" s="19">
        <f t="shared" si="8"/>
        <v>4.8807237086711881</v>
      </c>
      <c r="T32" s="19">
        <f t="shared" si="8"/>
        <v>4.6160315482162169</v>
      </c>
      <c r="U32" s="19">
        <f t="shared" si="8"/>
        <v>4.7155882286259061</v>
      </c>
      <c r="V32" s="19">
        <f t="shared" si="8"/>
        <v>4.9724328294954798</v>
      </c>
      <c r="W32" s="19">
        <f t="shared" si="8"/>
        <v>5.3239896924033436</v>
      </c>
      <c r="X32" s="19">
        <f t="shared" si="8"/>
        <v>5.6486544157200544</v>
      </c>
      <c r="Y32" s="19">
        <f t="shared" si="8"/>
        <v>6.1979629086236212</v>
      </c>
      <c r="Z32" s="19">
        <f t="shared" si="8"/>
        <v>6.3722777729993911</v>
      </c>
      <c r="AA32" s="19">
        <f t="shared" si="8"/>
        <v>7.258612678556382</v>
      </c>
      <c r="AB32" s="19">
        <f t="shared" si="8"/>
        <v>7.557491659343107</v>
      </c>
      <c r="AC32" s="19">
        <f t="shared" si="8"/>
        <v>9.9427881411117589</v>
      </c>
      <c r="AD32" s="19">
        <f t="shared" si="8"/>
        <v>10.674958673633542</v>
      </c>
      <c r="AE32" s="19">
        <f t="shared" ref="AE32" si="9">(AE11/AE$26)*100</f>
        <v>5.0567773971807721</v>
      </c>
    </row>
    <row r="33" spans="1:31" ht="13">
      <c r="A33" s="7">
        <v>4</v>
      </c>
      <c r="B33" s="6" t="s">
        <v>1087</v>
      </c>
      <c r="C33" s="19">
        <f t="shared" ref="C33:AD33" si="10">(C12/C$26)*100</f>
        <v>10.317450829720787</v>
      </c>
      <c r="D33" s="19">
        <f t="shared" si="10"/>
        <v>11.838166906512509</v>
      </c>
      <c r="E33" s="19">
        <f t="shared" si="10"/>
        <v>12.312404806641222</v>
      </c>
      <c r="F33" s="19">
        <f t="shared" si="10"/>
        <v>13.319204857372499</v>
      </c>
      <c r="G33" s="19">
        <f t="shared" si="10"/>
        <v>14.300401528603796</v>
      </c>
      <c r="H33" s="19">
        <f t="shared" si="10"/>
        <v>13.341674952338572</v>
      </c>
      <c r="I33" s="19">
        <f t="shared" si="10"/>
        <v>14.02985086203409</v>
      </c>
      <c r="J33" s="19">
        <f t="shared" si="10"/>
        <v>13.85061542457465</v>
      </c>
      <c r="K33" s="19">
        <f t="shared" si="10"/>
        <v>14.090573769738452</v>
      </c>
      <c r="L33" s="19">
        <f t="shared" si="10"/>
        <v>14.354323457836649</v>
      </c>
      <c r="M33" s="19">
        <f t="shared" si="10"/>
        <v>14.765287173301861</v>
      </c>
      <c r="N33" s="19">
        <f t="shared" si="10"/>
        <v>14.202292155012666</v>
      </c>
      <c r="O33" s="19">
        <f t="shared" si="10"/>
        <v>13.700962787285558</v>
      </c>
      <c r="P33" s="19">
        <f t="shared" si="10"/>
        <v>13.025208129095045</v>
      </c>
      <c r="Q33" s="19">
        <f t="shared" si="10"/>
        <v>13.253601266356121</v>
      </c>
      <c r="R33" s="19">
        <f t="shared" si="10"/>
        <v>12.826750340614421</v>
      </c>
      <c r="S33" s="19">
        <f t="shared" si="10"/>
        <v>11.967036923108616</v>
      </c>
      <c r="T33" s="19">
        <f t="shared" si="10"/>
        <v>11.79025277601554</v>
      </c>
      <c r="U33" s="19">
        <f t="shared" si="10"/>
        <v>10.761888296186497</v>
      </c>
      <c r="V33" s="19">
        <f t="shared" si="10"/>
        <v>10.396862910218278</v>
      </c>
      <c r="W33" s="19">
        <f t="shared" si="10"/>
        <v>10.080699797458962</v>
      </c>
      <c r="X33" s="19">
        <f t="shared" si="10"/>
        <v>9.980687957693716</v>
      </c>
      <c r="Y33" s="19">
        <f t="shared" si="10"/>
        <v>9.9622044086361363</v>
      </c>
      <c r="Z33" s="19">
        <f t="shared" si="10"/>
        <v>9.7013811117701216</v>
      </c>
      <c r="AA33" s="19">
        <f t="shared" si="10"/>
        <v>9.5623321179583964</v>
      </c>
      <c r="AB33" s="19">
        <f t="shared" si="10"/>
        <v>9.5519069412539341</v>
      </c>
      <c r="AC33" s="19">
        <f t="shared" si="10"/>
        <v>9.3324700217494954</v>
      </c>
      <c r="AD33" s="19">
        <f t="shared" si="10"/>
        <v>9.3164521611864455</v>
      </c>
      <c r="AE33" s="19">
        <f t="shared" ref="AE33" si="11">(AE12/AE$26)*100</f>
        <v>11.818371468302582</v>
      </c>
    </row>
    <row r="34" spans="1:31" ht="13">
      <c r="A34" s="7">
        <v>5</v>
      </c>
      <c r="B34" s="4" t="s">
        <v>34</v>
      </c>
      <c r="C34" s="19">
        <f t="shared" ref="C34:AD34" si="12">(C13/C$26)*100</f>
        <v>3.3732985938941176</v>
      </c>
      <c r="D34" s="19">
        <f t="shared" si="12"/>
        <v>3.2179363893098896</v>
      </c>
      <c r="E34" s="19">
        <f t="shared" si="12"/>
        <v>3.6788534819371237</v>
      </c>
      <c r="F34" s="19">
        <f t="shared" si="12"/>
        <v>4.2566759042869453</v>
      </c>
      <c r="G34" s="19">
        <f t="shared" si="12"/>
        <v>3.3397811036557963</v>
      </c>
      <c r="H34" s="19">
        <f t="shared" si="12"/>
        <v>3.6375381861979306</v>
      </c>
      <c r="I34" s="19">
        <f t="shared" si="12"/>
        <v>3.9424810970399617</v>
      </c>
      <c r="J34" s="19">
        <f t="shared" si="12"/>
        <v>5.0023188823991909</v>
      </c>
      <c r="K34" s="19">
        <f t="shared" si="12"/>
        <v>4.9148717749063824</v>
      </c>
      <c r="L34" s="19">
        <f t="shared" si="12"/>
        <v>4.8240315528760798</v>
      </c>
      <c r="M34" s="19">
        <f t="shared" si="12"/>
        <v>3.7852170241144041</v>
      </c>
      <c r="N34" s="19">
        <f t="shared" si="12"/>
        <v>3.417152791851978</v>
      </c>
      <c r="O34" s="19">
        <f t="shared" si="12"/>
        <v>2.3493837002119546</v>
      </c>
      <c r="P34" s="19">
        <f t="shared" si="12"/>
        <v>2.0241802310286015</v>
      </c>
      <c r="Q34" s="19">
        <f t="shared" si="12"/>
        <v>2.0758475506811909</v>
      </c>
      <c r="R34" s="19">
        <f t="shared" si="12"/>
        <v>1.8508758977899373</v>
      </c>
      <c r="S34" s="19">
        <f t="shared" si="12"/>
        <v>2.1893371281761445</v>
      </c>
      <c r="T34" s="19">
        <f t="shared" si="12"/>
        <v>1.9154701832537198</v>
      </c>
      <c r="U34" s="19">
        <f t="shared" si="12"/>
        <v>1.7552352988135951</v>
      </c>
      <c r="V34" s="19">
        <f t="shared" si="12"/>
        <v>1.607563358713419</v>
      </c>
      <c r="W34" s="19">
        <f t="shared" si="12"/>
        <v>1.5630676581150873</v>
      </c>
      <c r="X34" s="19">
        <f t="shared" si="12"/>
        <v>1.4073279790887301</v>
      </c>
      <c r="Y34" s="19">
        <f t="shared" si="12"/>
        <v>1.4434930804444008</v>
      </c>
      <c r="Z34" s="19">
        <f t="shared" si="12"/>
        <v>1.3858108742464526</v>
      </c>
      <c r="AA34" s="19">
        <f t="shared" si="12"/>
        <v>1.963254191838457</v>
      </c>
      <c r="AB34" s="19">
        <f t="shared" si="12"/>
        <v>2.521459605607824</v>
      </c>
      <c r="AC34" s="19">
        <f t="shared" si="12"/>
        <v>2.2373879461430257</v>
      </c>
      <c r="AD34" s="19">
        <f t="shared" si="12"/>
        <v>2.1501114270248407</v>
      </c>
      <c r="AE34" s="19">
        <f t="shared" ref="AE34" si="13">(AE13/AE$26)*100</f>
        <v>2.6902824994385326</v>
      </c>
    </row>
    <row r="35" spans="1:31" ht="13">
      <c r="A35" s="7">
        <v>6</v>
      </c>
      <c r="B35" s="6" t="s">
        <v>35</v>
      </c>
      <c r="C35" s="19">
        <f t="shared" ref="C35:AD35" si="14">(C14/C$26)*100</f>
        <v>6.6797999737131342</v>
      </c>
      <c r="D35" s="19">
        <f t="shared" si="14"/>
        <v>7.111291968462659</v>
      </c>
      <c r="E35" s="19">
        <f t="shared" si="14"/>
        <v>6.6189532029772655</v>
      </c>
      <c r="F35" s="19">
        <f t="shared" si="14"/>
        <v>6.780590467263468</v>
      </c>
      <c r="G35" s="19">
        <f t="shared" si="14"/>
        <v>6.4789363517452623</v>
      </c>
      <c r="H35" s="19">
        <f t="shared" si="14"/>
        <v>6.3497738609445395</v>
      </c>
      <c r="I35" s="19">
        <f t="shared" si="14"/>
        <v>6.583626598810449</v>
      </c>
      <c r="J35" s="19">
        <f t="shared" si="14"/>
        <v>6.4131973639170932</v>
      </c>
      <c r="K35" s="19">
        <f t="shared" si="14"/>
        <v>6.9527752448455935</v>
      </c>
      <c r="L35" s="19">
        <f t="shared" si="14"/>
        <v>6.6705861832340023</v>
      </c>
      <c r="M35" s="19">
        <f t="shared" si="14"/>
        <v>6.1732022151388293</v>
      </c>
      <c r="N35" s="19">
        <f t="shared" si="14"/>
        <v>6.1829599692706436</v>
      </c>
      <c r="O35" s="19">
        <f t="shared" si="14"/>
        <v>6.6017363045004673</v>
      </c>
      <c r="P35" s="19">
        <f t="shared" si="14"/>
        <v>6.3257514597258799</v>
      </c>
      <c r="Q35" s="19">
        <f t="shared" si="14"/>
        <v>4.912682756666638</v>
      </c>
      <c r="R35" s="19">
        <f t="shared" si="14"/>
        <v>4.9296218359923882</v>
      </c>
      <c r="S35" s="19">
        <f t="shared" si="14"/>
        <v>4.8913069767088189</v>
      </c>
      <c r="T35" s="19">
        <f t="shared" si="14"/>
        <v>5.0470206419589791</v>
      </c>
      <c r="U35" s="19">
        <f t="shared" si="14"/>
        <v>5.3318336421681503</v>
      </c>
      <c r="V35" s="19">
        <f t="shared" si="14"/>
        <v>5.6173205982427952</v>
      </c>
      <c r="W35" s="19">
        <f t="shared" si="14"/>
        <v>5.4304885730382173</v>
      </c>
      <c r="X35" s="19">
        <f t="shared" si="14"/>
        <v>5.2767875612416617</v>
      </c>
      <c r="Y35" s="19">
        <f t="shared" si="14"/>
        <v>5.2394863479592084</v>
      </c>
      <c r="Z35" s="19">
        <f t="shared" si="14"/>
        <v>4.9694089279086944</v>
      </c>
      <c r="AA35" s="19">
        <f t="shared" si="14"/>
        <v>5.0719811178856355</v>
      </c>
      <c r="AB35" s="19">
        <f t="shared" si="14"/>
        <v>4.2601230193975974</v>
      </c>
      <c r="AC35" s="19">
        <f t="shared" si="14"/>
        <v>4.6956031342483717</v>
      </c>
      <c r="AD35" s="19">
        <f t="shared" si="14"/>
        <v>4.9509390233641106</v>
      </c>
      <c r="AE35" s="19">
        <f t="shared" ref="AE35" si="15">(AE14/AE$26)*100</f>
        <v>5.7243561320300484</v>
      </c>
    </row>
    <row r="36" spans="1:31" ht="13">
      <c r="A36" s="7"/>
      <c r="B36" s="6" t="s">
        <v>36</v>
      </c>
      <c r="C36" s="19">
        <f t="shared" ref="C36:AD36" si="16">(C15/C$26)*100</f>
        <v>6.6619921947350251</v>
      </c>
      <c r="D36" s="19">
        <f t="shared" si="16"/>
        <v>7.7455853869177096</v>
      </c>
      <c r="E36" s="19">
        <f t="shared" si="16"/>
        <v>8.0138825382203471</v>
      </c>
      <c r="F36" s="19">
        <f t="shared" si="16"/>
        <v>7.4800513564623454</v>
      </c>
      <c r="G36" s="19">
        <f t="shared" si="16"/>
        <v>7.6325692670301608</v>
      </c>
      <c r="H36" s="19">
        <f t="shared" si="16"/>
        <v>7.295731670293093</v>
      </c>
      <c r="I36" s="19">
        <f t="shared" si="16"/>
        <v>7.0126300307788307</v>
      </c>
      <c r="J36" s="19">
        <f t="shared" si="16"/>
        <v>7.6343955334228371</v>
      </c>
      <c r="K36" s="19">
        <f t="shared" si="16"/>
        <v>7.7829201121243923</v>
      </c>
      <c r="L36" s="19">
        <f t="shared" si="16"/>
        <v>8.3989693253273217</v>
      </c>
      <c r="M36" s="19">
        <f t="shared" si="16"/>
        <v>8.9951126047207346</v>
      </c>
      <c r="N36" s="19">
        <f t="shared" si="16"/>
        <v>9.2922804925708711</v>
      </c>
      <c r="O36" s="19">
        <f t="shared" si="16"/>
        <v>10.222819404844172</v>
      </c>
      <c r="P36" s="19">
        <f t="shared" si="16"/>
        <v>9.1390951206936908</v>
      </c>
      <c r="Q36" s="19">
        <f t="shared" si="16"/>
        <v>10.262257436135057</v>
      </c>
      <c r="R36" s="19">
        <f t="shared" si="16"/>
        <v>9.7248354975449338</v>
      </c>
      <c r="S36" s="19">
        <f t="shared" si="16"/>
        <v>8.8367224518387033</v>
      </c>
      <c r="T36" s="19">
        <f t="shared" si="16"/>
        <v>8.7081742788083147</v>
      </c>
      <c r="U36" s="19">
        <f t="shared" si="16"/>
        <v>8.9628297482276</v>
      </c>
      <c r="V36" s="19">
        <f t="shared" si="16"/>
        <v>9.1658091834267079</v>
      </c>
      <c r="W36" s="19">
        <f t="shared" si="16"/>
        <v>8.666202972288616</v>
      </c>
      <c r="X36" s="19">
        <f t="shared" si="16"/>
        <v>9.0347422316805073</v>
      </c>
      <c r="Y36" s="19">
        <f t="shared" si="16"/>
        <v>9.3278845158726877</v>
      </c>
      <c r="Z36" s="19">
        <f t="shared" si="16"/>
        <v>9.2477170361058505</v>
      </c>
      <c r="AA36" s="19">
        <f t="shared" si="16"/>
        <v>9.5648058167425241</v>
      </c>
      <c r="AB36" s="19">
        <f t="shared" si="16"/>
        <v>9.5091570386182234</v>
      </c>
      <c r="AC36" s="19">
        <f t="shared" si="16"/>
        <v>9.7989393776476632</v>
      </c>
      <c r="AD36" s="19">
        <f t="shared" si="16"/>
        <v>9.9257928659376127</v>
      </c>
      <c r="AE36" s="19">
        <f t="shared" ref="AE36" si="17">(AE15/AE$26)*100</f>
        <v>8.7990049812258242</v>
      </c>
    </row>
    <row r="37" spans="1:31" ht="13">
      <c r="A37" s="7"/>
      <c r="B37" s="6" t="s">
        <v>1132</v>
      </c>
      <c r="C37" s="19">
        <f t="shared" ref="C37:AD37" si="18">(C16/C$26)*100</f>
        <v>4.0782729395535178</v>
      </c>
      <c r="D37" s="19">
        <f t="shared" si="18"/>
        <v>5.5479636365348712</v>
      </c>
      <c r="E37" s="19">
        <f t="shared" si="18"/>
        <v>6.2285800656754473</v>
      </c>
      <c r="F37" s="19">
        <f t="shared" si="18"/>
        <v>5.9793576602715497</v>
      </c>
      <c r="G37" s="19">
        <f t="shared" si="18"/>
        <v>6.190279200074646</v>
      </c>
      <c r="H37" s="19">
        <f t="shared" si="18"/>
        <v>6.0256813705115224</v>
      </c>
      <c r="I37" s="19">
        <f t="shared" si="18"/>
        <v>5.9247346939262275</v>
      </c>
      <c r="J37" s="19">
        <f t="shared" si="18"/>
        <v>6.3552369441828089</v>
      </c>
      <c r="K37" s="19">
        <f t="shared" si="18"/>
        <v>5.9334379531557735</v>
      </c>
      <c r="L37" s="19">
        <f t="shared" si="18"/>
        <v>6.3363165493171243</v>
      </c>
      <c r="M37" s="19">
        <f t="shared" si="18"/>
        <v>6.7473752530578492</v>
      </c>
      <c r="N37" s="19">
        <f t="shared" si="18"/>
        <v>6.8663653277594143</v>
      </c>
      <c r="O37" s="19">
        <f t="shared" si="18"/>
        <v>7.4743169226591659</v>
      </c>
      <c r="P37" s="19">
        <f t="shared" si="18"/>
        <v>6.5487255181710804</v>
      </c>
      <c r="Q37" s="19">
        <f t="shared" si="18"/>
        <v>7.3080145285075631</v>
      </c>
      <c r="R37" s="19">
        <f t="shared" si="18"/>
        <v>6.6650818843828441</v>
      </c>
      <c r="S37" s="19">
        <f t="shared" si="18"/>
        <v>6.1678676222532394</v>
      </c>
      <c r="T37" s="19">
        <f t="shared" si="18"/>
        <v>6.1839215293063701</v>
      </c>
      <c r="U37" s="19">
        <f t="shared" si="18"/>
        <v>6.4382746177102366</v>
      </c>
      <c r="V37" s="19">
        <f t="shared" si="18"/>
        <v>6.6277142988791562</v>
      </c>
      <c r="W37" s="19">
        <f t="shared" si="18"/>
        <v>6.4257956032492247</v>
      </c>
      <c r="X37" s="19">
        <f t="shared" si="18"/>
        <v>6.8617692492335056</v>
      </c>
      <c r="Y37" s="19">
        <f t="shared" si="18"/>
        <v>7.0670391204888938</v>
      </c>
      <c r="Z37" s="19">
        <f t="shared" si="18"/>
        <v>6.9332595096670637</v>
      </c>
      <c r="AA37" s="19">
        <f t="shared" si="18"/>
        <v>7.2154117399452682</v>
      </c>
      <c r="AB37" s="19">
        <f t="shared" si="18"/>
        <v>7.3298255188014503</v>
      </c>
      <c r="AC37" s="19">
        <f t="shared" si="18"/>
        <v>7.6317844532015702</v>
      </c>
      <c r="AD37" s="19">
        <f t="shared" si="18"/>
        <v>7.6225010459715996</v>
      </c>
      <c r="AE37" s="19">
        <f t="shared" ref="AE37" si="19">(AE16/AE$26)*100</f>
        <v>6.6000458267098328</v>
      </c>
    </row>
    <row r="38" spans="1:31" ht="13">
      <c r="A38" s="7"/>
      <c r="B38" s="6" t="s">
        <v>37</v>
      </c>
      <c r="C38" s="19">
        <f t="shared" ref="C38:AD38" si="20">(C17/C$26)*100</f>
        <v>0.32256267353090584</v>
      </c>
      <c r="D38" s="19">
        <f t="shared" si="20"/>
        <v>0.21459016518726942</v>
      </c>
      <c r="E38" s="19">
        <f t="shared" si="20"/>
        <v>0.20826883249706613</v>
      </c>
      <c r="F38" s="19">
        <f t="shared" si="20"/>
        <v>0.17586562919409485</v>
      </c>
      <c r="G38" s="19">
        <f t="shared" si="20"/>
        <v>0.1585573182727977</v>
      </c>
      <c r="H38" s="19">
        <f t="shared" si="20"/>
        <v>0.11853971791485449</v>
      </c>
      <c r="I38" s="19">
        <f t="shared" si="20"/>
        <v>8.6280737828125412E-2</v>
      </c>
      <c r="J38" s="19">
        <f t="shared" si="20"/>
        <v>8.20361644993432E-2</v>
      </c>
      <c r="K38" s="19">
        <f t="shared" si="20"/>
        <v>7.2658893381380152E-2</v>
      </c>
      <c r="L38" s="19">
        <f t="shared" si="20"/>
        <v>9.6008630181659851E-2</v>
      </c>
      <c r="M38" s="19">
        <f t="shared" si="20"/>
        <v>0.16018697442897356</v>
      </c>
      <c r="N38" s="19">
        <f t="shared" si="20"/>
        <v>0.3331994192400235</v>
      </c>
      <c r="O38" s="19">
        <f t="shared" si="20"/>
        <v>0.36975093109869911</v>
      </c>
      <c r="P38" s="19">
        <f t="shared" si="20"/>
        <v>0.38399636309051821</v>
      </c>
      <c r="Q38" s="19">
        <f t="shared" si="20"/>
        <v>0.35602853950332408</v>
      </c>
      <c r="R38" s="19">
        <f t="shared" si="20"/>
        <v>0.3898785310517151</v>
      </c>
      <c r="S38" s="19">
        <f t="shared" si="20"/>
        <v>0.47050126883268034</v>
      </c>
      <c r="T38" s="19">
        <f t="shared" si="20"/>
        <v>0.58089750094853421</v>
      </c>
      <c r="U38" s="19">
        <f t="shared" si="20"/>
        <v>0.52384171826140524</v>
      </c>
      <c r="V38" s="19">
        <f t="shared" si="20"/>
        <v>0.51378958314085943</v>
      </c>
      <c r="W38" s="19">
        <f t="shared" si="20"/>
        <v>0.50928801652588607</v>
      </c>
      <c r="X38" s="19">
        <f t="shared" si="20"/>
        <v>0.5508277662327512</v>
      </c>
      <c r="Y38" s="19">
        <f t="shared" si="20"/>
        <v>0.66387994051187904</v>
      </c>
      <c r="Z38" s="19">
        <f t="shared" si="20"/>
        <v>0.67736947060506114</v>
      </c>
      <c r="AA38" s="19">
        <f t="shared" si="20"/>
        <v>0.67201409669953671</v>
      </c>
      <c r="AB38" s="19">
        <f t="shared" si="20"/>
        <v>0.61883711759483628</v>
      </c>
      <c r="AC38" s="19">
        <f t="shared" si="20"/>
        <v>0.70347821222289708</v>
      </c>
      <c r="AD38" s="19">
        <f t="shared" si="20"/>
        <v>0.6479396634607647</v>
      </c>
      <c r="AE38" s="19">
        <f t="shared" ref="AE38" si="21">(AE17/AE$26)*100</f>
        <v>0.40463196979420452</v>
      </c>
    </row>
    <row r="39" spans="1:31" ht="13">
      <c r="A39" s="7"/>
      <c r="B39" s="6" t="s">
        <v>1088</v>
      </c>
      <c r="C39" s="19">
        <f t="shared" ref="C39:AD39" si="22">(C18/C$26)*100</f>
        <v>5.5762490271769556E-2</v>
      </c>
      <c r="D39" s="19">
        <f t="shared" si="22"/>
        <v>4.5923447390343819E-2</v>
      </c>
      <c r="E39" s="19">
        <f t="shared" si="22"/>
        <v>5.7947080379412319E-2</v>
      </c>
      <c r="F39" s="19">
        <f t="shared" si="22"/>
        <v>5.2816112537912414E-2</v>
      </c>
      <c r="G39" s="19">
        <f t="shared" si="22"/>
        <v>6.1769854380066248E-2</v>
      </c>
      <c r="H39" s="19">
        <f t="shared" si="22"/>
        <v>5.908295213428872E-2</v>
      </c>
      <c r="I39" s="19">
        <f t="shared" si="22"/>
        <v>3.0768902586406282E-2</v>
      </c>
      <c r="J39" s="19">
        <f t="shared" si="22"/>
        <v>2.9344581378912812E-2</v>
      </c>
      <c r="K39" s="19">
        <f t="shared" si="22"/>
        <v>1.9440461393752943E-2</v>
      </c>
      <c r="L39" s="19">
        <f t="shared" si="22"/>
        <v>2.0599398202195293E-2</v>
      </c>
      <c r="M39" s="19">
        <f t="shared" si="22"/>
        <v>7.5731498638825764E-2</v>
      </c>
      <c r="N39" s="19">
        <f t="shared" si="22"/>
        <v>0.21010192068257036</v>
      </c>
      <c r="O39" s="19">
        <f t="shared" si="22"/>
        <v>0.23549005162474293</v>
      </c>
      <c r="P39" s="19">
        <f t="shared" si="22"/>
        <v>0.26459348377277331</v>
      </c>
      <c r="Q39" s="19">
        <f t="shared" si="22"/>
        <v>0.24212893523699436</v>
      </c>
      <c r="R39" s="19">
        <f t="shared" si="22"/>
        <v>0.26966594118050258</v>
      </c>
      <c r="S39" s="19">
        <f t="shared" si="22"/>
        <v>0.32599222012852641</v>
      </c>
      <c r="T39" s="19">
        <f t="shared" si="22"/>
        <v>0.38783504376413575</v>
      </c>
      <c r="U39" s="19">
        <f t="shared" si="22"/>
        <v>0.35836452751086528</v>
      </c>
      <c r="V39" s="19">
        <f t="shared" si="22"/>
        <v>0.36213391780288817</v>
      </c>
      <c r="W39" s="19">
        <f t="shared" si="22"/>
        <v>0.34326417802075815</v>
      </c>
      <c r="X39" s="19">
        <f t="shared" si="22"/>
        <v>0.37330781510337152</v>
      </c>
      <c r="Y39" s="19">
        <f t="shared" si="22"/>
        <v>0.42954696426948902</v>
      </c>
      <c r="Z39" s="19">
        <f t="shared" si="22"/>
        <v>0.46688182007641299</v>
      </c>
      <c r="AA39" s="19">
        <f t="shared" si="22"/>
        <v>0.51362879299161424</v>
      </c>
      <c r="AB39" s="19">
        <f t="shared" si="22"/>
        <v>0.46337741273530147</v>
      </c>
      <c r="AC39" s="19">
        <f t="shared" si="22"/>
        <v>0.51136097152819282</v>
      </c>
      <c r="AD39" s="19">
        <f t="shared" si="22"/>
        <v>0.46493361227600577</v>
      </c>
      <c r="AE39" s="19">
        <f t="shared" ref="AE39" si="23">(AE18/AE$26)*100</f>
        <v>0.26180920386472378</v>
      </c>
    </row>
    <row r="40" spans="1:31" ht="13">
      <c r="A40" s="7"/>
      <c r="B40" s="6" t="s">
        <v>1089</v>
      </c>
      <c r="C40" s="19">
        <f t="shared" ref="C40:AD40" si="24">(C19/C$26)*100</f>
        <v>4.0775514184059364E-2</v>
      </c>
      <c r="D40" s="19">
        <f t="shared" si="24"/>
        <v>4.5980783281492597E-2</v>
      </c>
      <c r="E40" s="19">
        <f t="shared" si="24"/>
        <v>5.1177959653098105E-2</v>
      </c>
      <c r="F40" s="19">
        <f t="shared" si="24"/>
        <v>4.8242454001755336E-2</v>
      </c>
      <c r="G40" s="19">
        <f t="shared" si="24"/>
        <v>2.7553696601363285E-2</v>
      </c>
      <c r="H40" s="19">
        <f t="shared" si="24"/>
        <v>1.920955141844093E-2</v>
      </c>
      <c r="I40" s="19">
        <f t="shared" si="24"/>
        <v>2.3304903041568042E-2</v>
      </c>
      <c r="J40" s="19">
        <f t="shared" si="24"/>
        <v>1.974294757734019E-2</v>
      </c>
      <c r="K40" s="19">
        <f t="shared" si="24"/>
        <v>1.9892270130818041E-2</v>
      </c>
      <c r="L40" s="19">
        <f t="shared" si="24"/>
        <v>3.7829885020120781E-2</v>
      </c>
      <c r="M40" s="19">
        <f t="shared" si="24"/>
        <v>3.1053965478816604E-2</v>
      </c>
      <c r="N40" s="19">
        <f t="shared" si="24"/>
        <v>3.9778477387039414E-2</v>
      </c>
      <c r="O40" s="19">
        <f t="shared" si="24"/>
        <v>4.9317042232111322E-2</v>
      </c>
      <c r="P40" s="19">
        <f t="shared" si="24"/>
        <v>5.9727342234946836E-2</v>
      </c>
      <c r="Q40" s="19">
        <f t="shared" si="24"/>
        <v>6.5392172474181429E-2</v>
      </c>
      <c r="R40" s="19">
        <f t="shared" si="24"/>
        <v>8.6194487901680453E-2</v>
      </c>
      <c r="S40" s="19">
        <f t="shared" si="24"/>
        <v>0.10227137430433755</v>
      </c>
      <c r="T40" s="19">
        <f t="shared" si="24"/>
        <v>0.12334359692420252</v>
      </c>
      <c r="U40" s="19">
        <f t="shared" si="24"/>
        <v>8.9339615210403414E-2</v>
      </c>
      <c r="V40" s="19">
        <f t="shared" si="24"/>
        <v>8.1076556731331767E-2</v>
      </c>
      <c r="W40" s="19">
        <f t="shared" si="24"/>
        <v>8.2298044892021013E-2</v>
      </c>
      <c r="X40" s="19">
        <f t="shared" si="24"/>
        <v>7.9835022914383463E-2</v>
      </c>
      <c r="Y40" s="19">
        <f t="shared" si="24"/>
        <v>9.034230628630685E-2</v>
      </c>
      <c r="Z40" s="19">
        <f t="shared" si="24"/>
        <v>7.8300518317510462E-2</v>
      </c>
      <c r="AA40" s="19">
        <f t="shared" si="24"/>
        <v>5.6764216429604684E-2</v>
      </c>
      <c r="AB40" s="19">
        <f t="shared" si="24"/>
        <v>7.066355700211413E-2</v>
      </c>
      <c r="AC40" s="19">
        <f t="shared" si="24"/>
        <v>7.4825606762667515E-2</v>
      </c>
      <c r="AD40" s="19">
        <f t="shared" si="24"/>
        <v>4.5687193471720795E-2</v>
      </c>
      <c r="AE40" s="19">
        <f t="shared" ref="AE40" si="25">(AE19/AE$26)*100</f>
        <v>6.0188840831810649E-2</v>
      </c>
    </row>
    <row r="41" spans="1:31" ht="13">
      <c r="A41" s="7"/>
      <c r="B41" s="6" t="s">
        <v>1090</v>
      </c>
      <c r="C41" s="19">
        <f t="shared" ref="C41:AD41" si="26">(C20/C$26)*100</f>
        <v>0.20435440202633989</v>
      </c>
      <c r="D41" s="19">
        <f t="shared" si="26"/>
        <v>0.10177243274556667</v>
      </c>
      <c r="E41" s="19">
        <f t="shared" si="26"/>
        <v>7.9031764007066407E-2</v>
      </c>
      <c r="F41" s="19">
        <f t="shared" si="26"/>
        <v>5.853009742621499E-2</v>
      </c>
      <c r="G41" s="19">
        <f t="shared" si="26"/>
        <v>5.1798002806810191E-2</v>
      </c>
      <c r="H41" s="19">
        <f t="shared" si="26"/>
        <v>2.6217583041249187E-2</v>
      </c>
      <c r="I41" s="19">
        <f t="shared" si="26"/>
        <v>2.1035325953886151E-2</v>
      </c>
      <c r="J41" s="19">
        <f t="shared" si="26"/>
        <v>2.0481841713380435E-2</v>
      </c>
      <c r="K41" s="19">
        <f t="shared" si="26"/>
        <v>1.7673813784691787E-2</v>
      </c>
      <c r="L41" s="19">
        <f t="shared" si="26"/>
        <v>2.5622407847506173E-2</v>
      </c>
      <c r="M41" s="19">
        <f t="shared" si="26"/>
        <v>3.4513588495356108E-2</v>
      </c>
      <c r="N41" s="19">
        <f t="shared" si="26"/>
        <v>4.3932066074986315E-2</v>
      </c>
      <c r="O41" s="19">
        <f t="shared" si="26"/>
        <v>4.8414839712806544E-2</v>
      </c>
      <c r="P41" s="19">
        <f t="shared" si="26"/>
        <v>2.611519995462586E-2</v>
      </c>
      <c r="Q41" s="19">
        <f t="shared" si="26"/>
        <v>2.0258831710338206E-2</v>
      </c>
      <c r="R41" s="19">
        <f t="shared" si="26"/>
        <v>1.9247843782572906E-2</v>
      </c>
      <c r="S41" s="19">
        <f t="shared" si="26"/>
        <v>1.3812080494356253E-2</v>
      </c>
      <c r="T41" s="19">
        <f t="shared" si="26"/>
        <v>2.1536880025680584E-2</v>
      </c>
      <c r="U41" s="19">
        <f t="shared" si="26"/>
        <v>1.9376335582639487E-2</v>
      </c>
      <c r="V41" s="19">
        <f t="shared" si="26"/>
        <v>2.6176276494345098E-2</v>
      </c>
      <c r="W41" s="19">
        <f t="shared" si="26"/>
        <v>4.1648790718404244E-2</v>
      </c>
      <c r="X41" s="19">
        <f t="shared" si="26"/>
        <v>4.3092615130112574E-2</v>
      </c>
      <c r="Y41" s="19">
        <f t="shared" si="26"/>
        <v>6.2449753811087846E-2</v>
      </c>
      <c r="Z41" s="19">
        <f t="shared" si="26"/>
        <v>6.4115215598339909E-2</v>
      </c>
      <c r="AA41" s="19">
        <f t="shared" si="26"/>
        <v>3.7582932267143737E-2</v>
      </c>
      <c r="AB41" s="19">
        <f t="shared" si="26"/>
        <v>3.3104080051657672E-2</v>
      </c>
      <c r="AC41" s="19">
        <f t="shared" si="26"/>
        <v>4.7297377970342634E-2</v>
      </c>
      <c r="AD41" s="19">
        <f t="shared" si="26"/>
        <v>5.7529533258578527E-2</v>
      </c>
      <c r="AE41" s="19">
        <f t="shared" ref="AE41" si="27">(AE20/AE$26)*100</f>
        <v>4.3360220502417432E-2</v>
      </c>
    </row>
    <row r="42" spans="1:31" ht="13">
      <c r="A42" s="7"/>
      <c r="B42" s="6" t="s">
        <v>1091</v>
      </c>
      <c r="C42" s="19">
        <f t="shared" ref="C42:AD42" si="28">(C21/C$26)*100</f>
        <v>2.0834874442031314E-2</v>
      </c>
      <c r="D42" s="19">
        <f t="shared" si="28"/>
        <v>1.8627870383414197E-2</v>
      </c>
      <c r="E42" s="19">
        <f t="shared" si="28"/>
        <v>1.6859924634516039E-2</v>
      </c>
      <c r="F42" s="19">
        <f t="shared" si="28"/>
        <v>7.5052399117194685E-3</v>
      </c>
      <c r="G42" s="19">
        <f t="shared" si="28"/>
        <v>1.4767163944422883E-2</v>
      </c>
      <c r="H42" s="19">
        <f t="shared" si="28"/>
        <v>9.3667580783097712E-3</v>
      </c>
      <c r="I42" s="19">
        <f t="shared" si="28"/>
        <v>5.013648729318163E-3</v>
      </c>
      <c r="J42" s="19">
        <f t="shared" si="28"/>
        <v>4.2448360359730276E-3</v>
      </c>
      <c r="K42" s="19">
        <f t="shared" si="28"/>
        <v>8.19698636158777E-3</v>
      </c>
      <c r="L42" s="19">
        <f t="shared" si="28"/>
        <v>5.4976555228946917E-3</v>
      </c>
      <c r="M42" s="19">
        <f t="shared" si="28"/>
        <v>8.8556455502350126E-3</v>
      </c>
      <c r="N42" s="19">
        <f t="shared" si="28"/>
        <v>3.1229370685741709E-2</v>
      </c>
      <c r="O42" s="19">
        <f t="shared" si="28"/>
        <v>3.1634945882423805E-2</v>
      </c>
      <c r="P42" s="19">
        <f t="shared" si="28"/>
        <v>2.8936644479193602E-2</v>
      </c>
      <c r="Q42" s="19">
        <f t="shared" si="28"/>
        <v>1.7252958983136571E-2</v>
      </c>
      <c r="R42" s="19">
        <f t="shared" si="28"/>
        <v>9.026649086492906E-3</v>
      </c>
      <c r="S42" s="19">
        <f t="shared" si="28"/>
        <v>1.8987088200761837E-2</v>
      </c>
      <c r="T42" s="19">
        <f t="shared" si="28"/>
        <v>3.8727408889945782E-2</v>
      </c>
      <c r="U42" s="19">
        <f t="shared" si="28"/>
        <v>2.1484762960525358E-2</v>
      </c>
      <c r="V42" s="19">
        <f t="shared" si="28"/>
        <v>1.1149892759117945E-2</v>
      </c>
      <c r="W42" s="19">
        <f t="shared" si="28"/>
        <v>9.3264210162938063E-3</v>
      </c>
      <c r="X42" s="19">
        <f t="shared" si="28"/>
        <v>2.5072883086849952E-2</v>
      </c>
      <c r="Y42" s="19">
        <f t="shared" si="28"/>
        <v>4.9371233746745458E-2</v>
      </c>
      <c r="Z42" s="19">
        <f t="shared" si="28"/>
        <v>2.6227462247612573E-2</v>
      </c>
      <c r="AA42" s="19">
        <f t="shared" si="28"/>
        <v>2.7539483486072436E-2</v>
      </c>
      <c r="AB42" s="19">
        <f t="shared" si="28"/>
        <v>1.193157536380237E-2</v>
      </c>
      <c r="AC42" s="19">
        <f t="shared" si="28"/>
        <v>1.2414006078392412E-2</v>
      </c>
      <c r="AD42" s="19">
        <f t="shared" si="28"/>
        <v>7.5688928223788506E-3</v>
      </c>
      <c r="AE42" s="19">
        <f t="shared" ref="AE42" si="29">(AE21/AE$26)*100</f>
        <v>1.7949230933148992E-2</v>
      </c>
    </row>
    <row r="43" spans="1:31" ht="13">
      <c r="A43" s="7"/>
      <c r="B43" s="6" t="s">
        <v>1092</v>
      </c>
      <c r="C43" s="19">
        <f t="shared" ref="C43:AD43" si="30">(C22/C$26)*100</f>
        <v>2.5141485220409716E-4</v>
      </c>
      <c r="D43" s="19">
        <f t="shared" si="30"/>
        <v>1.3060024603418455E-3</v>
      </c>
      <c r="E43" s="19">
        <f t="shared" si="30"/>
        <v>1.9604197505971466E-3</v>
      </c>
      <c r="F43" s="19">
        <f t="shared" si="30"/>
        <v>1.1540320119367905E-3</v>
      </c>
      <c r="G43" s="19">
        <f t="shared" si="30"/>
        <v>1.7505108527963908E-3</v>
      </c>
      <c r="H43" s="19">
        <f t="shared" si="30"/>
        <v>2.066277351150446E-3</v>
      </c>
      <c r="I43" s="19">
        <f t="shared" si="30"/>
        <v>2.8750786015200674E-3</v>
      </c>
      <c r="J43" s="19">
        <f t="shared" si="30"/>
        <v>3.2459688396530928E-3</v>
      </c>
      <c r="K43" s="19">
        <f t="shared" si="30"/>
        <v>3.5992194539653296E-3</v>
      </c>
      <c r="L43" s="19">
        <f t="shared" si="30"/>
        <v>2.2060795158279503E-3</v>
      </c>
      <c r="M43" s="19">
        <f t="shared" si="30"/>
        <v>2.4377137166679726E-3</v>
      </c>
      <c r="N43" s="19">
        <f t="shared" si="30"/>
        <v>1.6091242523047114E-3</v>
      </c>
      <c r="O43" s="19">
        <f t="shared" si="30"/>
        <v>4.2039761682723829E-3</v>
      </c>
      <c r="P43" s="19">
        <f t="shared" si="30"/>
        <v>3.0715600276100363E-3</v>
      </c>
      <c r="Q43" s="19">
        <f t="shared" si="30"/>
        <v>1.0277198072825573E-2</v>
      </c>
      <c r="R43" s="19">
        <f t="shared" si="30"/>
        <v>5.4179715412680761E-3</v>
      </c>
      <c r="S43" s="19">
        <f t="shared" si="30"/>
        <v>8.90586470464114E-3</v>
      </c>
      <c r="T43" s="19">
        <f t="shared" si="30"/>
        <v>8.2977209126406312E-3</v>
      </c>
      <c r="U43" s="19">
        <f t="shared" si="30"/>
        <v>1.0261437453414747E-2</v>
      </c>
      <c r="V43" s="19">
        <f t="shared" si="30"/>
        <v>7.7996249687723425E-3</v>
      </c>
      <c r="W43" s="19">
        <f t="shared" si="30"/>
        <v>2.0629611444605706E-3</v>
      </c>
      <c r="X43" s="19">
        <f t="shared" si="30"/>
        <v>2.7754544703737722E-3</v>
      </c>
      <c r="Y43" s="19">
        <f t="shared" si="30"/>
        <v>2.189460495689177E-3</v>
      </c>
      <c r="Z43" s="19">
        <f t="shared" si="30"/>
        <v>3.0809393962538049E-3</v>
      </c>
      <c r="AA43" s="19">
        <f t="shared" si="30"/>
        <v>3.6962182773696557E-3</v>
      </c>
      <c r="AB43" s="19">
        <f t="shared" si="30"/>
        <v>1.7050415035372748E-3</v>
      </c>
      <c r="AC43" s="19">
        <f t="shared" si="30"/>
        <v>4.9188058366926839E-3</v>
      </c>
      <c r="AD43" s="19">
        <f t="shared" si="30"/>
        <v>8.0621962630273956E-3</v>
      </c>
      <c r="AE43" s="19">
        <f t="shared" ref="AE43" si="31">(AE22/AE$26)*100</f>
        <v>4.0987485977539099E-3</v>
      </c>
    </row>
    <row r="44" spans="1:31" ht="13">
      <c r="A44" s="7"/>
      <c r="B44" s="6" t="s">
        <v>1093</v>
      </c>
      <c r="C44" s="19">
        <f t="shared" ref="C44:AD44" si="32">(C23/C$26)*100</f>
        <v>5.839777545016536E-4</v>
      </c>
      <c r="D44" s="19">
        <f t="shared" si="32"/>
        <v>9.7962892611029909E-4</v>
      </c>
      <c r="E44" s="19">
        <f t="shared" si="32"/>
        <v>1.2916840723761213E-3</v>
      </c>
      <c r="F44" s="19">
        <f t="shared" si="32"/>
        <v>7.617693304555812E-3</v>
      </c>
      <c r="G44" s="19">
        <f t="shared" si="32"/>
        <v>9.1808968733873906E-4</v>
      </c>
      <c r="H44" s="19">
        <f t="shared" si="32"/>
        <v>2.5965958914154308E-3</v>
      </c>
      <c r="I44" s="19">
        <f t="shared" si="32"/>
        <v>3.2828789154267053E-3</v>
      </c>
      <c r="J44" s="19">
        <f t="shared" si="32"/>
        <v>4.9759889540836443E-3</v>
      </c>
      <c r="K44" s="19">
        <f t="shared" si="32"/>
        <v>3.8561422565642823E-3</v>
      </c>
      <c r="L44" s="19">
        <f t="shared" si="32"/>
        <v>4.2532040731149369E-3</v>
      </c>
      <c r="M44" s="19">
        <f t="shared" si="32"/>
        <v>7.5945625490720925E-3</v>
      </c>
      <c r="N44" s="19">
        <f t="shared" si="32"/>
        <v>6.5484601573809944E-3</v>
      </c>
      <c r="O44" s="19">
        <f t="shared" si="32"/>
        <v>6.9007547834216965E-4</v>
      </c>
      <c r="P44" s="19">
        <f t="shared" si="32"/>
        <v>1.5521326213686192E-3</v>
      </c>
      <c r="Q44" s="19">
        <f t="shared" si="32"/>
        <v>7.1844302584788973E-4</v>
      </c>
      <c r="R44" s="19">
        <f t="shared" si="32"/>
        <v>3.2563755919825328E-4</v>
      </c>
      <c r="S44" s="19">
        <f t="shared" si="32"/>
        <v>5.3264100005713142E-4</v>
      </c>
      <c r="T44" s="19">
        <f t="shared" si="32"/>
        <v>1.1568504319289514E-3</v>
      </c>
      <c r="U44" s="19">
        <f t="shared" si="32"/>
        <v>2.5015039543556904E-2</v>
      </c>
      <c r="V44" s="19">
        <f t="shared" si="32"/>
        <v>2.5453314384404169E-2</v>
      </c>
      <c r="W44" s="19">
        <f t="shared" si="32"/>
        <v>3.0687620733948238E-2</v>
      </c>
      <c r="X44" s="19">
        <f t="shared" si="32"/>
        <v>2.6743975527659929E-2</v>
      </c>
      <c r="Y44" s="19">
        <f t="shared" si="32"/>
        <v>2.9980221902560767E-2</v>
      </c>
      <c r="Z44" s="19">
        <f t="shared" si="32"/>
        <v>3.8763514968931441E-2</v>
      </c>
      <c r="AA44" s="19">
        <f t="shared" si="32"/>
        <v>3.2802453247731823E-2</v>
      </c>
      <c r="AB44" s="19">
        <f t="shared" si="32"/>
        <v>3.8055450938423441E-2</v>
      </c>
      <c r="AC44" s="19">
        <f t="shared" si="32"/>
        <v>5.2661444046609017E-2</v>
      </c>
      <c r="AD44" s="19">
        <f t="shared" si="32"/>
        <v>6.4158235369053448E-2</v>
      </c>
      <c r="AE44" s="19">
        <f t="shared" ref="AE44" si="33">(AE23/AE$26)*100</f>
        <v>1.7225725064349801E-2</v>
      </c>
    </row>
    <row r="45" spans="1:31" ht="13">
      <c r="A45" s="7"/>
      <c r="B45" s="6" t="s">
        <v>38</v>
      </c>
      <c r="C45" s="19">
        <f t="shared" ref="C45:AD45" si="34">(C24/C$26)*100</f>
        <v>44.508945497603847</v>
      </c>
      <c r="D45" s="19">
        <f t="shared" si="34"/>
        <v>47.174242294727556</v>
      </c>
      <c r="E45" s="19">
        <f t="shared" si="34"/>
        <v>48.608844784277252</v>
      </c>
      <c r="F45" s="19">
        <f t="shared" si="34"/>
        <v>47.823665033367604</v>
      </c>
      <c r="G45" s="19">
        <f t="shared" si="34"/>
        <v>47.977625672346612</v>
      </c>
      <c r="H45" s="19">
        <f t="shared" si="34"/>
        <v>52.234631960989098</v>
      </c>
      <c r="I45" s="19">
        <f t="shared" si="34"/>
        <v>54.302154016130864</v>
      </c>
      <c r="J45" s="19">
        <f t="shared" si="34"/>
        <v>54.625798853392801</v>
      </c>
      <c r="K45" s="19">
        <f t="shared" si="34"/>
        <v>56.762797520402266</v>
      </c>
      <c r="L45" s="19">
        <f t="shared" si="34"/>
        <v>56.511241933343989</v>
      </c>
      <c r="M45" s="19">
        <f t="shared" si="34"/>
        <v>58.332920093548793</v>
      </c>
      <c r="N45" s="19">
        <f t="shared" si="34"/>
        <v>58.777082071751629</v>
      </c>
      <c r="O45" s="19">
        <f t="shared" si="34"/>
        <v>58.476784100819643</v>
      </c>
      <c r="P45" s="19">
        <f t="shared" si="34"/>
        <v>57.675025591967902</v>
      </c>
      <c r="Q45" s="19">
        <f t="shared" si="34"/>
        <v>58.908663989184497</v>
      </c>
      <c r="R45" s="19">
        <f t="shared" si="34"/>
        <v>59.253510171973126</v>
      </c>
      <c r="S45" s="19">
        <f t="shared" si="34"/>
        <v>59.946161055951677</v>
      </c>
      <c r="T45" s="19">
        <f t="shared" si="34"/>
        <v>59.924850562406995</v>
      </c>
      <c r="U45" s="19">
        <f t="shared" si="34"/>
        <v>60.749720323300934</v>
      </c>
      <c r="V45" s="19">
        <f t="shared" si="34"/>
        <v>60.731741823734517</v>
      </c>
      <c r="W45" s="19">
        <f t="shared" si="34"/>
        <v>61.201391047743179</v>
      </c>
      <c r="X45" s="19">
        <f t="shared" si="34"/>
        <v>60.764806494088056</v>
      </c>
      <c r="Y45" s="19">
        <f t="shared" si="34"/>
        <v>61.603183936621711</v>
      </c>
      <c r="Z45" s="19">
        <f t="shared" si="34"/>
        <v>61.549877521974054</v>
      </c>
      <c r="AA45" s="19">
        <f t="shared" si="34"/>
        <v>57.095545442467021</v>
      </c>
      <c r="AB45" s="19">
        <f t="shared" si="34"/>
        <v>57.401804875150717</v>
      </c>
      <c r="AC45" s="19">
        <f t="shared" si="34"/>
        <v>57.730811476525176</v>
      </c>
      <c r="AD45" s="19">
        <f t="shared" si="34"/>
        <v>56.757266627933376</v>
      </c>
      <c r="AE45" s="19">
        <f t="shared" ref="AE45" si="35">(AE24/AE$26)*100</f>
        <v>56.843128454817723</v>
      </c>
    </row>
    <row r="46" spans="1:31" ht="13">
      <c r="A46" s="7"/>
      <c r="B46" s="6" t="s">
        <v>39</v>
      </c>
      <c r="C46" s="19">
        <f t="shared" ref="C46:AD46" si="36">(C25/C$26)*100</f>
        <v>55.491054502396153</v>
      </c>
      <c r="D46" s="19">
        <f t="shared" si="36"/>
        <v>52.825757705272444</v>
      </c>
      <c r="E46" s="19">
        <f t="shared" si="36"/>
        <v>51.391155215722748</v>
      </c>
      <c r="F46" s="19">
        <f t="shared" si="36"/>
        <v>52.176334966632396</v>
      </c>
      <c r="G46" s="19">
        <f t="shared" si="36"/>
        <v>52.022374327653388</v>
      </c>
      <c r="H46" s="19">
        <f t="shared" si="36"/>
        <v>47.765368039010902</v>
      </c>
      <c r="I46" s="19">
        <f t="shared" si="36"/>
        <v>45.697845983869136</v>
      </c>
      <c r="J46" s="19">
        <f t="shared" si="36"/>
        <v>45.374201146607192</v>
      </c>
      <c r="K46" s="19">
        <f t="shared" si="36"/>
        <v>43.237202479597734</v>
      </c>
      <c r="L46" s="19">
        <f t="shared" si="36"/>
        <v>43.488758066656011</v>
      </c>
      <c r="M46" s="19">
        <f t="shared" si="36"/>
        <v>41.667079906451214</v>
      </c>
      <c r="N46" s="19">
        <f t="shared" si="36"/>
        <v>41.222917928248371</v>
      </c>
      <c r="O46" s="19">
        <f t="shared" si="36"/>
        <v>41.52321589918035</v>
      </c>
      <c r="P46" s="19">
        <f t="shared" si="36"/>
        <v>42.324974408032098</v>
      </c>
      <c r="Q46" s="19">
        <f t="shared" si="36"/>
        <v>41.09133601081551</v>
      </c>
      <c r="R46" s="19">
        <f t="shared" si="36"/>
        <v>40.746489828026874</v>
      </c>
      <c r="S46" s="19">
        <f t="shared" si="36"/>
        <v>40.053838944048323</v>
      </c>
      <c r="T46" s="19">
        <f t="shared" si="36"/>
        <v>40.075149437592998</v>
      </c>
      <c r="U46" s="19">
        <f t="shared" si="36"/>
        <v>39.250279676699058</v>
      </c>
      <c r="V46" s="19">
        <f t="shared" si="36"/>
        <v>39.268258176265483</v>
      </c>
      <c r="W46" s="19">
        <f t="shared" si="36"/>
        <v>38.798608952256814</v>
      </c>
      <c r="X46" s="19">
        <f t="shared" si="36"/>
        <v>39.235193505911944</v>
      </c>
      <c r="Y46" s="19">
        <f t="shared" si="36"/>
        <v>38.396816063378289</v>
      </c>
      <c r="Z46" s="19">
        <f t="shared" si="36"/>
        <v>38.450122478025946</v>
      </c>
      <c r="AA46" s="19">
        <f t="shared" si="36"/>
        <v>42.904454557532986</v>
      </c>
      <c r="AB46" s="19">
        <f t="shared" si="36"/>
        <v>42.598195124849276</v>
      </c>
      <c r="AC46" s="19">
        <f t="shared" si="36"/>
        <v>42.269188523474824</v>
      </c>
      <c r="AD46" s="19">
        <f t="shared" si="36"/>
        <v>43.242733372066624</v>
      </c>
      <c r="AE46" s="19">
        <f t="shared" ref="AE46" si="37">(AE25/AE$26)*100</f>
        <v>43.156871545182291</v>
      </c>
    </row>
    <row r="47" spans="1:31" ht="13">
      <c r="A47" s="7"/>
      <c r="B47" s="6" t="s">
        <v>40</v>
      </c>
      <c r="C47" s="19">
        <f t="shared" ref="C47:AD47" si="38">(C26/C$26)*100</f>
        <v>100</v>
      </c>
      <c r="D47" s="19">
        <f t="shared" si="38"/>
        <v>100</v>
      </c>
      <c r="E47" s="19">
        <f t="shared" si="38"/>
        <v>100</v>
      </c>
      <c r="F47" s="19">
        <f t="shared" si="38"/>
        <v>100</v>
      </c>
      <c r="G47" s="19">
        <f t="shared" si="38"/>
        <v>100</v>
      </c>
      <c r="H47" s="19">
        <f t="shared" si="38"/>
        <v>100</v>
      </c>
      <c r="I47" s="19">
        <f t="shared" si="38"/>
        <v>100</v>
      </c>
      <c r="J47" s="19">
        <f t="shared" si="38"/>
        <v>100</v>
      </c>
      <c r="K47" s="19">
        <f t="shared" si="38"/>
        <v>100</v>
      </c>
      <c r="L47" s="19">
        <f t="shared" si="38"/>
        <v>100</v>
      </c>
      <c r="M47" s="19">
        <f t="shared" si="38"/>
        <v>100</v>
      </c>
      <c r="N47" s="19">
        <f t="shared" si="38"/>
        <v>100</v>
      </c>
      <c r="O47" s="19">
        <f t="shared" si="38"/>
        <v>100</v>
      </c>
      <c r="P47" s="19">
        <f t="shared" si="38"/>
        <v>100</v>
      </c>
      <c r="Q47" s="19">
        <f t="shared" si="38"/>
        <v>100</v>
      </c>
      <c r="R47" s="19">
        <f t="shared" si="38"/>
        <v>100</v>
      </c>
      <c r="S47" s="19">
        <f t="shared" si="38"/>
        <v>100</v>
      </c>
      <c r="T47" s="19">
        <f t="shared" si="38"/>
        <v>100</v>
      </c>
      <c r="U47" s="19">
        <f t="shared" si="38"/>
        <v>100</v>
      </c>
      <c r="V47" s="19">
        <f t="shared" si="38"/>
        <v>100</v>
      </c>
      <c r="W47" s="19">
        <f t="shared" si="38"/>
        <v>100</v>
      </c>
      <c r="X47" s="19">
        <f t="shared" si="38"/>
        <v>100</v>
      </c>
      <c r="Y47" s="19">
        <f t="shared" si="38"/>
        <v>100</v>
      </c>
      <c r="Z47" s="19">
        <f t="shared" si="38"/>
        <v>100</v>
      </c>
      <c r="AA47" s="19">
        <f t="shared" si="38"/>
        <v>100</v>
      </c>
      <c r="AB47" s="19">
        <f t="shared" si="38"/>
        <v>100</v>
      </c>
      <c r="AC47" s="19">
        <f t="shared" si="38"/>
        <v>100</v>
      </c>
      <c r="AD47" s="19">
        <f t="shared" si="38"/>
        <v>100</v>
      </c>
      <c r="AE47" s="19">
        <f t="shared" ref="AE47" si="39">(AE26/AE$26)*100</f>
        <v>100</v>
      </c>
    </row>
    <row r="48" spans="1:31" ht="13">
      <c r="A48" s="7"/>
      <c r="B48" s="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ht="13">
      <c r="B49" s="4"/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0" spans="1:31" ht="13">
      <c r="B50" s="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3">
      <c r="A51" s="7">
        <v>1</v>
      </c>
      <c r="B51" s="6" t="s">
        <v>31</v>
      </c>
      <c r="C51" s="148" t="s">
        <v>1095</v>
      </c>
      <c r="D51" s="20">
        <f>IFERROR(((D9/C9)*100)-100,"--")</f>
        <v>-2.929971949960958</v>
      </c>
      <c r="E51" s="20">
        <f t="shared" ref="E51:AD61" si="40">IFERROR(((E9/D9)*100)-100,"--")</f>
        <v>22.096566034606283</v>
      </c>
      <c r="F51" s="20">
        <f t="shared" si="40"/>
        <v>-9.9331664555708983</v>
      </c>
      <c r="G51" s="20">
        <f t="shared" si="40"/>
        <v>9.5186413915767929</v>
      </c>
      <c r="H51" s="20">
        <f t="shared" si="40"/>
        <v>59.120516335728439</v>
      </c>
      <c r="I51" s="20">
        <f t="shared" si="40"/>
        <v>1.284439214043573</v>
      </c>
      <c r="J51" s="20">
        <f t="shared" si="40"/>
        <v>-0.86683024398310238</v>
      </c>
      <c r="K51" s="20">
        <f t="shared" si="40"/>
        <v>4.5024811379383891</v>
      </c>
      <c r="L51" s="20">
        <f t="shared" si="40"/>
        <v>-2.8408710890317934E-2</v>
      </c>
      <c r="M51" s="20">
        <f t="shared" si="40"/>
        <v>14.480258777374061</v>
      </c>
      <c r="N51" s="20">
        <f t="shared" si="40"/>
        <v>2.1329764337438206</v>
      </c>
      <c r="O51" s="20">
        <f t="shared" si="40"/>
        <v>1.4251166203683283</v>
      </c>
      <c r="P51" s="20">
        <f t="shared" si="40"/>
        <v>-2.748177512796218</v>
      </c>
      <c r="Q51" s="20">
        <f t="shared" si="40"/>
        <v>-20.354046719120049</v>
      </c>
      <c r="R51" s="20">
        <f t="shared" si="40"/>
        <v>23.790837403232331</v>
      </c>
      <c r="S51" s="20">
        <f t="shared" si="40"/>
        <v>16.984060272151595</v>
      </c>
      <c r="T51" s="20">
        <f t="shared" si="40"/>
        <v>9.157299449455067</v>
      </c>
      <c r="U51" s="20">
        <f t="shared" si="40"/>
        <v>8.542536986799945</v>
      </c>
      <c r="V51" s="20">
        <f t="shared" si="40"/>
        <v>4.5849437004876137</v>
      </c>
      <c r="W51" s="20">
        <f t="shared" si="40"/>
        <v>5.0947106437391199</v>
      </c>
      <c r="X51" s="20">
        <f t="shared" si="40"/>
        <v>-6.3417321950576877</v>
      </c>
      <c r="Y51" s="20">
        <f t="shared" si="40"/>
        <v>0.90473161360513643</v>
      </c>
      <c r="Z51" s="20">
        <f t="shared" si="40"/>
        <v>7.5672722897522959</v>
      </c>
      <c r="AA51" s="20">
        <f t="shared" si="40"/>
        <v>-29.929571096040476</v>
      </c>
      <c r="AB51" s="20">
        <f t="shared" si="40"/>
        <v>1.0179536013995403</v>
      </c>
      <c r="AC51" s="20">
        <f t="shared" si="40"/>
        <v>2.6454101780457648</v>
      </c>
      <c r="AD51" s="20">
        <f t="shared" si="40"/>
        <v>-8.2949075440610613</v>
      </c>
      <c r="AE51" s="19">
        <f>IFERROR((POWER((AD9/C9),(1/28))*100)-100,"--")</f>
        <v>3.002676956420629</v>
      </c>
    </row>
    <row r="52" spans="1:31" ht="13">
      <c r="A52" s="7">
        <v>2</v>
      </c>
      <c r="B52" s="6" t="s">
        <v>32</v>
      </c>
      <c r="C52" s="148" t="s">
        <v>1095</v>
      </c>
      <c r="D52" s="20">
        <f t="shared" ref="D52:S68" si="41">IFERROR(((D10/C10)*100)-100,"--")</f>
        <v>1014.05721316518</v>
      </c>
      <c r="E52" s="20">
        <f t="shared" si="41"/>
        <v>-51.217626594511003</v>
      </c>
      <c r="F52" s="20">
        <f t="shared" si="41"/>
        <v>424.59248358614434</v>
      </c>
      <c r="G52" s="20">
        <f t="shared" si="41"/>
        <v>14.925824027620436</v>
      </c>
      <c r="H52" s="20">
        <f t="shared" si="41"/>
        <v>-47.830903406903943</v>
      </c>
      <c r="I52" s="20">
        <f t="shared" si="41"/>
        <v>64.1173294943315</v>
      </c>
      <c r="J52" s="20">
        <f t="shared" si="41"/>
        <v>12300.976973684212</v>
      </c>
      <c r="K52" s="20">
        <f t="shared" si="41"/>
        <v>71.701207398150842</v>
      </c>
      <c r="L52" s="20">
        <f t="shared" si="41"/>
        <v>8.9283900880771796</v>
      </c>
      <c r="M52" s="20">
        <f t="shared" si="41"/>
        <v>2.3510744672456951</v>
      </c>
      <c r="N52" s="20">
        <f t="shared" si="41"/>
        <v>65.935910160487907</v>
      </c>
      <c r="O52" s="20">
        <f t="shared" si="41"/>
        <v>28.760837339956595</v>
      </c>
      <c r="P52" s="20">
        <f t="shared" si="41"/>
        <v>23.020629949458723</v>
      </c>
      <c r="Q52" s="20">
        <f t="shared" si="41"/>
        <v>75.388802435727001</v>
      </c>
      <c r="R52" s="20">
        <f t="shared" si="41"/>
        <v>78.119136159101316</v>
      </c>
      <c r="S52" s="20">
        <f t="shared" si="41"/>
        <v>42.700022786029592</v>
      </c>
      <c r="T52" s="20">
        <f t="shared" si="40"/>
        <v>-13.804847488990063</v>
      </c>
      <c r="U52" s="20">
        <f t="shared" si="40"/>
        <v>16.71034080480311</v>
      </c>
      <c r="V52" s="20">
        <f t="shared" si="40"/>
        <v>8.4981339006210135</v>
      </c>
      <c r="W52" s="20">
        <f t="shared" si="40"/>
        <v>2.7862328950727147</v>
      </c>
      <c r="X52" s="20">
        <f t="shared" si="40"/>
        <v>-13.257326934933786</v>
      </c>
      <c r="Y52" s="20">
        <f t="shared" si="40"/>
        <v>2.5454361909858108</v>
      </c>
      <c r="Z52" s="20">
        <f t="shared" si="40"/>
        <v>3.2854799328773368</v>
      </c>
      <c r="AA52" s="20">
        <f t="shared" si="40"/>
        <v>37.022103115558878</v>
      </c>
      <c r="AB52" s="20">
        <f t="shared" si="40"/>
        <v>-21.570834805999056</v>
      </c>
      <c r="AC52" s="20">
        <f t="shared" si="40"/>
        <v>49.592158778554023</v>
      </c>
      <c r="AD52" s="20">
        <f t="shared" si="40"/>
        <v>16.457728357806829</v>
      </c>
      <c r="AE52" s="19">
        <f t="shared" ref="AE52:AE68" si="42">IFERROR((POWER((AD10/C10),(1/28))*100)-100,"--")</f>
        <v>53.080575172414314</v>
      </c>
    </row>
    <row r="53" spans="1:31" ht="13">
      <c r="A53" s="7">
        <v>3</v>
      </c>
      <c r="B53" s="6" t="s">
        <v>33</v>
      </c>
      <c r="C53" s="148" t="s">
        <v>1095</v>
      </c>
      <c r="D53" s="20">
        <f t="shared" si="41"/>
        <v>5.7378883148799957</v>
      </c>
      <c r="E53" s="20">
        <f t="shared" si="40"/>
        <v>9.1747677722103731</v>
      </c>
      <c r="F53" s="20">
        <f t="shared" si="40"/>
        <v>-8.0783775092543806</v>
      </c>
      <c r="G53" s="20">
        <f t="shared" si="40"/>
        <v>-18.643306825549146</v>
      </c>
      <c r="H53" s="20">
        <f t="shared" si="40"/>
        <v>34.191037401284632</v>
      </c>
      <c r="I53" s="20">
        <f t="shared" si="40"/>
        <v>-13.01110043576189</v>
      </c>
      <c r="J53" s="20">
        <f t="shared" si="40"/>
        <v>-11.633641942081212</v>
      </c>
      <c r="K53" s="20">
        <f t="shared" si="40"/>
        <v>3.2467916748620667</v>
      </c>
      <c r="L53" s="20">
        <f t="shared" si="40"/>
        <v>9.1852392662394493</v>
      </c>
      <c r="M53" s="20">
        <f t="shared" si="40"/>
        <v>2.5263661525320629</v>
      </c>
      <c r="N53" s="20">
        <f t="shared" si="40"/>
        <v>5.6939115759659273</v>
      </c>
      <c r="O53" s="20">
        <f t="shared" si="40"/>
        <v>-3.1978594175040058</v>
      </c>
      <c r="P53" s="20">
        <f t="shared" si="40"/>
        <v>12.571274490391573</v>
      </c>
      <c r="Q53" s="20">
        <f t="shared" si="40"/>
        <v>-27.997988534971057</v>
      </c>
      <c r="R53" s="20">
        <f t="shared" si="40"/>
        <v>46.06553238217387</v>
      </c>
      <c r="S53" s="20">
        <f t="shared" si="40"/>
        <v>30.453486510963302</v>
      </c>
      <c r="T53" s="20">
        <f t="shared" si="40"/>
        <v>-1.3467486082767692</v>
      </c>
      <c r="U53" s="20">
        <f t="shared" si="40"/>
        <v>6.3072462952711561</v>
      </c>
      <c r="V53" s="20">
        <f t="shared" si="40"/>
        <v>11.592747533455963</v>
      </c>
      <c r="W53" s="20">
        <f t="shared" si="40"/>
        <v>7.9634124715520045</v>
      </c>
      <c r="X53" s="20">
        <f t="shared" si="40"/>
        <v>1.148729696737874</v>
      </c>
      <c r="Y53" s="20">
        <f t="shared" si="40"/>
        <v>10.80480333092504</v>
      </c>
      <c r="Z53" s="20">
        <f t="shared" si="40"/>
        <v>8.6023291652099942</v>
      </c>
      <c r="AA53" s="20">
        <f t="shared" si="40"/>
        <v>8.3487939300932936</v>
      </c>
      <c r="AB53" s="20">
        <f t="shared" si="40"/>
        <v>0.39903812510189596</v>
      </c>
      <c r="AC53" s="20">
        <f t="shared" si="40"/>
        <v>57.097536508593947</v>
      </c>
      <c r="AD53" s="20">
        <f t="shared" si="40"/>
        <v>13.040244078657267</v>
      </c>
      <c r="AE53" s="19">
        <f t="shared" si="42"/>
        <v>5.787186947048454</v>
      </c>
    </row>
    <row r="54" spans="1:31" ht="13">
      <c r="A54" s="7">
        <v>4</v>
      </c>
      <c r="B54" s="6" t="s">
        <v>1087</v>
      </c>
      <c r="C54" s="148" t="s">
        <v>1095</v>
      </c>
      <c r="D54" s="20">
        <f t="shared" si="41"/>
        <v>15.200111536389556</v>
      </c>
      <c r="E54" s="20">
        <f t="shared" si="40"/>
        <v>18.556287412053976</v>
      </c>
      <c r="F54" s="20">
        <f t="shared" si="40"/>
        <v>10.146861822969001</v>
      </c>
      <c r="G54" s="20">
        <f t="shared" si="40"/>
        <v>8.6965083014980422</v>
      </c>
      <c r="H54" s="20">
        <f t="shared" si="40"/>
        <v>8.1371725341186902</v>
      </c>
      <c r="I54" s="20">
        <f t="shared" si="40"/>
        <v>-1.1177436696587506</v>
      </c>
      <c r="J54" s="20">
        <f t="shared" si="40"/>
        <v>1.3859882366502205</v>
      </c>
      <c r="K54" s="20">
        <f t="shared" si="40"/>
        <v>0.55018324176070621</v>
      </c>
      <c r="L54" s="20">
        <f t="shared" si="40"/>
        <v>6.6565235936128886</v>
      </c>
      <c r="M54" s="20">
        <f t="shared" si="40"/>
        <v>4.8450033831535677</v>
      </c>
      <c r="N54" s="20">
        <f t="shared" si="40"/>
        <v>-4.8742738761602027</v>
      </c>
      <c r="O54" s="20">
        <f t="shared" si="40"/>
        <v>-2.0246435858681906</v>
      </c>
      <c r="P54" s="20">
        <f t="shared" si="40"/>
        <v>-10.700453131196738</v>
      </c>
      <c r="Q54" s="20">
        <f t="shared" si="40"/>
        <v>-21.318127231153113</v>
      </c>
      <c r="R54" s="20">
        <f t="shared" si="40"/>
        <v>18.874011445232313</v>
      </c>
      <c r="S54" s="20">
        <f t="shared" si="40"/>
        <v>5.1092748465154614</v>
      </c>
      <c r="T54" s="20">
        <f t="shared" si="40"/>
        <v>2.7692870301481349</v>
      </c>
      <c r="U54" s="20">
        <f t="shared" si="40"/>
        <v>-5.0136661272815104</v>
      </c>
      <c r="V54" s="20">
        <f t="shared" si="40"/>
        <v>2.2390388164304653</v>
      </c>
      <c r="W54" s="20">
        <f t="shared" si="40"/>
        <v>-2.2320100546183994</v>
      </c>
      <c r="X54" s="20">
        <f t="shared" si="40"/>
        <v>-5.6107729779978968</v>
      </c>
      <c r="Y54" s="20">
        <f t="shared" si="40"/>
        <v>0.79746049067077251</v>
      </c>
      <c r="Z54" s="20">
        <f t="shared" si="40"/>
        <v>2.8659238740063699</v>
      </c>
      <c r="AA54" s="20">
        <f t="shared" si="40"/>
        <v>-6.24478914731651</v>
      </c>
      <c r="AB54" s="20">
        <f t="shared" si="40"/>
        <v>-3.6766102263765248</v>
      </c>
      <c r="AC54" s="20">
        <f t="shared" si="40"/>
        <v>16.666289738830869</v>
      </c>
      <c r="AD54" s="20">
        <f t="shared" si="40"/>
        <v>5.1063669012285828</v>
      </c>
      <c r="AE54" s="19">
        <f t="shared" si="42"/>
        <v>1.9656111415147421</v>
      </c>
    </row>
    <row r="55" spans="1:31" ht="13">
      <c r="A55" s="7">
        <v>5</v>
      </c>
      <c r="B55" s="4" t="s">
        <v>34</v>
      </c>
      <c r="C55" s="148" t="s">
        <v>1095</v>
      </c>
      <c r="D55" s="20">
        <f t="shared" si="41"/>
        <v>-4.2224952840061718</v>
      </c>
      <c r="E55" s="20">
        <f t="shared" si="40"/>
        <v>30.317038083093109</v>
      </c>
      <c r="F55" s="20">
        <f t="shared" si="40"/>
        <v>17.813432368195791</v>
      </c>
      <c r="G55" s="20">
        <f t="shared" si="40"/>
        <v>-20.568442501147771</v>
      </c>
      <c r="H55" s="20">
        <f t="shared" si="40"/>
        <v>26.241586602439384</v>
      </c>
      <c r="I55" s="20">
        <f t="shared" si="40"/>
        <v>1.9149104910861894</v>
      </c>
      <c r="J55" s="20">
        <f t="shared" si="40"/>
        <v>30.305778688325631</v>
      </c>
      <c r="K55" s="20">
        <f t="shared" si="40"/>
        <v>-2.889972312035141</v>
      </c>
      <c r="L55" s="20">
        <f t="shared" si="40"/>
        <v>2.7617097654912754</v>
      </c>
      <c r="M55" s="20">
        <f t="shared" si="40"/>
        <v>-20.022244259608527</v>
      </c>
      <c r="N55" s="20">
        <f t="shared" si="40"/>
        <v>-10.719820664004914</v>
      </c>
      <c r="O55" s="20">
        <f t="shared" si="40"/>
        <v>-30.174547156307383</v>
      </c>
      <c r="P55" s="20">
        <f t="shared" si="40"/>
        <v>-19.069747005949935</v>
      </c>
      <c r="Q55" s="20">
        <f t="shared" si="40"/>
        <v>-20.700264980264365</v>
      </c>
      <c r="R55" s="20">
        <f t="shared" si="40"/>
        <v>9.51813044836301</v>
      </c>
      <c r="S55" s="20">
        <f t="shared" si="40"/>
        <v>33.262020201271923</v>
      </c>
      <c r="T55" s="20">
        <f t="shared" si="40"/>
        <v>-8.7380777171788395</v>
      </c>
      <c r="U55" s="20">
        <f t="shared" si="40"/>
        <v>-4.642312553844036</v>
      </c>
      <c r="V55" s="20">
        <f t="shared" si="40"/>
        <v>-3.0750301052145375</v>
      </c>
      <c r="W55" s="20">
        <f t="shared" si="40"/>
        <v>-1.9566819275242437</v>
      </c>
      <c r="X55" s="20">
        <f t="shared" si="40"/>
        <v>-14.163860209921651</v>
      </c>
      <c r="Y55" s="20">
        <f t="shared" si="40"/>
        <v>3.579546256615501</v>
      </c>
      <c r="Z55" s="20">
        <f t="shared" si="40"/>
        <v>1.4104411856967829</v>
      </c>
      <c r="AA55" s="20">
        <f t="shared" si="40"/>
        <v>34.752777576918845</v>
      </c>
      <c r="AB55" s="20">
        <f t="shared" si="40"/>
        <v>23.845713659276797</v>
      </c>
      <c r="AC55" s="20">
        <f t="shared" si="40"/>
        <v>5.9566318886222831</v>
      </c>
      <c r="AD55" s="20">
        <f t="shared" si="40"/>
        <v>1.180015857178617</v>
      </c>
      <c r="AE55" s="19">
        <f t="shared" si="42"/>
        <v>0.70502839914743731</v>
      </c>
    </row>
    <row r="56" spans="1:31" ht="13">
      <c r="A56" s="7">
        <v>6</v>
      </c>
      <c r="B56" s="6" t="s">
        <v>35</v>
      </c>
      <c r="C56" s="148" t="s">
        <v>1095</v>
      </c>
      <c r="D56" s="20">
        <f t="shared" si="41"/>
        <v>6.8872492667069025</v>
      </c>
      <c r="E56" s="20">
        <f t="shared" si="40"/>
        <v>6.0979431690785049</v>
      </c>
      <c r="F56" s="20">
        <f t="shared" si="40"/>
        <v>4.307351804307018</v>
      </c>
      <c r="G56" s="20">
        <f t="shared" si="40"/>
        <v>-3.2653958197233095</v>
      </c>
      <c r="H56" s="20">
        <f t="shared" si="40"/>
        <v>13.597148868990189</v>
      </c>
      <c r="I56" s="20">
        <f t="shared" si="40"/>
        <v>-2.5049421528472209</v>
      </c>
      <c r="J56" s="20">
        <f t="shared" si="40"/>
        <v>3.9459482402833146E-2</v>
      </c>
      <c r="K56" s="20">
        <f t="shared" si="40"/>
        <v>7.1536192514708006</v>
      </c>
      <c r="L56" s="20">
        <f t="shared" si="40"/>
        <v>0.44751165621991618</v>
      </c>
      <c r="M56" s="20">
        <f t="shared" si="40"/>
        <v>-5.673206373480582</v>
      </c>
      <c r="N56" s="20">
        <f t="shared" si="40"/>
        <v>-0.94705961873245315</v>
      </c>
      <c r="O56" s="20">
        <f t="shared" si="40"/>
        <v>8.4391103655079576</v>
      </c>
      <c r="P56" s="20">
        <f t="shared" si="40"/>
        <v>-9.9943813115627762</v>
      </c>
      <c r="Q56" s="20">
        <f t="shared" si="40"/>
        <v>-39.947366867254587</v>
      </c>
      <c r="R56" s="20">
        <f t="shared" si="40"/>
        <v>23.253443674613322</v>
      </c>
      <c r="S56" s="20">
        <f t="shared" si="40"/>
        <v>11.784700031960753</v>
      </c>
      <c r="T56" s="20">
        <f t="shared" si="40"/>
        <v>7.6309118172722634</v>
      </c>
      <c r="U56" s="20">
        <f t="shared" si="40"/>
        <v>9.935326783726822</v>
      </c>
      <c r="V56" s="20">
        <f t="shared" si="40"/>
        <v>11.49503824807158</v>
      </c>
      <c r="W56" s="20">
        <f t="shared" si="40"/>
        <v>-2.5194400221168536</v>
      </c>
      <c r="X56" s="20">
        <f t="shared" si="40"/>
        <v>-7.3632437425487751</v>
      </c>
      <c r="Y56" s="20">
        <f t="shared" si="40"/>
        <v>0.27062516041473827</v>
      </c>
      <c r="Z56" s="20">
        <f t="shared" si="40"/>
        <v>0.18655342334315606</v>
      </c>
      <c r="AA56" s="20">
        <f t="shared" si="40"/>
        <v>-2.9181487187956066</v>
      </c>
      <c r="AB56" s="20">
        <f t="shared" si="40"/>
        <v>-19.006529075590663</v>
      </c>
      <c r="AC56" s="20">
        <f t="shared" si="40"/>
        <v>31.615824623860732</v>
      </c>
      <c r="AD56" s="20">
        <f t="shared" si="40"/>
        <v>11.012341632960783</v>
      </c>
      <c r="AE56" s="19">
        <f t="shared" si="42"/>
        <v>1.249079284280171</v>
      </c>
    </row>
    <row r="57" spans="1:31" ht="13">
      <c r="A57" s="7"/>
      <c r="B57" s="6" t="s">
        <v>36</v>
      </c>
      <c r="C57" s="148" t="s">
        <v>1095</v>
      </c>
      <c r="D57" s="20">
        <f t="shared" si="41"/>
        <v>16.732281829673084</v>
      </c>
      <c r="E57" s="20">
        <f t="shared" si="40"/>
        <v>17.938307373046428</v>
      </c>
      <c r="F57" s="20">
        <f t="shared" si="40"/>
        <v>-4.9617737100028876</v>
      </c>
      <c r="G57" s="20">
        <f t="shared" si="40"/>
        <v>3.3027385551581006</v>
      </c>
      <c r="H57" s="20">
        <f t="shared" si="40"/>
        <v>10.79265875548667</v>
      </c>
      <c r="I57" s="20">
        <f t="shared" si="40"/>
        <v>-9.6167937660491702</v>
      </c>
      <c r="J57" s="20">
        <f t="shared" si="40"/>
        <v>11.8035650211242</v>
      </c>
      <c r="K57" s="20">
        <f t="shared" si="40"/>
        <v>0.76069981748906912</v>
      </c>
      <c r="L57" s="20">
        <f t="shared" si="40"/>
        <v>12.983960989765421</v>
      </c>
      <c r="M57" s="20">
        <f t="shared" si="40"/>
        <v>9.1614202802314395</v>
      </c>
      <c r="N57" s="20">
        <f t="shared" si="40"/>
        <v>2.1638256005515899</v>
      </c>
      <c r="O57" s="20">
        <f t="shared" si="40"/>
        <v>11.730716929015372</v>
      </c>
      <c r="P57" s="20">
        <f t="shared" si="40"/>
        <v>-16.025354489890404</v>
      </c>
      <c r="Q57" s="20">
        <f t="shared" si="40"/>
        <v>-13.170926545785605</v>
      </c>
      <c r="R57" s="20">
        <f t="shared" si="40"/>
        <v>16.397468751994566</v>
      </c>
      <c r="S57" s="20">
        <f t="shared" si="40"/>
        <v>2.3717203446064588</v>
      </c>
      <c r="T57" s="20">
        <f t="shared" si="40"/>
        <v>2.7928141361534671</v>
      </c>
      <c r="U57" s="20">
        <f t="shared" si="40"/>
        <v>7.1059991485808354</v>
      </c>
      <c r="V57" s="20">
        <f t="shared" si="40"/>
        <v>8.2252468531585805</v>
      </c>
      <c r="W57" s="20">
        <f t="shared" si="40"/>
        <v>-4.661927559842411</v>
      </c>
      <c r="X57" s="20">
        <f t="shared" si="40"/>
        <v>-0.61072026994509088</v>
      </c>
      <c r="Y57" s="20">
        <f t="shared" si="40"/>
        <v>4.2610307443079023</v>
      </c>
      <c r="Z57" s="20">
        <f t="shared" si="40"/>
        <v>4.7236536344825737</v>
      </c>
      <c r="AA57" s="20">
        <f t="shared" si="40"/>
        <v>-1.6200081867796854</v>
      </c>
      <c r="AB57" s="20">
        <f t="shared" si="40"/>
        <v>-4.1325091699777374</v>
      </c>
      <c r="AC57" s="20">
        <f t="shared" si="40"/>
        <v>23.048384704734829</v>
      </c>
      <c r="AD57" s="20">
        <f t="shared" si="40"/>
        <v>6.6500852556423666</v>
      </c>
      <c r="AE57" s="19">
        <f t="shared" si="42"/>
        <v>3.8056457318142947</v>
      </c>
    </row>
    <row r="58" spans="1:31" ht="13">
      <c r="A58" s="7"/>
      <c r="B58" s="6" t="s">
        <v>1132</v>
      </c>
      <c r="C58" s="148" t="s">
        <v>1095</v>
      </c>
      <c r="D58" s="20">
        <f t="shared" si="41"/>
        <v>36.583477764598172</v>
      </c>
      <c r="E58" s="20">
        <f t="shared" si="40"/>
        <v>27.97396020296776</v>
      </c>
      <c r="F58" s="20">
        <f t="shared" si="40"/>
        <v>-2.2532794019496833</v>
      </c>
      <c r="G58" s="20">
        <f t="shared" si="40"/>
        <v>4.8096729311943847</v>
      </c>
      <c r="H58" s="20">
        <f t="shared" si="40"/>
        <v>12.825901353541894</v>
      </c>
      <c r="I58" s="20">
        <f t="shared" si="40"/>
        <v>-7.5432946619114034</v>
      </c>
      <c r="J58" s="20">
        <f t="shared" si="40"/>
        <v>10.160211685820357</v>
      </c>
      <c r="K58" s="20">
        <f t="shared" si="40"/>
        <v>-7.7220543621186692</v>
      </c>
      <c r="L58" s="20">
        <f t="shared" si="40"/>
        <v>11.805671423204018</v>
      </c>
      <c r="M58" s="20">
        <f t="shared" si="40"/>
        <v>8.5391876158872577</v>
      </c>
      <c r="N58" s="20">
        <f t="shared" si="40"/>
        <v>0.6406616312855391</v>
      </c>
      <c r="O58" s="20">
        <f t="shared" si="40"/>
        <v>10.552561515258049</v>
      </c>
      <c r="P58" s="20">
        <f t="shared" si="40"/>
        <v>-17.699788830764177</v>
      </c>
      <c r="Q58" s="20">
        <f t="shared" si="40"/>
        <v>-13.708489066566486</v>
      </c>
      <c r="R58" s="20">
        <f t="shared" si="40"/>
        <v>12.0237907670639</v>
      </c>
      <c r="S58" s="20">
        <f t="shared" si="40"/>
        <v>4.2558912723890074</v>
      </c>
      <c r="T58" s="20">
        <f t="shared" si="40"/>
        <v>4.5817209848493263</v>
      </c>
      <c r="U58" s="20">
        <f t="shared" si="40"/>
        <v>8.3431078327553365</v>
      </c>
      <c r="V58" s="20">
        <f t="shared" si="40"/>
        <v>8.9424661326485335</v>
      </c>
      <c r="W58" s="20">
        <f t="shared" si="40"/>
        <v>-2.237691014553107</v>
      </c>
      <c r="X58" s="20">
        <f t="shared" si="40"/>
        <v>1.8032952293098816</v>
      </c>
      <c r="Y58" s="20">
        <f t="shared" si="40"/>
        <v>4.0054280842517045</v>
      </c>
      <c r="Z58" s="20">
        <f t="shared" si="40"/>
        <v>3.6318793828440334</v>
      </c>
      <c r="AA58" s="20">
        <f t="shared" si="40"/>
        <v>-1.0105708143379672</v>
      </c>
      <c r="AB58" s="20">
        <f t="shared" si="40"/>
        <v>-2.0424270055156484</v>
      </c>
      <c r="AC58" s="20">
        <f t="shared" si="40"/>
        <v>24.328680627639315</v>
      </c>
      <c r="AD58" s="20">
        <f t="shared" si="40"/>
        <v>5.1590045855201225</v>
      </c>
      <c r="AE58" s="19">
        <f t="shared" si="42"/>
        <v>4.649560097208024</v>
      </c>
    </row>
    <row r="59" spans="1:31" ht="13">
      <c r="A59" s="7"/>
      <c r="B59" s="6" t="s">
        <v>37</v>
      </c>
      <c r="C59" s="148" t="s">
        <v>1095</v>
      </c>
      <c r="D59" s="20">
        <f t="shared" si="41"/>
        <v>-33.206138361876512</v>
      </c>
      <c r="E59" s="20">
        <f t="shared" si="40"/>
        <v>10.631966566888622</v>
      </c>
      <c r="F59" s="20">
        <f t="shared" si="40"/>
        <v>-14.020799380423071</v>
      </c>
      <c r="G59" s="20">
        <f t="shared" si="40"/>
        <v>-8.7251806933200555</v>
      </c>
      <c r="H59" s="20">
        <f t="shared" si="40"/>
        <v>-13.345627104716527</v>
      </c>
      <c r="I59" s="20">
        <f t="shared" si="40"/>
        <v>-31.557537021055751</v>
      </c>
      <c r="J59" s="20">
        <f t="shared" si="40"/>
        <v>-2.3542334081248129</v>
      </c>
      <c r="K59" s="20">
        <f t="shared" si="40"/>
        <v>-12.45997000045034</v>
      </c>
      <c r="L59" s="20">
        <f t="shared" si="40"/>
        <v>38.3422605569518</v>
      </c>
      <c r="M59" s="20">
        <f t="shared" si="40"/>
        <v>70.061299573849197</v>
      </c>
      <c r="N59" s="20">
        <f t="shared" si="40"/>
        <v>105.71145589272999</v>
      </c>
      <c r="O59" s="20">
        <f t="shared" si="40"/>
        <v>12.70138367564229</v>
      </c>
      <c r="P59" s="20">
        <f t="shared" si="40"/>
        <v>-2.4486003141448549</v>
      </c>
      <c r="Q59" s="20">
        <f t="shared" si="40"/>
        <v>-28.305942331297345</v>
      </c>
      <c r="R59" s="20">
        <f t="shared" si="40"/>
        <v>34.508176705554121</v>
      </c>
      <c r="S59" s="20">
        <f t="shared" si="40"/>
        <v>35.957299122055588</v>
      </c>
      <c r="T59" s="20">
        <f t="shared" si="40"/>
        <v>28.785084585194568</v>
      </c>
      <c r="U59" s="20">
        <f t="shared" si="40"/>
        <v>-6.1581985435395978</v>
      </c>
      <c r="V59" s="20">
        <f t="shared" si="40"/>
        <v>3.7977962219284365</v>
      </c>
      <c r="W59" s="20">
        <f t="shared" si="40"/>
        <v>-4.9151605734863324E-2</v>
      </c>
      <c r="X59" s="20">
        <f t="shared" si="40"/>
        <v>3.1110003356200622</v>
      </c>
      <c r="Y59" s="20">
        <f t="shared" si="40"/>
        <v>21.710582812645683</v>
      </c>
      <c r="Z59" s="20">
        <f t="shared" si="40"/>
        <v>7.7778426195695545</v>
      </c>
      <c r="AA59" s="20">
        <f t="shared" si="40"/>
        <v>-5.6334839174061102</v>
      </c>
      <c r="AB59" s="20">
        <f t="shared" si="40"/>
        <v>-11.201941612014039</v>
      </c>
      <c r="AC59" s="20">
        <f t="shared" si="40"/>
        <v>35.74166199496193</v>
      </c>
      <c r="AD59" s="20">
        <f t="shared" si="40"/>
        <v>-3.0251794560202967</v>
      </c>
      <c r="AE59" s="19">
        <f t="shared" si="42"/>
        <v>4.9192645050597008</v>
      </c>
    </row>
    <row r="60" spans="1:31" ht="13">
      <c r="A60" s="7"/>
      <c r="B60" s="6" t="s">
        <v>1088</v>
      </c>
      <c r="C60" s="148" t="s">
        <v>1095</v>
      </c>
      <c r="D60" s="20">
        <f t="shared" si="41"/>
        <v>-17.313773944503637</v>
      </c>
      <c r="E60" s="20">
        <f t="shared" si="40"/>
        <v>43.834557263968833</v>
      </c>
      <c r="F60" s="20">
        <f t="shared" si="40"/>
        <v>-7.1949544035797857</v>
      </c>
      <c r="G60" s="20">
        <f t="shared" si="40"/>
        <v>18.401118571669997</v>
      </c>
      <c r="H60" s="20">
        <f t="shared" si="40"/>
        <v>10.866029883925293</v>
      </c>
      <c r="I60" s="20">
        <f t="shared" si="40"/>
        <v>-51.030520423497165</v>
      </c>
      <c r="J60" s="20">
        <f t="shared" si="40"/>
        <v>-2.0560005858135071</v>
      </c>
      <c r="K60" s="20">
        <f t="shared" si="40"/>
        <v>-34.521019484307729</v>
      </c>
      <c r="L60" s="20">
        <f t="shared" si="40"/>
        <v>10.93825707042771</v>
      </c>
      <c r="M60" s="20">
        <f t="shared" si="40"/>
        <v>274.72320374401534</v>
      </c>
      <c r="N60" s="20">
        <f t="shared" si="40"/>
        <v>174.36891902353716</v>
      </c>
      <c r="O60" s="20">
        <f t="shared" si="40"/>
        <v>13.832624728836819</v>
      </c>
      <c r="P60" s="20">
        <f t="shared" si="40"/>
        <v>5.5412539774365683</v>
      </c>
      <c r="Q60" s="20">
        <f t="shared" si="40"/>
        <v>-29.239155569225218</v>
      </c>
      <c r="R60" s="20">
        <f t="shared" si="40"/>
        <v>36.799208195629149</v>
      </c>
      <c r="S60" s="20">
        <f t="shared" si="40"/>
        <v>36.192185070038221</v>
      </c>
      <c r="T60" s="20">
        <f t="shared" si="40"/>
        <v>24.098539665040704</v>
      </c>
      <c r="U60" s="20">
        <f t="shared" si="40"/>
        <v>-3.8445889851731323</v>
      </c>
      <c r="V60" s="20">
        <f t="shared" si="40"/>
        <v>6.9417061816749168</v>
      </c>
      <c r="W60" s="20">
        <f t="shared" si="40"/>
        <v>-4.4198729851382126</v>
      </c>
      <c r="X60" s="20">
        <f t="shared" si="40"/>
        <v>3.6791030021038154</v>
      </c>
      <c r="Y60" s="20">
        <f t="shared" si="40"/>
        <v>16.197876651149116</v>
      </c>
      <c r="Z60" s="20">
        <f t="shared" si="40"/>
        <v>14.812645176100105</v>
      </c>
      <c r="AA60" s="20">
        <f t="shared" si="40"/>
        <v>4.6423671474703667</v>
      </c>
      <c r="AB60" s="20">
        <f t="shared" si="40"/>
        <v>-13.005660039326926</v>
      </c>
      <c r="AC60" s="20">
        <f t="shared" si="40"/>
        <v>31.774562727369272</v>
      </c>
      <c r="AD60" s="20">
        <f t="shared" si="40"/>
        <v>-4.2721211279568934</v>
      </c>
      <c r="AE60" s="19">
        <f t="shared" si="42"/>
        <v>10.390385304377347</v>
      </c>
    </row>
    <row r="61" spans="1:31" ht="13">
      <c r="A61" s="7"/>
      <c r="B61" s="6" t="s">
        <v>1089</v>
      </c>
      <c r="C61" s="148" t="s">
        <v>1095</v>
      </c>
      <c r="D61" s="20">
        <f t="shared" si="41"/>
        <v>13.21859666186009</v>
      </c>
      <c r="E61" s="20">
        <f t="shared" si="40"/>
        <v>26.874039179371408</v>
      </c>
      <c r="F61" s="20">
        <f t="shared" si="40"/>
        <v>-4.0194710105520386</v>
      </c>
      <c r="G61" s="20">
        <f t="shared" si="40"/>
        <v>-42.177596400266367</v>
      </c>
      <c r="H61" s="20">
        <f t="shared" si="40"/>
        <v>-19.19276671692343</v>
      </c>
      <c r="I61" s="20">
        <f t="shared" si="40"/>
        <v>14.079010604502983</v>
      </c>
      <c r="J61" s="20">
        <f t="shared" si="40"/>
        <v>-12.998525262887966</v>
      </c>
      <c r="K61" s="20">
        <f t="shared" si="40"/>
        <v>-0.41461308152922527</v>
      </c>
      <c r="L61" s="20">
        <f t="shared" si="40"/>
        <v>99.105862110234796</v>
      </c>
      <c r="M61" s="20">
        <f t="shared" si="40"/>
        <v>-16.329837417709214</v>
      </c>
      <c r="N61" s="20">
        <f t="shared" si="40"/>
        <v>26.681305500807426</v>
      </c>
      <c r="O61" s="20">
        <f t="shared" ref="E61:AD68" si="43">IFERROR(((O19/N19)*100)-100,"--")</f>
        <v>25.913725567549477</v>
      </c>
      <c r="P61" s="20">
        <f t="shared" si="43"/>
        <v>13.760590592812122</v>
      </c>
      <c r="Q61" s="20">
        <f t="shared" si="43"/>
        <v>-15.340044620785477</v>
      </c>
      <c r="R61" s="20">
        <f t="shared" si="43"/>
        <v>61.904121813191153</v>
      </c>
      <c r="S61" s="20">
        <f t="shared" si="43"/>
        <v>33.673601377500205</v>
      </c>
      <c r="T61" s="20">
        <f t="shared" si="43"/>
        <v>25.802530078991779</v>
      </c>
      <c r="U61" s="20">
        <f t="shared" si="43"/>
        <v>-24.625710635963955</v>
      </c>
      <c r="V61" s="20">
        <f t="shared" si="43"/>
        <v>-3.9595604833041733</v>
      </c>
      <c r="W61" s="20">
        <f t="shared" si="43"/>
        <v>2.3534637253480781</v>
      </c>
      <c r="X61" s="20">
        <f t="shared" si="43"/>
        <v>-7.5181370209348017</v>
      </c>
      <c r="Y61" s="20">
        <f t="shared" si="43"/>
        <v>14.275291734558863</v>
      </c>
      <c r="Z61" s="20">
        <f t="shared" si="43"/>
        <v>-8.4482021067337314</v>
      </c>
      <c r="AA61" s="20">
        <f t="shared" si="43"/>
        <v>-31.04350674378253</v>
      </c>
      <c r="AB61" s="20">
        <f t="shared" si="43"/>
        <v>20.040099299898714</v>
      </c>
      <c r="AC61" s="20">
        <f t="shared" si="43"/>
        <v>26.442658405252757</v>
      </c>
      <c r="AD61" s="20">
        <f t="shared" si="43"/>
        <v>-35.713570853918483</v>
      </c>
      <c r="AE61" s="19">
        <f t="shared" si="42"/>
        <v>2.754478186841709</v>
      </c>
    </row>
    <row r="62" spans="1:31" ht="13">
      <c r="A62" s="7"/>
      <c r="B62" s="6" t="s">
        <v>1090</v>
      </c>
      <c r="C62" s="148" t="s">
        <v>1095</v>
      </c>
      <c r="D62" s="20">
        <f t="shared" si="41"/>
        <v>-49.998042439183955</v>
      </c>
      <c r="E62" s="20">
        <f t="shared" si="43"/>
        <v>-11.480758554866952</v>
      </c>
      <c r="F62" s="20">
        <f t="shared" si="43"/>
        <v>-24.592544453015151</v>
      </c>
      <c r="G62" s="20">
        <f t="shared" si="43"/>
        <v>-10.40589653898985</v>
      </c>
      <c r="H62" s="20">
        <f t="shared" si="43"/>
        <v>-41.333183328981427</v>
      </c>
      <c r="I62" s="20">
        <f t="shared" si="43"/>
        <v>-24.554687349528251</v>
      </c>
      <c r="J62" s="20">
        <f t="shared" si="43"/>
        <v>-4.2178239690855435E-3</v>
      </c>
      <c r="K62" s="20">
        <f t="shared" si="43"/>
        <v>-14.712668047137285</v>
      </c>
      <c r="L62" s="20">
        <f t="shared" si="43"/>
        <v>51.782967226044292</v>
      </c>
      <c r="M62" s="20">
        <f t="shared" si="43"/>
        <v>37.296272049136007</v>
      </c>
      <c r="N62" s="20">
        <f t="shared" si="43"/>
        <v>25.884700825822819</v>
      </c>
      <c r="O62" s="20">
        <f t="shared" si="43"/>
        <v>11.923447197920041</v>
      </c>
      <c r="P62" s="20">
        <f t="shared" si="43"/>
        <v>-49.332377359828705</v>
      </c>
      <c r="Q62" s="20">
        <f t="shared" si="43"/>
        <v>-40.014469975893583</v>
      </c>
      <c r="R62" s="20">
        <f t="shared" si="43"/>
        <v>16.700271341034338</v>
      </c>
      <c r="S62" s="20">
        <f t="shared" si="43"/>
        <v>-19.155949246229255</v>
      </c>
      <c r="T62" s="20">
        <f t="shared" si="43"/>
        <v>62.648681278506331</v>
      </c>
      <c r="U62" s="20">
        <f t="shared" si="43"/>
        <v>-6.3765542922369178</v>
      </c>
      <c r="V62" s="20">
        <f t="shared" si="43"/>
        <v>42.968098875720074</v>
      </c>
      <c r="W62" s="20">
        <f t="shared" si="43"/>
        <v>60.436378069831136</v>
      </c>
      <c r="X62" s="20">
        <f t="shared" si="43"/>
        <v>-1.3599944589376349</v>
      </c>
      <c r="Y62" s="20">
        <f t="shared" si="43"/>
        <v>46.346553731202278</v>
      </c>
      <c r="Z62" s="20">
        <f t="shared" si="43"/>
        <v>8.4485600625314135</v>
      </c>
      <c r="AA62" s="20">
        <f t="shared" si="43"/>
        <v>-44.243601740315327</v>
      </c>
      <c r="AB62" s="20">
        <f t="shared" si="43"/>
        <v>-15.06310889684984</v>
      </c>
      <c r="AC62" s="20">
        <f t="shared" si="43"/>
        <v>70.606041973971799</v>
      </c>
      <c r="AD62" s="20">
        <f t="shared" si="43"/>
        <v>28.064528544836151</v>
      </c>
      <c r="AE62" s="19">
        <f t="shared" si="42"/>
        <v>-2.1915942147650043</v>
      </c>
    </row>
    <row r="63" spans="1:31" ht="13">
      <c r="A63" s="7"/>
      <c r="B63" s="6" t="s">
        <v>1091</v>
      </c>
      <c r="C63" s="148" t="s">
        <v>1095</v>
      </c>
      <c r="D63" s="20">
        <f t="shared" si="41"/>
        <v>-10.233732325262721</v>
      </c>
      <c r="E63" s="20">
        <f t="shared" si="43"/>
        <v>3.1712246198495393</v>
      </c>
      <c r="F63" s="20">
        <f t="shared" si="43"/>
        <v>-54.674180413951049</v>
      </c>
      <c r="G63" s="20">
        <f t="shared" si="43"/>
        <v>99.194882673586818</v>
      </c>
      <c r="H63" s="20">
        <f t="shared" si="43"/>
        <v>-26.480068584919096</v>
      </c>
      <c r="I63" s="20">
        <f t="shared" si="43"/>
        <v>-49.668454286772402</v>
      </c>
      <c r="J63" s="20">
        <f t="shared" si="43"/>
        <v>-13.050129579222585</v>
      </c>
      <c r="K63" s="20">
        <f t="shared" si="43"/>
        <v>90.860717527937595</v>
      </c>
      <c r="L63" s="20">
        <f t="shared" si="43"/>
        <v>-29.78066938491456</v>
      </c>
      <c r="M63" s="20">
        <f t="shared" si="43"/>
        <v>64.184165462781493</v>
      </c>
      <c r="N63" s="20">
        <f t="shared" si="43"/>
        <v>248.75821638811158</v>
      </c>
      <c r="O63" s="20">
        <f t="shared" si="43"/>
        <v>2.8793166019932244</v>
      </c>
      <c r="P63" s="20">
        <f t="shared" si="43"/>
        <v>-14.079510425372533</v>
      </c>
      <c r="Q63" s="20">
        <f t="shared" si="43"/>
        <v>-53.89575859786089</v>
      </c>
      <c r="R63" s="20">
        <f t="shared" si="43"/>
        <v>-35.736089811596713</v>
      </c>
      <c r="S63" s="20">
        <f t="shared" si="43"/>
        <v>136.97517844365947</v>
      </c>
      <c r="T63" s="20">
        <f t="shared" si="43"/>
        <v>112.75850571733329</v>
      </c>
      <c r="U63" s="20">
        <f t="shared" si="43"/>
        <v>-42.269158531741489</v>
      </c>
      <c r="V63" s="20">
        <f t="shared" si="43"/>
        <v>-45.078417289569238</v>
      </c>
      <c r="W63" s="20">
        <f t="shared" si="43"/>
        <v>-15.656300035256521</v>
      </c>
      <c r="X63" s="20">
        <f t="shared" si="43"/>
        <v>156.29603789955507</v>
      </c>
      <c r="Y63" s="20">
        <f t="shared" si="43"/>
        <v>98.849418000067089</v>
      </c>
      <c r="Z63" s="20">
        <f t="shared" si="43"/>
        <v>-43.885421617199619</v>
      </c>
      <c r="AA63" s="20">
        <f t="shared" si="43"/>
        <v>-0.12318666805806799</v>
      </c>
      <c r="AB63" s="20">
        <f t="shared" si="43"/>
        <v>-58.22201433218806</v>
      </c>
      <c r="AC63" s="20">
        <f t="shared" si="43"/>
        <v>24.237593556582752</v>
      </c>
      <c r="AD63" s="20">
        <f t="shared" si="43"/>
        <v>-35.805847193884148</v>
      </c>
      <c r="AE63" s="19">
        <f t="shared" si="42"/>
        <v>-1.296855682191449</v>
      </c>
    </row>
    <row r="64" spans="1:31" ht="13">
      <c r="A64" s="7"/>
      <c r="B64" s="6" t="s">
        <v>1092</v>
      </c>
      <c r="C64" s="148" t="s">
        <v>1095</v>
      </c>
      <c r="D64" s="20">
        <f t="shared" si="41"/>
        <v>421.54755507791504</v>
      </c>
      <c r="E64" s="20">
        <f t="shared" si="43"/>
        <v>71.108363669665948</v>
      </c>
      <c r="F64" s="20">
        <f t="shared" si="43"/>
        <v>-40.061550812872134</v>
      </c>
      <c r="G64" s="20">
        <f t="shared" si="43"/>
        <v>53.565130036834432</v>
      </c>
      <c r="H64" s="20">
        <f t="shared" si="43"/>
        <v>36.815938478983014</v>
      </c>
      <c r="I64" s="20">
        <f t="shared" si="43"/>
        <v>30.838867343144017</v>
      </c>
      <c r="J64" s="20">
        <f t="shared" si="43"/>
        <v>15.946207131777896</v>
      </c>
      <c r="K64" s="20">
        <f t="shared" si="43"/>
        <v>9.5941166170548087</v>
      </c>
      <c r="L64" s="20">
        <f t="shared" si="43"/>
        <v>-35.827906411968826</v>
      </c>
      <c r="M64" s="20">
        <f t="shared" si="43"/>
        <v>12.628968649165429</v>
      </c>
      <c r="N64" s="20">
        <f t="shared" si="43"/>
        <v>-34.718771276736831</v>
      </c>
      <c r="O64" s="20">
        <f t="shared" si="43"/>
        <v>165.33520253018816</v>
      </c>
      <c r="P64" s="20">
        <f t="shared" si="43"/>
        <v>-31.369931544261419</v>
      </c>
      <c r="Q64" s="20">
        <f t="shared" si="43"/>
        <v>158.72665806317252</v>
      </c>
      <c r="R64" s="20">
        <f t="shared" si="43"/>
        <v>-35.24606423716925</v>
      </c>
      <c r="S64" s="20">
        <f t="shared" si="43"/>
        <v>85.186969310172628</v>
      </c>
      <c r="T64" s="20">
        <f t="shared" si="43"/>
        <v>-2.8126839290787586</v>
      </c>
      <c r="U64" s="20">
        <f t="shared" si="43"/>
        <v>28.690100733018596</v>
      </c>
      <c r="V64" s="20">
        <f t="shared" si="43"/>
        <v>-19.560671060147726</v>
      </c>
      <c r="W64" s="20">
        <f t="shared" si="43"/>
        <v>-73.329838253254295</v>
      </c>
      <c r="X64" s="20">
        <f t="shared" si="43"/>
        <v>28.261316320877796</v>
      </c>
      <c r="Y64" s="20">
        <f t="shared" si="43"/>
        <v>-20.336822306205278</v>
      </c>
      <c r="Z64" s="20">
        <f t="shared" si="43"/>
        <v>48.641286525672342</v>
      </c>
      <c r="AA64" s="20">
        <f t="shared" si="43"/>
        <v>14.114179482050631</v>
      </c>
      <c r="AB64" s="20">
        <f t="shared" si="43"/>
        <v>-55.518149807443464</v>
      </c>
      <c r="AC64" s="20">
        <f t="shared" si="43"/>
        <v>244.47966527972562</v>
      </c>
      <c r="AD64" s="20">
        <f t="shared" si="43"/>
        <v>72.571373778053612</v>
      </c>
      <c r="AE64" s="19">
        <f t="shared" si="42"/>
        <v>15.830943506687007</v>
      </c>
    </row>
    <row r="65" spans="1:31" ht="13">
      <c r="A65" s="7"/>
      <c r="B65" s="6" t="s">
        <v>1093</v>
      </c>
      <c r="C65" s="148" t="s">
        <v>1095</v>
      </c>
      <c r="D65" s="20">
        <f t="shared" si="41"/>
        <v>68.424840633353881</v>
      </c>
      <c r="E65" s="20">
        <f t="shared" si="43"/>
        <v>50.300653195775624</v>
      </c>
      <c r="F65" s="20">
        <f t="shared" si="43"/>
        <v>500.48739376339051</v>
      </c>
      <c r="G65" s="20">
        <f t="shared" si="43"/>
        <v>-87.798666842527112</v>
      </c>
      <c r="H65" s="20">
        <f t="shared" si="43"/>
        <v>227.81750651366485</v>
      </c>
      <c r="I65" s="20">
        <f t="shared" si="43"/>
        <v>18.884755221104243</v>
      </c>
      <c r="J65" s="20">
        <f t="shared" si="43"/>
        <v>55.663383236727043</v>
      </c>
      <c r="K65" s="20">
        <f t="shared" si="43"/>
        <v>-23.405621132130648</v>
      </c>
      <c r="L65" s="20">
        <f t="shared" si="43"/>
        <v>15.477280522540511</v>
      </c>
      <c r="M65" s="20">
        <f t="shared" si="43"/>
        <v>82.001560005992104</v>
      </c>
      <c r="N65" s="20">
        <f t="shared" si="43"/>
        <v>-14.725758156300103</v>
      </c>
      <c r="O65" s="20">
        <f t="shared" si="43"/>
        <v>-89.297589290766211</v>
      </c>
      <c r="P65" s="20">
        <f t="shared" si="43"/>
        <v>111.27489853990761</v>
      </c>
      <c r="Q65" s="20">
        <f t="shared" si="43"/>
        <v>-64.207752828008509</v>
      </c>
      <c r="R65" s="20">
        <f t="shared" si="43"/>
        <v>-44.326780720513234</v>
      </c>
      <c r="S65" s="20">
        <f t="shared" si="43"/>
        <v>84.2770083102493</v>
      </c>
      <c r="T65" s="20">
        <f t="shared" si="43"/>
        <v>126.55282304130839</v>
      </c>
      <c r="U65" s="20">
        <f t="shared" si="43"/>
        <v>2150.1928623246108</v>
      </c>
      <c r="V65" s="20">
        <f t="shared" si="43"/>
        <v>7.6827326937117135</v>
      </c>
      <c r="W65" s="20">
        <f t="shared" si="43"/>
        <v>21.570218906039386</v>
      </c>
      <c r="X65" s="20">
        <f t="shared" si="43"/>
        <v>-16.916385583346369</v>
      </c>
      <c r="Y65" s="20">
        <f t="shared" si="43"/>
        <v>13.204449366978778</v>
      </c>
      <c r="Z65" s="20">
        <f t="shared" si="43"/>
        <v>36.578305881842027</v>
      </c>
      <c r="AA65" s="20">
        <f t="shared" si="43"/>
        <v>-19.50881306153444</v>
      </c>
      <c r="AB65" s="20">
        <f t="shared" si="43"/>
        <v>11.870620199756374</v>
      </c>
      <c r="AC65" s="20">
        <f t="shared" si="43"/>
        <v>65.239836685944994</v>
      </c>
      <c r="AD65" s="20">
        <f t="shared" si="43"/>
        <v>28.27284182024647</v>
      </c>
      <c r="AE65" s="19">
        <f t="shared" si="42"/>
        <v>21.038732692666159</v>
      </c>
    </row>
    <row r="66" spans="1:31" ht="13">
      <c r="A66" s="7"/>
      <c r="B66" s="6" t="s">
        <v>38</v>
      </c>
      <c r="C66" s="148" t="s">
        <v>1095</v>
      </c>
      <c r="D66" s="20">
        <f t="shared" si="41"/>
        <v>6.4139285903642076</v>
      </c>
      <c r="E66" s="20">
        <f t="shared" si="43"/>
        <v>17.45635804145509</v>
      </c>
      <c r="F66" s="20">
        <f t="shared" si="43"/>
        <v>0.17613488378493969</v>
      </c>
      <c r="G66" s="20">
        <f t="shared" si="43"/>
        <v>1.5644114175043882</v>
      </c>
      <c r="H66" s="20">
        <f t="shared" si="43"/>
        <v>26.192246980445887</v>
      </c>
      <c r="I66" s="20">
        <f t="shared" si="43"/>
        <v>-2.2460788647559156</v>
      </c>
      <c r="J66" s="20">
        <f t="shared" si="43"/>
        <v>3.3100725067841239</v>
      </c>
      <c r="K66" s="20">
        <f t="shared" si="43"/>
        <v>2.7044471847611646</v>
      </c>
      <c r="L66" s="20">
        <f t="shared" si="43"/>
        <v>4.2328071634557602</v>
      </c>
      <c r="M66" s="20">
        <f t="shared" si="43"/>
        <v>5.2125226987372173</v>
      </c>
      <c r="N66" s="20">
        <f t="shared" si="43"/>
        <v>-0.35035738022590124</v>
      </c>
      <c r="O66" s="20">
        <f t="shared" si="43"/>
        <v>1.0414723890576312</v>
      </c>
      <c r="P66" s="20">
        <f t="shared" si="43"/>
        <v>-7.3554266971208051</v>
      </c>
      <c r="Q66" s="20">
        <f t="shared" si="43"/>
        <v>-21.020053240826513</v>
      </c>
      <c r="R66" s="20">
        <f t="shared" si="43"/>
        <v>23.548958028479205</v>
      </c>
      <c r="S66" s="20">
        <f t="shared" si="43"/>
        <v>13.977294482695939</v>
      </c>
      <c r="T66" s="20">
        <f t="shared" si="43"/>
        <v>4.2731376367167258</v>
      </c>
      <c r="U66" s="20">
        <f t="shared" si="43"/>
        <v>5.4952936347281423</v>
      </c>
      <c r="V66" s="20">
        <f t="shared" si="43"/>
        <v>5.7972488678681913</v>
      </c>
      <c r="W66" s="20">
        <f t="shared" si="43"/>
        <v>1.6140774339687312</v>
      </c>
      <c r="X66" s="20">
        <f t="shared" si="43"/>
        <v>-5.3450218964175065</v>
      </c>
      <c r="Y66" s="20">
        <f t="shared" si="43"/>
        <v>2.3777686234514874</v>
      </c>
      <c r="Z66" s="20">
        <f t="shared" si="43"/>
        <v>5.540086946308449</v>
      </c>
      <c r="AA66" s="20">
        <f t="shared" si="43"/>
        <v>-11.765142148091954</v>
      </c>
      <c r="AB66" s="20">
        <f t="shared" si="43"/>
        <v>-3.0542398393745884</v>
      </c>
      <c r="AC66" s="20">
        <f t="shared" si="43"/>
        <v>20.093908605761484</v>
      </c>
      <c r="AD66" s="20">
        <f t="shared" si="43"/>
        <v>3.5115662149697044</v>
      </c>
      <c r="AE66" s="19">
        <f t="shared" si="42"/>
        <v>3.2302919837675859</v>
      </c>
    </row>
    <row r="67" spans="1:31" ht="13">
      <c r="A67" s="7"/>
      <c r="B67" s="6" t="s">
        <v>39</v>
      </c>
      <c r="C67" s="148" t="s">
        <v>1095</v>
      </c>
      <c r="D67" s="20">
        <f t="shared" si="41"/>
        <v>-4.420752756129005</v>
      </c>
      <c r="E67" s="20">
        <f t="shared" si="43"/>
        <v>10.894194105517968</v>
      </c>
      <c r="F67" s="20">
        <f t="shared" si="43"/>
        <v>3.3765191461771309</v>
      </c>
      <c r="G67" s="20">
        <f t="shared" si="43"/>
        <v>0.93975825995600815</v>
      </c>
      <c r="H67" s="20">
        <f t="shared" si="43"/>
        <v>6.4230851567602656</v>
      </c>
      <c r="I67" s="20">
        <f t="shared" si="43"/>
        <v>-10.038172316104536</v>
      </c>
      <c r="J67" s="20">
        <f t="shared" si="43"/>
        <v>1.9706493002969552</v>
      </c>
      <c r="K67" s="20">
        <f t="shared" si="43"/>
        <v>-5.8171444286325311</v>
      </c>
      <c r="L67" s="20">
        <f t="shared" si="43"/>
        <v>5.3059214167418247</v>
      </c>
      <c r="M67" s="20">
        <f t="shared" si="43"/>
        <v>-2.3427190067402393</v>
      </c>
      <c r="N67" s="20">
        <f t="shared" si="43"/>
        <v>-2.1575982382701397</v>
      </c>
      <c r="O67" s="20">
        <f t="shared" si="43"/>
        <v>2.3001944775991774</v>
      </c>
      <c r="P67" s="20">
        <f t="shared" si="43"/>
        <v>-4.253833855187338</v>
      </c>
      <c r="Q67" s="20">
        <f t="shared" si="43"/>
        <v>-24.92782182864174</v>
      </c>
      <c r="R67" s="20">
        <f t="shared" si="43"/>
        <v>21.799110673976173</v>
      </c>
      <c r="S67" s="20">
        <f t="shared" si="43"/>
        <v>10.745221501425888</v>
      </c>
      <c r="T67" s="20">
        <f t="shared" si="43"/>
        <v>4.3657171392855076</v>
      </c>
      <c r="U67" s="20">
        <f t="shared" si="43"/>
        <v>1.9209275151924317</v>
      </c>
      <c r="V67" s="20">
        <f t="shared" si="43"/>
        <v>5.8770427005430292</v>
      </c>
      <c r="W67" s="20">
        <f t="shared" si="43"/>
        <v>-0.37167249906055133</v>
      </c>
      <c r="X67" s="20">
        <f t="shared" si="43"/>
        <v>-3.5921767462360208</v>
      </c>
      <c r="Y67" s="20">
        <f t="shared" si="43"/>
        <v>-1.1733590465182289</v>
      </c>
      <c r="Z67" s="20">
        <f t="shared" si="43"/>
        <v>5.7781404152143239</v>
      </c>
      <c r="AA67" s="20">
        <f t="shared" si="43"/>
        <v>6.1377348597780923</v>
      </c>
      <c r="AB67" s="20">
        <f t="shared" si="43"/>
        <v>-4.2598040892032287</v>
      </c>
      <c r="AC67" s="20">
        <f t="shared" si="43"/>
        <v>18.487238433680787</v>
      </c>
      <c r="AD67" s="20">
        <f t="shared" si="43"/>
        <v>7.7120514304478434</v>
      </c>
      <c r="AE67" s="19">
        <f t="shared" si="42"/>
        <v>1.4304707732642612</v>
      </c>
    </row>
    <row r="68" spans="1:31" ht="13">
      <c r="A68" s="7"/>
      <c r="B68" s="6" t="s">
        <v>40</v>
      </c>
      <c r="C68" s="148" t="s">
        <v>1095</v>
      </c>
      <c r="D68" s="20">
        <f t="shared" si="41"/>
        <v>0.40164965922070905</v>
      </c>
      <c r="E68" s="20">
        <f t="shared" si="43"/>
        <v>13.989845220434177</v>
      </c>
      <c r="F68" s="20">
        <f t="shared" si="43"/>
        <v>1.8208493275704711</v>
      </c>
      <c r="G68" s="20">
        <f t="shared" si="43"/>
        <v>1.2384902936422861</v>
      </c>
      <c r="H68" s="20">
        <f t="shared" si="43"/>
        <v>15.907859615088597</v>
      </c>
      <c r="I68" s="20">
        <f t="shared" si="43"/>
        <v>-5.9680009797362601</v>
      </c>
      <c r="J68" s="20">
        <f t="shared" si="43"/>
        <v>2.6979849528114102</v>
      </c>
      <c r="K68" s="20">
        <f t="shared" si="43"/>
        <v>-1.162156934792506</v>
      </c>
      <c r="L68" s="20">
        <f t="shared" si="43"/>
        <v>4.6967917459864736</v>
      </c>
      <c r="M68" s="20">
        <f t="shared" si="43"/>
        <v>1.926841912091021</v>
      </c>
      <c r="N68" s="20">
        <f t="shared" si="43"/>
        <v>-1.1033818726492228</v>
      </c>
      <c r="O68" s="20">
        <f t="shared" si="43"/>
        <v>1.5603543625618386</v>
      </c>
      <c r="P68" s="20">
        <f t="shared" si="43"/>
        <v>-6.0675456050512508</v>
      </c>
      <c r="Q68" s="20">
        <f t="shared" si="43"/>
        <v>-22.674015295544422</v>
      </c>
      <c r="R68" s="20">
        <f t="shared" si="43"/>
        <v>22.82992237236401</v>
      </c>
      <c r="S68" s="20">
        <f t="shared" si="43"/>
        <v>12.660338194148338</v>
      </c>
      <c r="T68" s="20">
        <f t="shared" si="43"/>
        <v>4.3102192815708236</v>
      </c>
      <c r="U68" s="20">
        <f t="shared" si="43"/>
        <v>4.062861070877517</v>
      </c>
      <c r="V68" s="20">
        <f t="shared" si="43"/>
        <v>5.8285681703578405</v>
      </c>
      <c r="W68" s="20">
        <f t="shared" si="43"/>
        <v>0.83430802353177569</v>
      </c>
      <c r="X68" s="20">
        <f t="shared" si="43"/>
        <v>-4.6649423610599996</v>
      </c>
      <c r="Y68" s="20">
        <f t="shared" si="43"/>
        <v>0.9844768104968864</v>
      </c>
      <c r="Z68" s="20">
        <f t="shared" si="43"/>
        <v>5.6314918988967406</v>
      </c>
      <c r="AA68" s="20">
        <f t="shared" si="43"/>
        <v>-4.8814640114755719</v>
      </c>
      <c r="AB68" s="20">
        <f t="shared" si="43"/>
        <v>-3.5714806051041847</v>
      </c>
      <c r="AC68" s="20">
        <f t="shared" si="43"/>
        <v>19.409496110845794</v>
      </c>
      <c r="AD68" s="20">
        <f t="shared" si="43"/>
        <v>5.2870772296008397</v>
      </c>
      <c r="AE68" s="19">
        <f t="shared" si="42"/>
        <v>2.3379350810654955</v>
      </c>
    </row>
    <row r="69" spans="1:31" ht="13.5" customHeight="1">
      <c r="A69" s="7"/>
      <c r="B69" s="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 ht="13.5" customHeight="1">
      <c r="A70" s="158" t="s">
        <v>1094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</row>
    <row r="71" spans="1:31" ht="13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</row>
    <row r="72" spans="1:31" ht="13">
      <c r="A72" s="4"/>
      <c r="B72" s="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13">
      <c r="A73" s="7"/>
      <c r="B73" s="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</sheetData>
  <mergeCells count="7">
    <mergeCell ref="A71:AE71"/>
    <mergeCell ref="A70:AE70"/>
    <mergeCell ref="C28:AE28"/>
    <mergeCell ref="C49:AE49"/>
    <mergeCell ref="A2:AE2"/>
    <mergeCell ref="A4:AE4"/>
    <mergeCell ref="C7:AE7"/>
  </mergeCells>
  <hyperlinks>
    <hyperlink ref="A1" location="ÍNDICE!A1" display="ÍNDICE!" xr:uid="{00000000-0004-0000-0E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70"/>
  <sheetViews>
    <sheetView showGridLines="0" zoomScaleNormal="100" workbookViewId="0"/>
  </sheetViews>
  <sheetFormatPr baseColWidth="10" defaultRowHeight="13"/>
  <cols>
    <col min="1" max="1" width="5.33203125" customWidth="1"/>
    <col min="2" max="2" width="35.6640625" customWidth="1"/>
    <col min="3" max="3" width="9.5" bestFit="1" customWidth="1"/>
    <col min="4" max="31" width="7.5" customWidth="1"/>
  </cols>
  <sheetData>
    <row r="1" spans="1:31">
      <c r="A1" s="102" t="s">
        <v>30</v>
      </c>
      <c r="B1" s="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>
      <c r="A2" s="159" t="s">
        <v>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1105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>
      <c r="A7" s="7"/>
      <c r="B7" s="6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>
      <c r="A9" s="7">
        <v>1</v>
      </c>
      <c r="B9" s="6" t="s">
        <v>31</v>
      </c>
      <c r="C9" s="26">
        <v>29.425727999999996</v>
      </c>
      <c r="D9" s="26">
        <v>31.508007999999993</v>
      </c>
      <c r="E9" s="26">
        <v>46.664076000000001</v>
      </c>
      <c r="F9" s="26">
        <v>47.396247000000024</v>
      </c>
      <c r="G9" s="26">
        <v>65.567516999999967</v>
      </c>
      <c r="H9" s="26">
        <v>88.842120000000037</v>
      </c>
      <c r="I9" s="26">
        <v>94.094170999999989</v>
      </c>
      <c r="J9" s="26">
        <v>150.55714699999993</v>
      </c>
      <c r="K9" s="26">
        <v>200.81952599999994</v>
      </c>
      <c r="L9" s="26">
        <v>265.67488499999985</v>
      </c>
      <c r="M9" s="26">
        <v>331.79585599999984</v>
      </c>
      <c r="N9" s="26">
        <v>433.01241099999982</v>
      </c>
      <c r="O9" s="26">
        <v>419.13719800000001</v>
      </c>
      <c r="P9" s="26">
        <v>446.48539899999986</v>
      </c>
      <c r="Q9" s="26">
        <v>371.50986299999994</v>
      </c>
      <c r="R9" s="26">
        <v>497.13308399999983</v>
      </c>
      <c r="S9" s="26">
        <v>577.67097500000011</v>
      </c>
      <c r="T9" s="26">
        <v>475.73381700000016</v>
      </c>
      <c r="U9" s="26">
        <v>517.85748799999988</v>
      </c>
      <c r="V9" s="26">
        <v>480.81059700000014</v>
      </c>
      <c r="W9" s="26">
        <v>471.23352800000015</v>
      </c>
      <c r="X9" s="26">
        <v>469.11854500000015</v>
      </c>
      <c r="Y9" s="26">
        <v>542.46277600000008</v>
      </c>
      <c r="Z9" s="26">
        <v>538.0383999999998</v>
      </c>
      <c r="AA9" s="26">
        <v>484.54859299999981</v>
      </c>
      <c r="AB9" s="26">
        <v>521.22229699999991</v>
      </c>
      <c r="AC9" s="26">
        <v>608.64276100000018</v>
      </c>
      <c r="AD9" s="26">
        <v>597.73793000000001</v>
      </c>
      <c r="AE9" s="26">
        <f>SUM(C9:AD9)</f>
        <v>9804.700942999998</v>
      </c>
    </row>
    <row r="10" spans="1:31">
      <c r="A10" s="7">
        <v>2</v>
      </c>
      <c r="B10" s="6" t="s">
        <v>32</v>
      </c>
      <c r="C10" s="26">
        <v>1.0844519999999997</v>
      </c>
      <c r="D10" s="26">
        <v>1.3914410000000001</v>
      </c>
      <c r="E10" s="26">
        <v>1.7248569999999999</v>
      </c>
      <c r="F10" s="26">
        <v>2.1940689999999994</v>
      </c>
      <c r="G10" s="26">
        <v>3.1827960000000002</v>
      </c>
      <c r="H10" s="26">
        <v>3.7460030000000004</v>
      </c>
      <c r="I10" s="26">
        <v>4.0115460000000001</v>
      </c>
      <c r="J10" s="26">
        <v>5.6523920000000016</v>
      </c>
      <c r="K10" s="26">
        <v>5.2376490000000011</v>
      </c>
      <c r="L10" s="26">
        <v>6.7503889999999966</v>
      </c>
      <c r="M10" s="26">
        <v>8.4895029999999956</v>
      </c>
      <c r="N10" s="26">
        <v>10.834835999999994</v>
      </c>
      <c r="O10" s="26">
        <v>14.419887000000005</v>
      </c>
      <c r="P10" s="26">
        <v>11.936094999999995</v>
      </c>
      <c r="Q10" s="26">
        <v>12.679609999999998</v>
      </c>
      <c r="R10" s="26">
        <v>20.691051000000016</v>
      </c>
      <c r="S10" s="26">
        <v>24.505890000000001</v>
      </c>
      <c r="T10" s="26">
        <v>36.154348000000013</v>
      </c>
      <c r="U10" s="26">
        <v>36.947098000000025</v>
      </c>
      <c r="V10" s="26">
        <v>52.662928000000001</v>
      </c>
      <c r="W10" s="26">
        <v>62.823482999999989</v>
      </c>
      <c r="X10" s="26">
        <v>54.136144999999999</v>
      </c>
      <c r="Y10" s="26">
        <v>65.044243999999992</v>
      </c>
      <c r="Z10" s="26">
        <v>79.887805999999998</v>
      </c>
      <c r="AA10" s="26">
        <v>116.45847300000001</v>
      </c>
      <c r="AB10" s="26">
        <v>90.416317999999976</v>
      </c>
      <c r="AC10" s="26">
        <v>73.564684999999955</v>
      </c>
      <c r="AD10" s="26">
        <v>65.789433000000045</v>
      </c>
      <c r="AE10" s="26">
        <f t="shared" ref="AE10:AE26" si="0">SUM(C10:AD10)</f>
        <v>872.41742699999998</v>
      </c>
    </row>
    <row r="11" spans="1:31">
      <c r="A11" s="7">
        <v>3</v>
      </c>
      <c r="B11" s="6" t="s">
        <v>33</v>
      </c>
      <c r="C11" s="26">
        <v>10.212491000000004</v>
      </c>
      <c r="D11" s="26">
        <v>10.758644</v>
      </c>
      <c r="E11" s="26">
        <v>15.108166999999996</v>
      </c>
      <c r="F11" s="26">
        <v>16.231468</v>
      </c>
      <c r="G11" s="26">
        <v>18.137961999999998</v>
      </c>
      <c r="H11" s="26">
        <v>14.960148</v>
      </c>
      <c r="I11" s="26">
        <v>16.003993999999999</v>
      </c>
      <c r="J11" s="26">
        <v>16.301496</v>
      </c>
      <c r="K11" s="26">
        <v>16.498090999999995</v>
      </c>
      <c r="L11" s="26">
        <v>21.335054999999993</v>
      </c>
      <c r="M11" s="26">
        <v>22.486696999999992</v>
      </c>
      <c r="N11" s="26">
        <v>36.129899000000023</v>
      </c>
      <c r="O11" s="26">
        <v>34.677141999999989</v>
      </c>
      <c r="P11" s="26">
        <v>42.767264999999988</v>
      </c>
      <c r="Q11" s="26">
        <v>39.861462000000003</v>
      </c>
      <c r="R11" s="26">
        <v>44.550109000000006</v>
      </c>
      <c r="S11" s="26">
        <v>55.561151000000024</v>
      </c>
      <c r="T11" s="26">
        <v>47.466862999999996</v>
      </c>
      <c r="U11" s="26">
        <v>58.577014000000005</v>
      </c>
      <c r="V11" s="26">
        <v>69.926412999999968</v>
      </c>
      <c r="W11" s="26">
        <v>72.607060000000004</v>
      </c>
      <c r="X11" s="26">
        <v>90.718682999999984</v>
      </c>
      <c r="Y11" s="26">
        <v>65.370241000000007</v>
      </c>
      <c r="Z11" s="26">
        <v>78.218440000000001</v>
      </c>
      <c r="AA11" s="26">
        <v>66.855955000000023</v>
      </c>
      <c r="AB11" s="26">
        <v>54.187259999999988</v>
      </c>
      <c r="AC11" s="26">
        <v>58.464828999999995</v>
      </c>
      <c r="AD11" s="26">
        <v>70.737872000000024</v>
      </c>
      <c r="AE11" s="26">
        <f t="shared" si="0"/>
        <v>1164.711871</v>
      </c>
    </row>
    <row r="12" spans="1:31">
      <c r="A12" s="7">
        <v>4</v>
      </c>
      <c r="B12" s="6" t="s">
        <v>1087</v>
      </c>
      <c r="C12" s="26">
        <v>1342.7108040000003</v>
      </c>
      <c r="D12" s="26">
        <v>1460.0109180000011</v>
      </c>
      <c r="E12" s="26">
        <v>1658.4217579999993</v>
      </c>
      <c r="F12" s="26">
        <v>1672.7414720000002</v>
      </c>
      <c r="G12" s="26">
        <v>1621.3698729999994</v>
      </c>
      <c r="H12" s="26">
        <v>1662.5001250000005</v>
      </c>
      <c r="I12" s="26">
        <v>1540.9829259999995</v>
      </c>
      <c r="J12" s="26">
        <v>1520.8024079999984</v>
      </c>
      <c r="K12" s="26">
        <v>1480.409809999999</v>
      </c>
      <c r="L12" s="26">
        <v>1561.2190379999995</v>
      </c>
      <c r="M12" s="26">
        <v>1596.3777240000009</v>
      </c>
      <c r="N12" s="26">
        <v>1615.6722639999998</v>
      </c>
      <c r="O12" s="26">
        <v>1592.3914639999989</v>
      </c>
      <c r="P12" s="26">
        <v>1551.0736540000014</v>
      </c>
      <c r="Q12" s="26">
        <v>1263.6445160000001</v>
      </c>
      <c r="R12" s="26">
        <v>1442.0704479999993</v>
      </c>
      <c r="S12" s="26">
        <v>1594.9434829999996</v>
      </c>
      <c r="T12" s="26">
        <v>1625.431773</v>
      </c>
      <c r="U12" s="26">
        <v>1622.3136909999996</v>
      </c>
      <c r="V12" s="26">
        <v>1655.5861739999998</v>
      </c>
      <c r="W12" s="26">
        <v>1541.9271610000001</v>
      </c>
      <c r="X12" s="26">
        <v>1527.1723379999989</v>
      </c>
      <c r="Y12" s="26">
        <v>1588.4588259999991</v>
      </c>
      <c r="Z12" s="26">
        <v>1612.0555210000002</v>
      </c>
      <c r="AA12" s="26">
        <v>1593.3934349999993</v>
      </c>
      <c r="AB12" s="26">
        <v>1484.3665779999999</v>
      </c>
      <c r="AC12" s="26">
        <v>1700.209233</v>
      </c>
      <c r="AD12" s="26">
        <v>1743.0767510000001</v>
      </c>
      <c r="AE12" s="26">
        <f t="shared" si="0"/>
        <v>43871.334166000001</v>
      </c>
    </row>
    <row r="13" spans="1:31">
      <c r="A13" s="7">
        <v>5</v>
      </c>
      <c r="B13" s="4" t="s">
        <v>34</v>
      </c>
      <c r="C13" s="26">
        <v>1.07681</v>
      </c>
      <c r="D13" s="26">
        <v>2.4685359999999998</v>
      </c>
      <c r="E13" s="26">
        <v>2.2855680000000005</v>
      </c>
      <c r="F13" s="26">
        <v>1.8751230000000003</v>
      </c>
      <c r="G13" s="26">
        <v>2.2564819999999988</v>
      </c>
      <c r="H13" s="26">
        <v>2.1980890000000004</v>
      </c>
      <c r="I13" s="26">
        <v>3.1035520000000001</v>
      </c>
      <c r="J13" s="26">
        <v>2.3148979999999999</v>
      </c>
      <c r="K13" s="26">
        <v>2.4416419999999999</v>
      </c>
      <c r="L13" s="26">
        <v>3.8418160000000001</v>
      </c>
      <c r="M13" s="26">
        <v>5.1809959999999986</v>
      </c>
      <c r="N13" s="26">
        <v>8.061785000000004</v>
      </c>
      <c r="O13" s="26">
        <v>6.711775000000002</v>
      </c>
      <c r="P13" s="26">
        <v>3.3580969999999994</v>
      </c>
      <c r="Q13" s="26">
        <v>7.617214999999999</v>
      </c>
      <c r="R13" s="26">
        <v>12.729922999999998</v>
      </c>
      <c r="S13" s="26">
        <v>9.8163629999999991</v>
      </c>
      <c r="T13" s="26">
        <v>3.5302419999999999</v>
      </c>
      <c r="U13" s="26">
        <v>3.846438</v>
      </c>
      <c r="V13" s="26">
        <v>5.1940180000000007</v>
      </c>
      <c r="W13" s="26">
        <v>3.2868390000000005</v>
      </c>
      <c r="X13" s="26">
        <v>4.0344860000000002</v>
      </c>
      <c r="Y13" s="26">
        <v>3.6842999999999999</v>
      </c>
      <c r="Z13" s="26">
        <v>2.3012200000000007</v>
      </c>
      <c r="AA13" s="26">
        <v>2.2010080000000003</v>
      </c>
      <c r="AB13" s="26">
        <v>2.1438730000000001</v>
      </c>
      <c r="AC13" s="26">
        <v>1.604187</v>
      </c>
      <c r="AD13" s="26">
        <v>1.576325</v>
      </c>
      <c r="AE13" s="26">
        <f t="shared" si="0"/>
        <v>110.741606</v>
      </c>
    </row>
    <row r="14" spans="1:31">
      <c r="A14" s="7">
        <v>6</v>
      </c>
      <c r="B14" s="6" t="s">
        <v>35</v>
      </c>
      <c r="C14" s="26">
        <v>68.985871000000017</v>
      </c>
      <c r="D14" s="26">
        <v>75.489692999999974</v>
      </c>
      <c r="E14" s="26">
        <v>73.766501999999974</v>
      </c>
      <c r="F14" s="26">
        <v>76.756817000000012</v>
      </c>
      <c r="G14" s="26">
        <v>77.140796999999949</v>
      </c>
      <c r="H14" s="26">
        <v>59.433153999999973</v>
      </c>
      <c r="I14" s="26">
        <v>57.471679000000016</v>
      </c>
      <c r="J14" s="26">
        <v>56.065773</v>
      </c>
      <c r="K14" s="26">
        <v>56.031321000000013</v>
      </c>
      <c r="L14" s="26">
        <v>55.957147000000013</v>
      </c>
      <c r="M14" s="26">
        <v>59.068573999999977</v>
      </c>
      <c r="N14" s="26">
        <v>66.015827000000016</v>
      </c>
      <c r="O14" s="26">
        <v>69.656787999999978</v>
      </c>
      <c r="P14" s="26">
        <v>75.657563000000025</v>
      </c>
      <c r="Q14" s="26">
        <v>62.21060599999997</v>
      </c>
      <c r="R14" s="26">
        <v>71.259610999999921</v>
      </c>
      <c r="S14" s="26">
        <v>69.341884000000022</v>
      </c>
      <c r="T14" s="26">
        <v>73.033509000000024</v>
      </c>
      <c r="U14" s="26">
        <v>69.384300999999979</v>
      </c>
      <c r="V14" s="26">
        <v>72.414199999999994</v>
      </c>
      <c r="W14" s="26">
        <v>70.577732999999967</v>
      </c>
      <c r="X14" s="26">
        <v>67.667343999999972</v>
      </c>
      <c r="Y14" s="26">
        <v>74.784862999999987</v>
      </c>
      <c r="Z14" s="26">
        <v>79.528716000000003</v>
      </c>
      <c r="AA14" s="26">
        <v>74.363613000000001</v>
      </c>
      <c r="AB14" s="26">
        <v>62.067160000000015</v>
      </c>
      <c r="AC14" s="26">
        <v>58.563056999999958</v>
      </c>
      <c r="AD14" s="26">
        <v>52.410318999999987</v>
      </c>
      <c r="AE14" s="26">
        <f t="shared" si="0"/>
        <v>1885.1044219999999</v>
      </c>
    </row>
    <row r="15" spans="1:31">
      <c r="A15" s="7"/>
      <c r="B15" s="6" t="s">
        <v>36</v>
      </c>
      <c r="C15" s="26">
        <v>1564.0299749999981</v>
      </c>
      <c r="D15" s="26">
        <v>1730.2065640000012</v>
      </c>
      <c r="E15" s="26">
        <v>2030.3358649999998</v>
      </c>
      <c r="F15" s="26">
        <v>2408.7257089999989</v>
      </c>
      <c r="G15" s="26">
        <v>3126.3418919999986</v>
      </c>
      <c r="H15" s="26">
        <v>4115.7590230000014</v>
      </c>
      <c r="I15" s="26">
        <v>4321.489427999998</v>
      </c>
      <c r="J15" s="26">
        <v>4795.602648000001</v>
      </c>
      <c r="K15" s="26">
        <v>4856.5858980000021</v>
      </c>
      <c r="L15" s="26">
        <v>5457.7825700000003</v>
      </c>
      <c r="M15" s="26">
        <v>5489.4863479999985</v>
      </c>
      <c r="N15" s="26">
        <v>5132.9407469999969</v>
      </c>
      <c r="O15" s="26">
        <v>4844.4473149999985</v>
      </c>
      <c r="P15" s="26">
        <v>4531.4735090000004</v>
      </c>
      <c r="Q15" s="26">
        <v>3541.1100619999984</v>
      </c>
      <c r="R15" s="26">
        <v>4272.9747909999978</v>
      </c>
      <c r="S15" s="26">
        <v>4272.9747909999978</v>
      </c>
      <c r="T15" s="26">
        <v>4663.5871970000007</v>
      </c>
      <c r="U15" s="26">
        <v>5001.4430870000024</v>
      </c>
      <c r="V15" s="26">
        <v>5290.7708920000032</v>
      </c>
      <c r="W15" s="26">
        <v>5584.1174660000052</v>
      </c>
      <c r="X15" s="26">
        <v>5677.5588220000009</v>
      </c>
      <c r="Y15" s="26">
        <v>5355.3319669999992</v>
      </c>
      <c r="Z15" s="26">
        <v>5435.3844839999983</v>
      </c>
      <c r="AA15" s="26">
        <v>5619.0249510000021</v>
      </c>
      <c r="AB15" s="26">
        <v>4332.6748369999978</v>
      </c>
      <c r="AC15" s="26">
        <v>4969.1275360000018</v>
      </c>
      <c r="AD15" s="26">
        <v>5271.0168879999992</v>
      </c>
      <c r="AE15" s="26">
        <f t="shared" si="0"/>
        <v>123692.30526200001</v>
      </c>
    </row>
    <row r="16" spans="1:31">
      <c r="A16" s="7"/>
      <c r="B16" s="6" t="s">
        <v>1132</v>
      </c>
      <c r="C16" s="26">
        <v>815.73451800000112</v>
      </c>
      <c r="D16" s="26">
        <v>975.53595900000039</v>
      </c>
      <c r="E16" s="26">
        <v>1143.2464829999992</v>
      </c>
      <c r="F16" s="26">
        <v>1524.1860840000011</v>
      </c>
      <c r="G16" s="26">
        <v>2383.2168489999981</v>
      </c>
      <c r="H16" s="26">
        <v>3177.1273250000013</v>
      </c>
      <c r="I16" s="26">
        <v>2911.2247910000001</v>
      </c>
      <c r="J16" s="26">
        <v>2949.6974880000012</v>
      </c>
      <c r="K16" s="26">
        <v>2848.9916649999996</v>
      </c>
      <c r="L16" s="26">
        <v>3196.6161790000015</v>
      </c>
      <c r="M16" s="26">
        <v>3340.5523559999997</v>
      </c>
      <c r="N16" s="26">
        <v>3192.0262120000025</v>
      </c>
      <c r="O16" s="26">
        <v>3014.7510179999999</v>
      </c>
      <c r="P16" s="26">
        <v>2802.9259369999982</v>
      </c>
      <c r="Q16" s="26">
        <v>2341.1549670000004</v>
      </c>
      <c r="R16" s="26">
        <v>2809.4854489999998</v>
      </c>
      <c r="S16" s="26">
        <v>3110.0743939999979</v>
      </c>
      <c r="T16" s="26">
        <v>3425.4979269999967</v>
      </c>
      <c r="U16" s="26">
        <v>3776.1709130000017</v>
      </c>
      <c r="V16" s="26">
        <v>4116.0075940000015</v>
      </c>
      <c r="W16" s="26">
        <v>4256.3335139999981</v>
      </c>
      <c r="X16" s="26">
        <v>4088.288477999999</v>
      </c>
      <c r="Y16" s="26">
        <v>4122.114819999998</v>
      </c>
      <c r="Z16" s="26">
        <v>4276.724322</v>
      </c>
      <c r="AA16" s="26">
        <v>4007.8731960000023</v>
      </c>
      <c r="AB16" s="26">
        <v>3314.7116210000008</v>
      </c>
      <c r="AC16" s="26">
        <v>3833.7787309999999</v>
      </c>
      <c r="AD16" s="26">
        <v>4044.919711999999</v>
      </c>
      <c r="AE16" s="26">
        <f t="shared" si="0"/>
        <v>85798.968501999989</v>
      </c>
    </row>
    <row r="17" spans="1:31">
      <c r="A17" s="7"/>
      <c r="B17" s="6" t="s">
        <v>37</v>
      </c>
      <c r="C17" s="26">
        <f>SUM(C18:C23)</f>
        <v>221.19198900000001</v>
      </c>
      <c r="D17" s="26">
        <f t="shared" ref="D17:AD17" si="1">SUM(D18:D23)</f>
        <v>247.70212400000003</v>
      </c>
      <c r="E17" s="26">
        <f t="shared" si="1"/>
        <v>309.42553499999997</v>
      </c>
      <c r="F17" s="26">
        <f t="shared" si="1"/>
        <v>350.98188800000003</v>
      </c>
      <c r="G17" s="26">
        <f t="shared" si="1"/>
        <v>301.17745700000006</v>
      </c>
      <c r="H17" s="26">
        <f t="shared" si="1"/>
        <v>387.77767499999999</v>
      </c>
      <c r="I17" s="26">
        <f t="shared" si="1"/>
        <v>699.29745700000001</v>
      </c>
      <c r="J17" s="26">
        <f t="shared" si="1"/>
        <v>1067.2924269999999</v>
      </c>
      <c r="K17" s="26">
        <f t="shared" si="1"/>
        <v>1184.1560220000001</v>
      </c>
      <c r="L17" s="26">
        <f t="shared" si="1"/>
        <v>1335.9827610000004</v>
      </c>
      <c r="M17" s="26">
        <f t="shared" si="1"/>
        <v>1260.590813</v>
      </c>
      <c r="N17" s="26">
        <f t="shared" si="1"/>
        <v>1100.8588139999997</v>
      </c>
      <c r="O17" s="26">
        <f t="shared" si="1"/>
        <v>1149.4806589999998</v>
      </c>
      <c r="P17" s="26">
        <f t="shared" si="1"/>
        <v>1088.0609470000002</v>
      </c>
      <c r="Q17" s="26">
        <f t="shared" si="1"/>
        <v>671.29349200000013</v>
      </c>
      <c r="R17" s="26">
        <f t="shared" si="1"/>
        <v>830.14391900000021</v>
      </c>
      <c r="S17" s="26">
        <f t="shared" si="1"/>
        <v>860.96604499999978</v>
      </c>
      <c r="T17" s="26">
        <f t="shared" si="1"/>
        <v>874.31869200000006</v>
      </c>
      <c r="U17" s="26">
        <f t="shared" si="1"/>
        <v>847.1716990000001</v>
      </c>
      <c r="V17" s="26">
        <f t="shared" si="1"/>
        <v>821.01501300000018</v>
      </c>
      <c r="W17" s="26">
        <f t="shared" si="1"/>
        <v>813.95954899999992</v>
      </c>
      <c r="X17" s="26">
        <f t="shared" si="1"/>
        <v>742.71648700000026</v>
      </c>
      <c r="Y17" s="26">
        <f t="shared" si="1"/>
        <v>752.87030899999979</v>
      </c>
      <c r="Z17" s="26">
        <f t="shared" si="1"/>
        <v>809.89755899999977</v>
      </c>
      <c r="AA17" s="26">
        <f t="shared" si="1"/>
        <v>872.14979800000003</v>
      </c>
      <c r="AB17" s="26">
        <f t="shared" si="1"/>
        <v>597.43522799999994</v>
      </c>
      <c r="AC17" s="26">
        <f t="shared" si="1"/>
        <v>645.55322000000012</v>
      </c>
      <c r="AD17" s="26">
        <f t="shared" si="1"/>
        <v>666.32397600000002</v>
      </c>
      <c r="AE17" s="26">
        <f t="shared" si="0"/>
        <v>21509.791553999999</v>
      </c>
    </row>
    <row r="18" spans="1:31">
      <c r="A18" s="7"/>
      <c r="B18" s="6" t="s">
        <v>1088</v>
      </c>
      <c r="C18" s="26">
        <v>60.274858999999999</v>
      </c>
      <c r="D18" s="26">
        <v>63.121846000000048</v>
      </c>
      <c r="E18" s="26">
        <v>61.353432000000005</v>
      </c>
      <c r="F18" s="26">
        <v>65.93135599999998</v>
      </c>
      <c r="G18" s="26">
        <v>62.472346000000059</v>
      </c>
      <c r="H18" s="26">
        <v>64.065444999999997</v>
      </c>
      <c r="I18" s="26">
        <v>72.289794999999998</v>
      </c>
      <c r="J18" s="26">
        <v>85.054086999999967</v>
      </c>
      <c r="K18" s="26">
        <v>77.904847000000004</v>
      </c>
      <c r="L18" s="26">
        <v>80.226018999999965</v>
      </c>
      <c r="M18" s="26">
        <v>67.988587999999993</v>
      </c>
      <c r="N18" s="26">
        <v>87.041473999999951</v>
      </c>
      <c r="O18" s="26">
        <v>96.597971000000015</v>
      </c>
      <c r="P18" s="26">
        <v>67.532647999999995</v>
      </c>
      <c r="Q18" s="26">
        <v>48.939411999999976</v>
      </c>
      <c r="R18" s="26">
        <v>44.745108999999964</v>
      </c>
      <c r="S18" s="26">
        <v>43.770519999999991</v>
      </c>
      <c r="T18" s="26">
        <v>49.928200000000011</v>
      </c>
      <c r="U18" s="26">
        <v>44.530950000000018</v>
      </c>
      <c r="V18" s="26">
        <v>46.490140000000032</v>
      </c>
      <c r="W18" s="26">
        <v>48.001805000000004</v>
      </c>
      <c r="X18" s="26">
        <v>45.376263999999992</v>
      </c>
      <c r="Y18" s="26">
        <v>52.616878000000007</v>
      </c>
      <c r="Z18" s="26">
        <v>56.690637999999979</v>
      </c>
      <c r="AA18" s="26">
        <v>99.486036000000027</v>
      </c>
      <c r="AB18" s="26">
        <v>39.172805000000018</v>
      </c>
      <c r="AC18" s="26">
        <v>48.779206999999992</v>
      </c>
      <c r="AD18" s="26">
        <v>78.065207000000058</v>
      </c>
      <c r="AE18" s="26">
        <f t="shared" si="0"/>
        <v>1758.4478840000006</v>
      </c>
    </row>
    <row r="19" spans="1:31">
      <c r="A19" s="7"/>
      <c r="B19" s="6" t="s">
        <v>1089</v>
      </c>
      <c r="C19" s="26">
        <v>41.861357000000012</v>
      </c>
      <c r="D19" s="26">
        <v>39.693589999999979</v>
      </c>
      <c r="E19" s="26">
        <v>61.407277999999963</v>
      </c>
      <c r="F19" s="26">
        <v>59.764184000000029</v>
      </c>
      <c r="G19" s="26">
        <v>43.863385999999998</v>
      </c>
      <c r="H19" s="26">
        <v>76.299299999999974</v>
      </c>
      <c r="I19" s="26">
        <v>179.562342</v>
      </c>
      <c r="J19" s="26">
        <v>267.82603599999993</v>
      </c>
      <c r="K19" s="26">
        <v>375.01765999999998</v>
      </c>
      <c r="L19" s="26">
        <v>381.47729500000003</v>
      </c>
      <c r="M19" s="26">
        <v>353.71265999999991</v>
      </c>
      <c r="N19" s="26">
        <v>305.58638699999995</v>
      </c>
      <c r="O19" s="26">
        <v>303.70668299999994</v>
      </c>
      <c r="P19" s="26">
        <v>298.00293499999998</v>
      </c>
      <c r="Q19" s="26">
        <v>177.70656400000004</v>
      </c>
      <c r="R19" s="26">
        <v>242.12732300000005</v>
      </c>
      <c r="S19" s="26">
        <v>241.13718399999988</v>
      </c>
      <c r="T19" s="26">
        <v>256.25568299999998</v>
      </c>
      <c r="U19" s="26">
        <v>218.24965899999998</v>
      </c>
      <c r="V19" s="26">
        <v>182.89808799999992</v>
      </c>
      <c r="W19" s="26">
        <v>115.8180030000001</v>
      </c>
      <c r="X19" s="26">
        <v>109.09147100000004</v>
      </c>
      <c r="Y19" s="26">
        <v>94.286335999999963</v>
      </c>
      <c r="Z19" s="26">
        <v>84.676620000000085</v>
      </c>
      <c r="AA19" s="26">
        <v>94.028598000000002</v>
      </c>
      <c r="AB19" s="26">
        <v>59.240313999999998</v>
      </c>
      <c r="AC19" s="26">
        <v>80.199684000000047</v>
      </c>
      <c r="AD19" s="26">
        <v>79.992247000000006</v>
      </c>
      <c r="AE19" s="26">
        <f t="shared" si="0"/>
        <v>4823.488867</v>
      </c>
    </row>
    <row r="20" spans="1:31">
      <c r="A20" s="7"/>
      <c r="B20" s="6" t="s">
        <v>1090</v>
      </c>
      <c r="C20" s="26">
        <v>35.826017999999969</v>
      </c>
      <c r="D20" s="26">
        <v>47.106671999999996</v>
      </c>
      <c r="E20" s="26">
        <v>50.573336999999981</v>
      </c>
      <c r="F20" s="26">
        <v>54.66520400000001</v>
      </c>
      <c r="G20" s="26">
        <v>49.019238999999978</v>
      </c>
      <c r="H20" s="26">
        <v>69.270434999999978</v>
      </c>
      <c r="I20" s="26">
        <v>166.41037700000007</v>
      </c>
      <c r="J20" s="26">
        <v>210.951086</v>
      </c>
      <c r="K20" s="26">
        <v>185.84632099999993</v>
      </c>
      <c r="L20" s="26">
        <v>231.84802900000011</v>
      </c>
      <c r="M20" s="26">
        <v>186.14537600000011</v>
      </c>
      <c r="N20" s="26">
        <v>122.23278899999997</v>
      </c>
      <c r="O20" s="26">
        <v>119.980102</v>
      </c>
      <c r="P20" s="26">
        <v>110.73353500000003</v>
      </c>
      <c r="Q20" s="26">
        <v>97.649017000000001</v>
      </c>
      <c r="R20" s="26">
        <v>135.59074699999999</v>
      </c>
      <c r="S20" s="26">
        <v>147.85369899999998</v>
      </c>
      <c r="T20" s="26">
        <v>125.06713499999999</v>
      </c>
      <c r="U20" s="26">
        <v>119.54057400000001</v>
      </c>
      <c r="V20" s="26">
        <v>111.19306400000005</v>
      </c>
      <c r="W20" s="26">
        <v>95.356020999999984</v>
      </c>
      <c r="X20" s="26">
        <v>125.95456899999999</v>
      </c>
      <c r="Y20" s="26">
        <v>128.05045200000004</v>
      </c>
      <c r="Z20" s="26">
        <v>100.38302399999992</v>
      </c>
      <c r="AA20" s="26">
        <v>95.98182700000001</v>
      </c>
      <c r="AB20" s="26">
        <v>104.21584900000003</v>
      </c>
      <c r="AC20" s="26">
        <v>99.508535000000009</v>
      </c>
      <c r="AD20" s="26">
        <v>109.989766</v>
      </c>
      <c r="AE20" s="26">
        <f t="shared" si="0"/>
        <v>3236.9427989999999</v>
      </c>
    </row>
    <row r="21" spans="1:31">
      <c r="A21" s="7"/>
      <c r="B21" s="6" t="s">
        <v>1091</v>
      </c>
      <c r="C21" s="26">
        <v>62.63497500000004</v>
      </c>
      <c r="D21" s="26">
        <v>77.930161000000012</v>
      </c>
      <c r="E21" s="26">
        <v>114.541263</v>
      </c>
      <c r="F21" s="26">
        <v>150.30356100000003</v>
      </c>
      <c r="G21" s="26">
        <v>129.60885400000001</v>
      </c>
      <c r="H21" s="26">
        <v>166.58830600000002</v>
      </c>
      <c r="I21" s="26">
        <v>259.4334649999999</v>
      </c>
      <c r="J21" s="26">
        <v>475.1975769999998</v>
      </c>
      <c r="K21" s="26">
        <v>507.13395400000019</v>
      </c>
      <c r="L21" s="26">
        <v>589.8403500000004</v>
      </c>
      <c r="M21" s="26">
        <v>583.14008299999989</v>
      </c>
      <c r="N21" s="26">
        <v>520.09631999999976</v>
      </c>
      <c r="O21" s="26">
        <v>553.66244500000005</v>
      </c>
      <c r="P21" s="26">
        <v>512.96472800000015</v>
      </c>
      <c r="Q21" s="26">
        <v>243.30734300000006</v>
      </c>
      <c r="R21" s="26">
        <v>274.23756100000014</v>
      </c>
      <c r="S21" s="26">
        <v>281.48822999999987</v>
      </c>
      <c r="T21" s="26">
        <v>301.77139599999998</v>
      </c>
      <c r="U21" s="26">
        <v>327.63440900000006</v>
      </c>
      <c r="V21" s="26">
        <v>333.30050100000011</v>
      </c>
      <c r="W21" s="26">
        <v>342.81458499999979</v>
      </c>
      <c r="X21" s="26">
        <v>275.35110900000018</v>
      </c>
      <c r="Y21" s="26">
        <v>278.00956599999989</v>
      </c>
      <c r="Z21" s="26">
        <v>312.24597999999992</v>
      </c>
      <c r="AA21" s="26">
        <v>310.66182100000003</v>
      </c>
      <c r="AB21" s="26">
        <v>234.61788799999997</v>
      </c>
      <c r="AC21" s="26">
        <v>237.79590400000001</v>
      </c>
      <c r="AD21" s="26">
        <v>230.28893199999999</v>
      </c>
      <c r="AE21" s="26">
        <f t="shared" si="0"/>
        <v>8686.601267</v>
      </c>
    </row>
    <row r="22" spans="1:31">
      <c r="A22" s="7"/>
      <c r="B22" s="6" t="s">
        <v>1092</v>
      </c>
      <c r="C22" s="26">
        <v>3.5766999999999989</v>
      </c>
      <c r="D22" s="26">
        <v>2.8300060000000005</v>
      </c>
      <c r="E22" s="26">
        <v>3.142780000000001</v>
      </c>
      <c r="F22" s="26">
        <v>2.5907800000000001</v>
      </c>
      <c r="G22" s="26">
        <v>1.7959459999999996</v>
      </c>
      <c r="H22" s="26">
        <v>2.1866249999999998</v>
      </c>
      <c r="I22" s="26">
        <v>15.509974999999997</v>
      </c>
      <c r="J22" s="26">
        <v>23.508670999999989</v>
      </c>
      <c r="K22" s="26">
        <v>33.416604</v>
      </c>
      <c r="L22" s="26">
        <v>47.905195000000006</v>
      </c>
      <c r="M22" s="26">
        <v>61.877546000000002</v>
      </c>
      <c r="N22" s="26">
        <v>57.431001999999978</v>
      </c>
      <c r="O22" s="26">
        <v>64.667146999999986</v>
      </c>
      <c r="P22" s="26">
        <v>79.66971000000008</v>
      </c>
      <c r="Q22" s="26">
        <v>79.959331999999989</v>
      </c>
      <c r="R22" s="26">
        <v>104.83647300000005</v>
      </c>
      <c r="S22" s="26">
        <v>110.97864</v>
      </c>
      <c r="T22" s="26">
        <v>106.51714200000004</v>
      </c>
      <c r="U22" s="26">
        <v>99.622362000000024</v>
      </c>
      <c r="V22" s="26">
        <v>112.84770900000008</v>
      </c>
      <c r="W22" s="26">
        <v>172.36121700000001</v>
      </c>
      <c r="X22" s="26">
        <v>158.41376200000002</v>
      </c>
      <c r="Y22" s="26">
        <v>167.25706499999998</v>
      </c>
      <c r="Z22" s="26">
        <v>225.41681499999993</v>
      </c>
      <c r="AA22" s="26">
        <v>243.10228999999995</v>
      </c>
      <c r="AB22" s="26">
        <v>148.70082999999997</v>
      </c>
      <c r="AC22" s="26">
        <v>161.09175800000008</v>
      </c>
      <c r="AD22" s="26">
        <v>149.14342499999998</v>
      </c>
      <c r="AE22" s="26">
        <f t="shared" si="0"/>
        <v>2440.3575070000006</v>
      </c>
    </row>
    <row r="23" spans="1:31">
      <c r="A23" s="7"/>
      <c r="B23" s="6" t="s">
        <v>1093</v>
      </c>
      <c r="C23" s="26">
        <v>17.018080000000001</v>
      </c>
      <c r="D23" s="26">
        <v>17.019849000000008</v>
      </c>
      <c r="E23" s="26">
        <v>18.407445000000006</v>
      </c>
      <c r="F23" s="26">
        <v>17.726803000000007</v>
      </c>
      <c r="G23" s="26">
        <v>14.417685999999998</v>
      </c>
      <c r="H23" s="26">
        <v>9.3675640000000016</v>
      </c>
      <c r="I23" s="26">
        <v>6.0915030000000003</v>
      </c>
      <c r="J23" s="26">
        <v>4.7549699999999993</v>
      </c>
      <c r="K23" s="26">
        <v>4.8366359999999986</v>
      </c>
      <c r="L23" s="26">
        <v>4.6858730000000008</v>
      </c>
      <c r="M23" s="26">
        <v>7.7265600000000019</v>
      </c>
      <c r="N23" s="26">
        <v>8.4708420000000011</v>
      </c>
      <c r="O23" s="26">
        <v>10.866310999999998</v>
      </c>
      <c r="P23" s="26">
        <v>19.157391000000001</v>
      </c>
      <c r="Q23" s="26">
        <v>23.731824</v>
      </c>
      <c r="R23" s="26">
        <v>28.606705999999996</v>
      </c>
      <c r="S23" s="26">
        <v>35.737772000000014</v>
      </c>
      <c r="T23" s="26">
        <v>34.779136000000001</v>
      </c>
      <c r="U23" s="26">
        <v>37.593744999999998</v>
      </c>
      <c r="V23" s="26">
        <v>34.285511000000007</v>
      </c>
      <c r="W23" s="26">
        <v>39.607917999999998</v>
      </c>
      <c r="X23" s="26">
        <v>28.529311999999997</v>
      </c>
      <c r="Y23" s="26">
        <v>32.650011999999997</v>
      </c>
      <c r="Z23" s="26">
        <v>30.484482</v>
      </c>
      <c r="AA23" s="26">
        <v>28.889226000000001</v>
      </c>
      <c r="AB23" s="26">
        <v>11.487541999999999</v>
      </c>
      <c r="AC23" s="26">
        <v>18.178131999999998</v>
      </c>
      <c r="AD23" s="26">
        <v>18.844398999999999</v>
      </c>
      <c r="AE23" s="26">
        <f t="shared" si="0"/>
        <v>563.95322999999996</v>
      </c>
    </row>
    <row r="24" spans="1:31">
      <c r="A24" s="7"/>
      <c r="B24" s="6" t="s">
        <v>38</v>
      </c>
      <c r="C24" s="26">
        <f>SUM(C9:C15)</f>
        <v>3017.5261309999987</v>
      </c>
      <c r="D24" s="26">
        <f t="shared" ref="D24:AD24" si="2">SUM(D9:D15)</f>
        <v>3311.8338040000026</v>
      </c>
      <c r="E24" s="26">
        <f t="shared" si="2"/>
        <v>3828.3067929999988</v>
      </c>
      <c r="F24" s="26">
        <f t="shared" si="2"/>
        <v>4225.920904999999</v>
      </c>
      <c r="G24" s="26">
        <f t="shared" si="2"/>
        <v>4913.9973189999982</v>
      </c>
      <c r="H24" s="26">
        <f t="shared" si="2"/>
        <v>5947.4386620000023</v>
      </c>
      <c r="I24" s="26">
        <f t="shared" si="2"/>
        <v>6037.1572959999976</v>
      </c>
      <c r="J24" s="26">
        <f t="shared" si="2"/>
        <v>6547.2967619999999</v>
      </c>
      <c r="K24" s="26">
        <f t="shared" si="2"/>
        <v>6618.0239370000008</v>
      </c>
      <c r="L24" s="26">
        <f t="shared" si="2"/>
        <v>7372.5609000000004</v>
      </c>
      <c r="M24" s="26">
        <f t="shared" si="2"/>
        <v>7512.8856979999991</v>
      </c>
      <c r="N24" s="26">
        <f t="shared" si="2"/>
        <v>7302.667768999996</v>
      </c>
      <c r="O24" s="26">
        <f t="shared" si="2"/>
        <v>6981.4415689999969</v>
      </c>
      <c r="P24" s="26">
        <f t="shared" si="2"/>
        <v>6662.7515820000017</v>
      </c>
      <c r="Q24" s="26">
        <f t="shared" si="2"/>
        <v>5298.6333339999983</v>
      </c>
      <c r="R24" s="26">
        <f t="shared" si="2"/>
        <v>6361.4090169999963</v>
      </c>
      <c r="S24" s="26">
        <f t="shared" si="2"/>
        <v>6604.8145369999975</v>
      </c>
      <c r="T24" s="26">
        <f t="shared" si="2"/>
        <v>6924.9377490000006</v>
      </c>
      <c r="U24" s="26">
        <f t="shared" si="2"/>
        <v>7310.369117000002</v>
      </c>
      <c r="V24" s="26">
        <f t="shared" si="2"/>
        <v>7627.3652220000031</v>
      </c>
      <c r="W24" s="26">
        <f t="shared" si="2"/>
        <v>7806.5732700000053</v>
      </c>
      <c r="X24" s="26">
        <f t="shared" si="2"/>
        <v>7890.4063630000001</v>
      </c>
      <c r="Y24" s="26">
        <f t="shared" si="2"/>
        <v>7695.1372169999977</v>
      </c>
      <c r="Z24" s="26">
        <f t="shared" si="2"/>
        <v>7825.4145869999975</v>
      </c>
      <c r="AA24" s="26">
        <f t="shared" si="2"/>
        <v>7956.8460280000018</v>
      </c>
      <c r="AB24" s="26">
        <f t="shared" si="2"/>
        <v>6547.0783229999979</v>
      </c>
      <c r="AC24" s="26">
        <f t="shared" si="2"/>
        <v>7470.1762880000024</v>
      </c>
      <c r="AD24" s="26">
        <f t="shared" si="2"/>
        <v>7802.3455180000001</v>
      </c>
      <c r="AE24" s="26">
        <f t="shared" si="0"/>
        <v>181401.31569699998</v>
      </c>
    </row>
    <row r="25" spans="1:31">
      <c r="A25" s="7"/>
      <c r="B25" s="6" t="s">
        <v>39</v>
      </c>
      <c r="C25" s="26">
        <f>C26-C24</f>
        <v>2155.1914830000005</v>
      </c>
      <c r="D25" s="26">
        <f t="shared" ref="D25:AD25" si="3">D26-D24</f>
        <v>2181.2676129999982</v>
      </c>
      <c r="E25" s="26">
        <f t="shared" si="3"/>
        <v>2392.9247380000024</v>
      </c>
      <c r="F25" s="26">
        <f t="shared" si="3"/>
        <v>2060.6479340000014</v>
      </c>
      <c r="G25" s="26">
        <f t="shared" si="3"/>
        <v>1820.5075230000029</v>
      </c>
      <c r="H25" s="26">
        <f t="shared" si="3"/>
        <v>1918.4969709999978</v>
      </c>
      <c r="I25" s="26">
        <f t="shared" si="3"/>
        <v>1724.8644609999992</v>
      </c>
      <c r="J25" s="26">
        <f t="shared" si="3"/>
        <v>1573.8909770000018</v>
      </c>
      <c r="K25" s="26">
        <f t="shared" si="3"/>
        <v>1644.599799999999</v>
      </c>
      <c r="L25" s="26">
        <f t="shared" si="3"/>
        <v>1735.165305999999</v>
      </c>
      <c r="M25" s="26">
        <f t="shared" si="3"/>
        <v>1906.9093289999955</v>
      </c>
      <c r="N25" s="26">
        <f t="shared" si="3"/>
        <v>2067.0896380000031</v>
      </c>
      <c r="O25" s="26">
        <f t="shared" si="3"/>
        <v>2144.0948620000036</v>
      </c>
      <c r="P25" s="26">
        <f t="shared" si="3"/>
        <v>2239.3047230000002</v>
      </c>
      <c r="Q25" s="26">
        <f t="shared" si="3"/>
        <v>1769.4665080000077</v>
      </c>
      <c r="R25" s="26">
        <f t="shared" si="3"/>
        <v>2118.8928280000036</v>
      </c>
      <c r="S25" s="26">
        <f t="shared" si="3"/>
        <v>2591.6867870000033</v>
      </c>
      <c r="T25" s="26">
        <f t="shared" si="3"/>
        <v>2512.8829170000008</v>
      </c>
      <c r="U25" s="26">
        <f t="shared" si="3"/>
        <v>2580.7152249999963</v>
      </c>
      <c r="V25" s="26">
        <f t="shared" si="3"/>
        <v>2627.8408329999938</v>
      </c>
      <c r="W25" s="26">
        <f t="shared" si="3"/>
        <v>2259.5147019999886</v>
      </c>
      <c r="X25" s="26">
        <f t="shared" si="3"/>
        <v>1699.418021000005</v>
      </c>
      <c r="Y25" s="26">
        <f t="shared" si="3"/>
        <v>2149.8582799999967</v>
      </c>
      <c r="Z25" s="26">
        <f t="shared" si="3"/>
        <v>2278.888025000002</v>
      </c>
      <c r="AA25" s="26">
        <f t="shared" si="3"/>
        <v>1848.0070869999927</v>
      </c>
      <c r="AB25" s="26">
        <f t="shared" si="3"/>
        <v>1842.2299380000059</v>
      </c>
      <c r="AC25" s="26">
        <f t="shared" si="3"/>
        <v>2080.0332059999982</v>
      </c>
      <c r="AD25" s="26">
        <f t="shared" si="3"/>
        <v>2099.5404170000038</v>
      </c>
      <c r="AE25" s="26">
        <f t="shared" si="0"/>
        <v>58023.930132000001</v>
      </c>
    </row>
    <row r="26" spans="1:31">
      <c r="A26" s="7"/>
      <c r="B26" s="6" t="s">
        <v>40</v>
      </c>
      <c r="C26" s="26">
        <v>5172.7176139999992</v>
      </c>
      <c r="D26" s="26">
        <v>5493.1014170000008</v>
      </c>
      <c r="E26" s="26">
        <v>6221.2315310000013</v>
      </c>
      <c r="F26" s="26">
        <v>6286.5688390000005</v>
      </c>
      <c r="G26" s="26">
        <v>6734.5048420000012</v>
      </c>
      <c r="H26" s="26">
        <v>7865.9356330000001</v>
      </c>
      <c r="I26" s="26">
        <v>7762.0217569999968</v>
      </c>
      <c r="J26" s="26">
        <v>8121.1877390000018</v>
      </c>
      <c r="K26" s="26">
        <v>8262.6237369999999</v>
      </c>
      <c r="L26" s="26">
        <v>9107.7262059999994</v>
      </c>
      <c r="M26" s="26">
        <v>9419.7950269999947</v>
      </c>
      <c r="N26" s="26">
        <v>9369.7574069999991</v>
      </c>
      <c r="O26" s="26">
        <v>9125.5364310000004</v>
      </c>
      <c r="P26" s="26">
        <v>8902.0563050000019</v>
      </c>
      <c r="Q26" s="26">
        <v>7068.099842000006</v>
      </c>
      <c r="R26" s="26">
        <v>8480.301845</v>
      </c>
      <c r="S26" s="26">
        <v>9196.5013240000007</v>
      </c>
      <c r="T26" s="26">
        <v>9437.8206660000014</v>
      </c>
      <c r="U26" s="26">
        <v>9891.0843419999983</v>
      </c>
      <c r="V26" s="26">
        <v>10255.206054999997</v>
      </c>
      <c r="W26" s="26">
        <v>10066.087971999994</v>
      </c>
      <c r="X26" s="26">
        <v>9589.824384000005</v>
      </c>
      <c r="Y26" s="26">
        <v>9844.9954969999944</v>
      </c>
      <c r="Z26" s="26">
        <v>10104.302611999999</v>
      </c>
      <c r="AA26" s="26">
        <v>9804.8531149999944</v>
      </c>
      <c r="AB26" s="26">
        <v>8389.3082610000038</v>
      </c>
      <c r="AC26" s="26">
        <v>9550.2094940000006</v>
      </c>
      <c r="AD26" s="26">
        <v>9901.8859350000039</v>
      </c>
      <c r="AE26" s="26">
        <f t="shared" si="0"/>
        <v>239425.24582900002</v>
      </c>
    </row>
    <row r="27" spans="1:31">
      <c r="A27" s="4"/>
      <c r="B27" s="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>
      <c r="A28" s="7"/>
      <c r="B28" s="4"/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>
      <c r="A29" s="7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7">
        <v>1</v>
      </c>
      <c r="B30" s="6" t="s">
        <v>31</v>
      </c>
      <c r="C30" s="116">
        <f>C9/C$26*100</f>
        <v>0.56886399366474294</v>
      </c>
      <c r="D30" s="116">
        <f t="shared" ref="D30:AE39" si="4">D9/D$26*100</f>
        <v>0.57359232259009985</v>
      </c>
      <c r="E30" s="116">
        <f t="shared" si="4"/>
        <v>0.75007779034546251</v>
      </c>
      <c r="F30" s="116">
        <f t="shared" si="4"/>
        <v>0.7539287044145262</v>
      </c>
      <c r="G30" s="116">
        <f t="shared" si="4"/>
        <v>0.97360561078055219</v>
      </c>
      <c r="H30" s="116">
        <f t="shared" si="4"/>
        <v>1.1294539409562447</v>
      </c>
      <c r="I30" s="116">
        <f t="shared" si="4"/>
        <v>1.2122379187502712</v>
      </c>
      <c r="J30" s="116">
        <f t="shared" si="4"/>
        <v>1.8538808834203688</v>
      </c>
      <c r="K30" s="116">
        <f t="shared" si="4"/>
        <v>2.4304571089293443</v>
      </c>
      <c r="L30" s="116">
        <f t="shared" si="4"/>
        <v>2.9170275762679188</v>
      </c>
      <c r="M30" s="116">
        <f t="shared" si="4"/>
        <v>3.5223256456108873</v>
      </c>
      <c r="N30" s="116">
        <f t="shared" si="4"/>
        <v>4.6213833740935817</v>
      </c>
      <c r="O30" s="116">
        <f t="shared" si="4"/>
        <v>4.5930143522978613</v>
      </c>
      <c r="P30" s="116">
        <f t="shared" si="4"/>
        <v>5.015531060494677</v>
      </c>
      <c r="Q30" s="116">
        <f t="shared" si="4"/>
        <v>5.256149054267981</v>
      </c>
      <c r="R30" s="116">
        <f t="shared" si="4"/>
        <v>5.8622097784539386</v>
      </c>
      <c r="S30" s="116">
        <f t="shared" si="4"/>
        <v>6.2814211040502874</v>
      </c>
      <c r="T30" s="116">
        <f t="shared" si="4"/>
        <v>5.0407168544094487</v>
      </c>
      <c r="U30" s="116">
        <f t="shared" si="4"/>
        <v>5.2355987482691715</v>
      </c>
      <c r="V30" s="116">
        <f t="shared" si="4"/>
        <v>4.6884537904099703</v>
      </c>
      <c r="W30" s="116">
        <f t="shared" si="4"/>
        <v>4.681396877424393</v>
      </c>
      <c r="X30" s="116">
        <f t="shared" si="4"/>
        <v>4.8918366616044997</v>
      </c>
      <c r="Y30" s="116">
        <f t="shared" si="4"/>
        <v>5.5100357960072355</v>
      </c>
      <c r="Z30" s="116">
        <f t="shared" si="4"/>
        <v>5.3248444812115832</v>
      </c>
      <c r="AA30" s="116">
        <f t="shared" si="4"/>
        <v>4.9419260780022416</v>
      </c>
      <c r="AB30" s="116">
        <f t="shared" si="4"/>
        <v>6.2129353313078797</v>
      </c>
      <c r="AC30" s="116">
        <f t="shared" si="4"/>
        <v>6.3730828248572458</v>
      </c>
      <c r="AD30" s="116">
        <f t="shared" si="4"/>
        <v>6.0366069042179875</v>
      </c>
      <c r="AE30" s="116">
        <f t="shared" si="4"/>
        <v>4.0950990398074465</v>
      </c>
    </row>
    <row r="31" spans="1:31">
      <c r="A31" s="7">
        <v>2</v>
      </c>
      <c r="B31" s="6" t="s">
        <v>32</v>
      </c>
      <c r="C31" s="116">
        <f t="shared" ref="C31:R47" si="5">C10/C$26*100</f>
        <v>2.096484055238048E-2</v>
      </c>
      <c r="D31" s="116">
        <f t="shared" si="5"/>
        <v>2.5330699260235411E-2</v>
      </c>
      <c r="E31" s="116">
        <f t="shared" si="5"/>
        <v>2.7725330449528313E-2</v>
      </c>
      <c r="F31" s="116">
        <f t="shared" si="5"/>
        <v>3.4900898346784164E-2</v>
      </c>
      <c r="G31" s="116">
        <f t="shared" si="5"/>
        <v>4.7261024747511787E-2</v>
      </c>
      <c r="H31" s="116">
        <f t="shared" si="5"/>
        <v>4.762310772394799E-2</v>
      </c>
      <c r="I31" s="116">
        <f t="shared" si="5"/>
        <v>5.1681715480664324E-2</v>
      </c>
      <c r="J31" s="116">
        <f t="shared" si="5"/>
        <v>6.9600558214604286E-2</v>
      </c>
      <c r="K31" s="116">
        <f t="shared" si="5"/>
        <v>6.3389658862787468E-2</v>
      </c>
      <c r="L31" s="116">
        <f t="shared" si="5"/>
        <v>7.4117170930687037E-2</v>
      </c>
      <c r="M31" s="116">
        <f t="shared" si="5"/>
        <v>9.0124073567062771E-2</v>
      </c>
      <c r="N31" s="116">
        <f t="shared" si="5"/>
        <v>0.11563624893751741</v>
      </c>
      <c r="O31" s="116">
        <f t="shared" si="5"/>
        <v>0.1580168695728919</v>
      </c>
      <c r="P31" s="116">
        <f t="shared" si="5"/>
        <v>0.13408244781934114</v>
      </c>
      <c r="Q31" s="116">
        <f t="shared" si="5"/>
        <v>0.17939206128152466</v>
      </c>
      <c r="R31" s="116">
        <f t="shared" si="5"/>
        <v>0.24398955813347015</v>
      </c>
      <c r="S31" s="116">
        <f t="shared" si="4"/>
        <v>0.26646970556125804</v>
      </c>
      <c r="T31" s="116">
        <f t="shared" si="4"/>
        <v>0.38307941292259351</v>
      </c>
      <c r="U31" s="116">
        <f t="shared" si="4"/>
        <v>0.3735394090525897</v>
      </c>
      <c r="V31" s="116">
        <f t="shared" si="4"/>
        <v>0.51352384064797829</v>
      </c>
      <c r="W31" s="116">
        <f t="shared" si="4"/>
        <v>0.62411021217727169</v>
      </c>
      <c r="X31" s="116">
        <f t="shared" si="4"/>
        <v>0.56451654203723078</v>
      </c>
      <c r="Y31" s="116">
        <f t="shared" si="4"/>
        <v>0.66068332910685978</v>
      </c>
      <c r="Z31" s="116">
        <f t="shared" si="4"/>
        <v>0.7906315662510367</v>
      </c>
      <c r="AA31" s="116">
        <f t="shared" si="4"/>
        <v>1.1877635660021826</v>
      </c>
      <c r="AB31" s="116">
        <f t="shared" si="4"/>
        <v>1.0777565347112703</v>
      </c>
      <c r="AC31" s="116">
        <f t="shared" si="4"/>
        <v>0.77029394010903729</v>
      </c>
      <c r="AD31" s="116">
        <f t="shared" si="4"/>
        <v>0.66441315757289643</v>
      </c>
      <c r="AE31" s="116">
        <f t="shared" si="4"/>
        <v>0.36437988148630307</v>
      </c>
    </row>
    <row r="32" spans="1:31">
      <c r="A32" s="7">
        <v>3</v>
      </c>
      <c r="B32" s="6" t="s">
        <v>33</v>
      </c>
      <c r="C32" s="116">
        <f t="shared" si="5"/>
        <v>0.19742989588992485</v>
      </c>
      <c r="D32" s="116">
        <f t="shared" si="4"/>
        <v>0.19585737060495997</v>
      </c>
      <c r="E32" s="116">
        <f t="shared" si="4"/>
        <v>0.24284849269339939</v>
      </c>
      <c r="F32" s="116">
        <f t="shared" si="4"/>
        <v>0.25819279826071112</v>
      </c>
      <c r="G32" s="116">
        <f t="shared" si="4"/>
        <v>0.26932881370701367</v>
      </c>
      <c r="H32" s="116">
        <f t="shared" si="4"/>
        <v>0.19018904677070603</v>
      </c>
      <c r="I32" s="116">
        <f t="shared" si="4"/>
        <v>0.20618331796824935</v>
      </c>
      <c r="J32" s="116">
        <f t="shared" si="4"/>
        <v>0.20072797876246701</v>
      </c>
      <c r="K32" s="116">
        <f t="shared" si="4"/>
        <v>0.19967133352716526</v>
      </c>
      <c r="L32" s="116">
        <f t="shared" si="4"/>
        <v>0.23425226579543926</v>
      </c>
      <c r="M32" s="116">
        <f t="shared" si="4"/>
        <v>0.23871747671309501</v>
      </c>
      <c r="N32" s="116">
        <f t="shared" si="4"/>
        <v>0.38560122136148312</v>
      </c>
      <c r="O32" s="116">
        <f t="shared" si="4"/>
        <v>0.380001134861504</v>
      </c>
      <c r="P32" s="116">
        <f t="shared" si="4"/>
        <v>0.48042006851809033</v>
      </c>
      <c r="Q32" s="116">
        <f t="shared" si="4"/>
        <v>0.56396291635745643</v>
      </c>
      <c r="R32" s="116">
        <f t="shared" si="4"/>
        <v>0.52533635965171244</v>
      </c>
      <c r="S32" s="116">
        <f t="shared" si="4"/>
        <v>0.60415530909567472</v>
      </c>
      <c r="T32" s="116">
        <f t="shared" si="4"/>
        <v>0.50294304882270779</v>
      </c>
      <c r="U32" s="116">
        <f t="shared" si="4"/>
        <v>0.59222034687610003</v>
      </c>
      <c r="V32" s="116">
        <f t="shared" si="4"/>
        <v>0.68186258398881083</v>
      </c>
      <c r="W32" s="116">
        <f t="shared" si="4"/>
        <v>0.72130365045452682</v>
      </c>
      <c r="X32" s="116">
        <f t="shared" si="4"/>
        <v>0.94598899174168583</v>
      </c>
      <c r="Y32" s="116">
        <f t="shared" si="4"/>
        <v>0.66399462569505374</v>
      </c>
      <c r="Z32" s="116">
        <f t="shared" si="4"/>
        <v>0.77411022812308461</v>
      </c>
      <c r="AA32" s="116">
        <f t="shared" si="4"/>
        <v>0.6818659516451111</v>
      </c>
      <c r="AB32" s="116">
        <f t="shared" si="4"/>
        <v>0.64590855782358481</v>
      </c>
      <c r="AC32" s="116">
        <f t="shared" si="4"/>
        <v>0.6121837331079597</v>
      </c>
      <c r="AD32" s="116">
        <f t="shared" si="4"/>
        <v>0.71438786978917057</v>
      </c>
      <c r="AE32" s="116">
        <f t="shared" si="4"/>
        <v>0.486461595546131</v>
      </c>
    </row>
    <row r="33" spans="1:31">
      <c r="A33" s="7">
        <v>4</v>
      </c>
      <c r="B33" s="6" t="s">
        <v>1087</v>
      </c>
      <c r="C33" s="116">
        <f t="shared" si="5"/>
        <v>25.95755083103596</v>
      </c>
      <c r="D33" s="116">
        <f t="shared" si="4"/>
        <v>26.578990758873893</v>
      </c>
      <c r="E33" s="116">
        <f t="shared" si="4"/>
        <v>26.657451177249857</v>
      </c>
      <c r="F33" s="116">
        <f t="shared" si="4"/>
        <v>26.608178719412258</v>
      </c>
      <c r="G33" s="116">
        <f t="shared" si="4"/>
        <v>24.075561767930779</v>
      </c>
      <c r="H33" s="116">
        <f t="shared" si="4"/>
        <v>21.135440239623946</v>
      </c>
      <c r="I33" s="116">
        <f t="shared" si="4"/>
        <v>19.85285501950958</v>
      </c>
      <c r="J33" s="116">
        <f t="shared" si="4"/>
        <v>18.726354529359295</v>
      </c>
      <c r="K33" s="116">
        <f t="shared" si="4"/>
        <v>17.916945719925852</v>
      </c>
      <c r="L33" s="116">
        <f t="shared" si="4"/>
        <v>17.141699285728393</v>
      </c>
      <c r="M33" s="116">
        <f t="shared" si="4"/>
        <v>16.947053724887827</v>
      </c>
      <c r="N33" s="116">
        <f t="shared" si="4"/>
        <v>17.243480207854223</v>
      </c>
      <c r="O33" s="116">
        <f t="shared" si="4"/>
        <v>17.449839535904417</v>
      </c>
      <c r="P33" s="116">
        <f t="shared" si="4"/>
        <v>17.423768181839208</v>
      </c>
      <c r="Q33" s="116">
        <f t="shared" si="4"/>
        <v>17.878136192858818</v>
      </c>
      <c r="R33" s="116">
        <f t="shared" si="4"/>
        <v>17.00494244612586</v>
      </c>
      <c r="S33" s="116">
        <f t="shared" si="4"/>
        <v>17.342937567330026</v>
      </c>
      <c r="T33" s="116">
        <f t="shared" si="4"/>
        <v>17.222532939788323</v>
      </c>
      <c r="U33" s="116">
        <f t="shared" si="4"/>
        <v>16.401777953821032</v>
      </c>
      <c r="V33" s="116">
        <f t="shared" si="4"/>
        <v>16.143860641325752</v>
      </c>
      <c r="W33" s="116">
        <f t="shared" si="4"/>
        <v>15.318037804647163</v>
      </c>
      <c r="X33" s="116">
        <f t="shared" si="4"/>
        <v>15.924924970972212</v>
      </c>
      <c r="Y33" s="116">
        <f t="shared" si="4"/>
        <v>16.134683113710317</v>
      </c>
      <c r="Z33" s="116">
        <f t="shared" si="4"/>
        <v>15.954149265932537</v>
      </c>
      <c r="AA33" s="116">
        <f t="shared" si="4"/>
        <v>16.251068897323304</v>
      </c>
      <c r="AB33" s="116">
        <f t="shared" si="4"/>
        <v>17.693551504126798</v>
      </c>
      <c r="AC33" s="116">
        <f t="shared" si="4"/>
        <v>17.802847508928163</v>
      </c>
      <c r="AD33" s="116">
        <f t="shared" si="4"/>
        <v>17.603482431955516</v>
      </c>
      <c r="AE33" s="116">
        <f t="shared" si="4"/>
        <v>18.323604102022458</v>
      </c>
    </row>
    <row r="34" spans="1:31">
      <c r="A34" s="7">
        <v>5</v>
      </c>
      <c r="B34" s="4" t="s">
        <v>34</v>
      </c>
      <c r="C34" s="116">
        <f t="shared" si="5"/>
        <v>2.0817103896907222E-2</v>
      </c>
      <c r="D34" s="116">
        <f t="shared" si="4"/>
        <v>4.493883896555044E-2</v>
      </c>
      <c r="E34" s="116">
        <f t="shared" si="4"/>
        <v>3.6738192247164576E-2</v>
      </c>
      <c r="F34" s="116">
        <f t="shared" si="4"/>
        <v>2.9827447181796463E-2</v>
      </c>
      <c r="G34" s="116">
        <f t="shared" si="4"/>
        <v>3.3506279272788715E-2</v>
      </c>
      <c r="H34" s="116">
        <f t="shared" si="4"/>
        <v>2.7944406140044502E-2</v>
      </c>
      <c r="I34" s="116">
        <f t="shared" si="4"/>
        <v>3.9983809594467248E-2</v>
      </c>
      <c r="J34" s="116">
        <f t="shared" si="4"/>
        <v>2.8504426623254538E-2</v>
      </c>
      <c r="K34" s="116">
        <f t="shared" si="4"/>
        <v>2.9550443995971107E-2</v>
      </c>
      <c r="L34" s="116">
        <f t="shared" si="4"/>
        <v>4.2181944352577092E-2</v>
      </c>
      <c r="M34" s="116">
        <f t="shared" si="4"/>
        <v>5.5001154326072804E-2</v>
      </c>
      <c r="N34" s="116">
        <f t="shared" si="4"/>
        <v>8.6040488027760154E-2</v>
      </c>
      <c r="O34" s="116">
        <f t="shared" si="4"/>
        <v>7.3549374886058158E-2</v>
      </c>
      <c r="P34" s="116">
        <f t="shared" si="4"/>
        <v>3.7722711303385753E-2</v>
      </c>
      <c r="Q34" s="116">
        <f t="shared" si="4"/>
        <v>0.10776892192067018</v>
      </c>
      <c r="R34" s="116">
        <f t="shared" si="4"/>
        <v>0.1501116732950441</v>
      </c>
      <c r="S34" s="116">
        <f t="shared" si="4"/>
        <v>0.10674019014581505</v>
      </c>
      <c r="T34" s="116">
        <f t="shared" si="4"/>
        <v>3.7405266797638885E-2</v>
      </c>
      <c r="U34" s="116">
        <f t="shared" si="4"/>
        <v>3.8887930453358588E-2</v>
      </c>
      <c r="V34" s="116">
        <f t="shared" si="4"/>
        <v>5.0647622018941504E-2</v>
      </c>
      <c r="W34" s="116">
        <f t="shared" si="4"/>
        <v>3.2652595617510285E-2</v>
      </c>
      <c r="X34" s="116">
        <f t="shared" si="4"/>
        <v>4.2070488868714596E-2</v>
      </c>
      <c r="Y34" s="116">
        <f t="shared" si="4"/>
        <v>3.742307450646061E-2</v>
      </c>
      <c r="Z34" s="116">
        <f t="shared" si="4"/>
        <v>2.2774654405807705E-2</v>
      </c>
      <c r="AA34" s="116">
        <f t="shared" si="4"/>
        <v>2.2448148627874694E-2</v>
      </c>
      <c r="AB34" s="116">
        <f t="shared" si="4"/>
        <v>2.5554824465878562E-2</v>
      </c>
      <c r="AC34" s="116">
        <f t="shared" si="4"/>
        <v>1.6797401156569854E-2</v>
      </c>
      <c r="AD34" s="116">
        <f t="shared" si="4"/>
        <v>1.5919442117871652E-2</v>
      </c>
      <c r="AE34" s="116">
        <f t="shared" si="4"/>
        <v>4.6253103183234404E-2</v>
      </c>
    </row>
    <row r="35" spans="1:31">
      <c r="A35" s="7">
        <v>6</v>
      </c>
      <c r="B35" s="6" t="s">
        <v>35</v>
      </c>
      <c r="C35" s="116">
        <f t="shared" si="5"/>
        <v>1.3336485025451463</v>
      </c>
      <c r="D35" s="116">
        <f t="shared" si="4"/>
        <v>1.3742635948132169</v>
      </c>
      <c r="E35" s="116">
        <f t="shared" si="4"/>
        <v>1.1857218563949306</v>
      </c>
      <c r="F35" s="116">
        <f t="shared" si="4"/>
        <v>1.2209651873025484</v>
      </c>
      <c r="G35" s="116">
        <f t="shared" si="4"/>
        <v>1.1454561071648262</v>
      </c>
      <c r="H35" s="116">
        <f t="shared" si="4"/>
        <v>0.75557640912620438</v>
      </c>
      <c r="I35" s="116">
        <f t="shared" si="4"/>
        <v>0.74042151386873567</v>
      </c>
      <c r="J35" s="116">
        <f t="shared" si="4"/>
        <v>0.69036420289556844</v>
      </c>
      <c r="K35" s="116">
        <f t="shared" si="4"/>
        <v>0.67812988686743592</v>
      </c>
      <c r="L35" s="116">
        <f t="shared" si="4"/>
        <v>0.61439206377478162</v>
      </c>
      <c r="M35" s="116">
        <f t="shared" si="4"/>
        <v>0.62706857028939056</v>
      </c>
      <c r="N35" s="116">
        <f t="shared" si="4"/>
        <v>0.70456281985145774</v>
      </c>
      <c r="O35" s="116">
        <f t="shared" si="4"/>
        <v>0.7633171871778589</v>
      </c>
      <c r="P35" s="116">
        <f t="shared" si="4"/>
        <v>0.84988861458341458</v>
      </c>
      <c r="Q35" s="116">
        <f t="shared" si="4"/>
        <v>0.88016026075823961</v>
      </c>
      <c r="R35" s="116">
        <f t="shared" si="4"/>
        <v>0.84029569114942182</v>
      </c>
      <c r="S35" s="116">
        <f t="shared" si="4"/>
        <v>0.75400287084218998</v>
      </c>
      <c r="T35" s="116">
        <f t="shared" si="4"/>
        <v>0.77383870264779631</v>
      </c>
      <c r="U35" s="116">
        <f t="shared" si="4"/>
        <v>0.70148326109582371</v>
      </c>
      <c r="V35" s="116">
        <f t="shared" si="4"/>
        <v>0.70612135545237487</v>
      </c>
      <c r="W35" s="116">
        <f t="shared" si="4"/>
        <v>0.70114361404669046</v>
      </c>
      <c r="X35" s="116">
        <f t="shared" si="4"/>
        <v>0.70561609149901128</v>
      </c>
      <c r="Y35" s="116">
        <f t="shared" si="4"/>
        <v>0.759623130582322</v>
      </c>
      <c r="Z35" s="116">
        <f t="shared" si="4"/>
        <v>0.78707773365329214</v>
      </c>
      <c r="AA35" s="116">
        <f t="shared" si="4"/>
        <v>0.75843678765808864</v>
      </c>
      <c r="AB35" s="116">
        <f t="shared" si="4"/>
        <v>0.73983644502057699</v>
      </c>
      <c r="AC35" s="116">
        <f t="shared" si="4"/>
        <v>0.61321227599030881</v>
      </c>
      <c r="AD35" s="116">
        <f t="shared" si="4"/>
        <v>0.52929633146698096</v>
      </c>
      <c r="AE35" s="116">
        <f t="shared" si="4"/>
        <v>0.78734571848215251</v>
      </c>
    </row>
    <row r="36" spans="1:31">
      <c r="A36" s="7"/>
      <c r="B36" s="6" t="s">
        <v>36</v>
      </c>
      <c r="C36" s="116">
        <f t="shared" si="5"/>
        <v>30.236136818428655</v>
      </c>
      <c r="D36" s="116">
        <f t="shared" si="4"/>
        <v>31.497808481113665</v>
      </c>
      <c r="E36" s="116">
        <f t="shared" si="4"/>
        <v>32.635594011940647</v>
      </c>
      <c r="F36" s="116">
        <f t="shared" si="4"/>
        <v>38.315427233644243</v>
      </c>
      <c r="G36" s="116">
        <f t="shared" si="4"/>
        <v>46.422743250586826</v>
      </c>
      <c r="H36" s="116">
        <f t="shared" si="4"/>
        <v>52.323832980950627</v>
      </c>
      <c r="I36" s="116">
        <f t="shared" si="4"/>
        <v>55.674791482035779</v>
      </c>
      <c r="J36" s="116">
        <f t="shared" si="4"/>
        <v>59.050508400025059</v>
      </c>
      <c r="K36" s="116">
        <f t="shared" si="4"/>
        <v>58.777769054788585</v>
      </c>
      <c r="L36" s="116">
        <f t="shared" si="4"/>
        <v>59.924754505735088</v>
      </c>
      <c r="M36" s="116">
        <f t="shared" si="4"/>
        <v>58.276070044682108</v>
      </c>
      <c r="N36" s="116">
        <f t="shared" si="4"/>
        <v>54.782002607295432</v>
      </c>
      <c r="O36" s="116">
        <f t="shared" si="4"/>
        <v>53.086712782638365</v>
      </c>
      <c r="P36" s="116">
        <f t="shared" si="4"/>
        <v>50.903671620845806</v>
      </c>
      <c r="Q36" s="116">
        <f t="shared" si="4"/>
        <v>50.099887397713914</v>
      </c>
      <c r="R36" s="116">
        <f t="shared" si="4"/>
        <v>50.387060143612118</v>
      </c>
      <c r="S36" s="116">
        <f t="shared" si="4"/>
        <v>46.463047635831536</v>
      </c>
      <c r="T36" s="116">
        <f t="shared" si="4"/>
        <v>49.413814502755891</v>
      </c>
      <c r="U36" s="116">
        <f t="shared" si="4"/>
        <v>50.565164688391484</v>
      </c>
      <c r="V36" s="116">
        <f t="shared" si="4"/>
        <v>51.591073486236304</v>
      </c>
      <c r="W36" s="116">
        <f t="shared" si="4"/>
        <v>55.474554579026972</v>
      </c>
      <c r="X36" s="116">
        <f t="shared" si="4"/>
        <v>59.20399159209461</v>
      </c>
      <c r="Y36" s="116">
        <f t="shared" si="4"/>
        <v>54.396489755956686</v>
      </c>
      <c r="Z36" s="116">
        <f t="shared" si="4"/>
        <v>53.792772175537038</v>
      </c>
      <c r="AA36" s="116">
        <f t="shared" si="4"/>
        <v>57.308609166247614</v>
      </c>
      <c r="AB36" s="116">
        <f t="shared" si="4"/>
        <v>51.645197699333842</v>
      </c>
      <c r="AC36" s="116">
        <f t="shared" si="4"/>
        <v>52.031607674385548</v>
      </c>
      <c r="AD36" s="116">
        <f t="shared" si="4"/>
        <v>53.232454126426951</v>
      </c>
      <c r="AE36" s="116">
        <f t="shared" si="4"/>
        <v>51.662181585622072</v>
      </c>
    </row>
    <row r="37" spans="1:31">
      <c r="A37" s="7"/>
      <c r="B37" s="6" t="s">
        <v>1132</v>
      </c>
      <c r="C37" s="116">
        <f t="shared" si="5"/>
        <v>15.769941042059004</v>
      </c>
      <c r="D37" s="116">
        <f t="shared" si="4"/>
        <v>17.759292700857852</v>
      </c>
      <c r="E37" s="116">
        <f t="shared" si="4"/>
        <v>18.376530069702028</v>
      </c>
      <c r="F37" s="116">
        <f t="shared" si="4"/>
        <v>24.245118808600402</v>
      </c>
      <c r="G37" s="116">
        <f t="shared" si="4"/>
        <v>35.388152580082412</v>
      </c>
      <c r="H37" s="116">
        <f t="shared" si="4"/>
        <v>40.390965210431965</v>
      </c>
      <c r="I37" s="116">
        <f t="shared" si="4"/>
        <v>37.50601173430853</v>
      </c>
      <c r="J37" s="116">
        <f t="shared" si="4"/>
        <v>36.321010950588004</v>
      </c>
      <c r="K37" s="116">
        <f t="shared" si="4"/>
        <v>34.480472010872589</v>
      </c>
      <c r="L37" s="116">
        <f t="shared" si="4"/>
        <v>35.097851062915467</v>
      </c>
      <c r="M37" s="116">
        <f t="shared" si="4"/>
        <v>35.463110889620864</v>
      </c>
      <c r="N37" s="116">
        <f t="shared" si="4"/>
        <v>34.067330383765217</v>
      </c>
      <c r="O37" s="116">
        <f t="shared" si="4"/>
        <v>33.036425209576805</v>
      </c>
      <c r="P37" s="116">
        <f t="shared" si="4"/>
        <v>31.486275091583991</v>
      </c>
      <c r="Q37" s="116">
        <f t="shared" si="4"/>
        <v>33.122833849748531</v>
      </c>
      <c r="R37" s="116">
        <f t="shared" si="4"/>
        <v>33.129545390609856</v>
      </c>
      <c r="S37" s="116">
        <f t="shared" si="4"/>
        <v>33.818017139666729</v>
      </c>
      <c r="T37" s="116">
        <f t="shared" si="4"/>
        <v>36.295433535206314</v>
      </c>
      <c r="U37" s="116">
        <f t="shared" si="4"/>
        <v>38.177522124297766</v>
      </c>
      <c r="V37" s="116">
        <f t="shared" si="4"/>
        <v>40.135786369628462</v>
      </c>
      <c r="W37" s="116">
        <f t="shared" si="4"/>
        <v>42.283889489536449</v>
      </c>
      <c r="X37" s="116">
        <f t="shared" si="4"/>
        <v>42.631526024825241</v>
      </c>
      <c r="Y37" s="116">
        <f t="shared" si="4"/>
        <v>41.870154448075724</v>
      </c>
      <c r="Z37" s="116">
        <f t="shared" si="4"/>
        <v>42.325774338160727</v>
      </c>
      <c r="AA37" s="116">
        <f t="shared" si="4"/>
        <v>40.876422614312716</v>
      </c>
      <c r="AB37" s="116">
        <f t="shared" si="4"/>
        <v>39.511143444440414</v>
      </c>
      <c r="AC37" s="116">
        <f t="shared" si="4"/>
        <v>40.143399298293964</v>
      </c>
      <c r="AD37" s="116">
        <f t="shared" si="4"/>
        <v>40.849993006912953</v>
      </c>
      <c r="AE37" s="116">
        <f t="shared" si="4"/>
        <v>35.83538912319986</v>
      </c>
    </row>
    <row r="38" spans="1:31">
      <c r="A38" s="7"/>
      <c r="B38" s="6" t="s">
        <v>37</v>
      </c>
      <c r="C38" s="116">
        <f t="shared" si="5"/>
        <v>4.2761272798140428</v>
      </c>
      <c r="D38" s="116">
        <f t="shared" si="4"/>
        <v>4.5093309807354682</v>
      </c>
      <c r="E38" s="116">
        <f t="shared" si="4"/>
        <v>4.9737022880140724</v>
      </c>
      <c r="F38" s="116">
        <f t="shared" si="4"/>
        <v>5.5830437395771915</v>
      </c>
      <c r="G38" s="116">
        <f t="shared" si="4"/>
        <v>4.4721544354930911</v>
      </c>
      <c r="H38" s="116">
        <f t="shared" si="4"/>
        <v>4.9298353443569294</v>
      </c>
      <c r="I38" s="116">
        <f t="shared" si="4"/>
        <v>9.0092179446592642</v>
      </c>
      <c r="J38" s="116">
        <f t="shared" si="4"/>
        <v>13.142073072324029</v>
      </c>
      <c r="K38" s="116">
        <f t="shared" si="4"/>
        <v>14.331477018581321</v>
      </c>
      <c r="L38" s="116">
        <f t="shared" si="4"/>
        <v>14.66867504339206</v>
      </c>
      <c r="M38" s="116">
        <f t="shared" si="4"/>
        <v>13.382359269886063</v>
      </c>
      <c r="N38" s="116">
        <f t="shared" si="4"/>
        <v>11.749064209256531</v>
      </c>
      <c r="O38" s="116">
        <f t="shared" si="4"/>
        <v>12.596307819178106</v>
      </c>
      <c r="P38" s="116">
        <f t="shared" si="4"/>
        <v>12.222579926717279</v>
      </c>
      <c r="Q38" s="116">
        <f t="shared" si="4"/>
        <v>9.4975100381441333</v>
      </c>
      <c r="R38" s="116">
        <f t="shared" si="4"/>
        <v>9.7890845653029963</v>
      </c>
      <c r="S38" s="116">
        <f t="shared" si="4"/>
        <v>9.3618868161650433</v>
      </c>
      <c r="T38" s="116">
        <f t="shared" si="4"/>
        <v>9.2639892507150119</v>
      </c>
      <c r="U38" s="116">
        <f t="shared" si="4"/>
        <v>8.565003286876232</v>
      </c>
      <c r="V38" s="116">
        <f t="shared" si="4"/>
        <v>8.0058363390924612</v>
      </c>
      <c r="W38" s="116">
        <f t="shared" si="4"/>
        <v>8.0861557266747912</v>
      </c>
      <c r="X38" s="116">
        <f t="shared" si="4"/>
        <v>7.7448392927734337</v>
      </c>
      <c r="Y38" s="116">
        <f t="shared" si="4"/>
        <v>7.6472387339274803</v>
      </c>
      <c r="Z38" s="116">
        <f t="shared" si="4"/>
        <v>8.0153731543843012</v>
      </c>
      <c r="AA38" s="116">
        <f t="shared" si="4"/>
        <v>8.8950827490290312</v>
      </c>
      <c r="AB38" s="116">
        <f t="shared" si="4"/>
        <v>7.1213884317177998</v>
      </c>
      <c r="AC38" s="116">
        <f t="shared" si="4"/>
        <v>6.7595712995152031</v>
      </c>
      <c r="AD38" s="116">
        <f t="shared" si="4"/>
        <v>6.7292632976588589</v>
      </c>
      <c r="AE38" s="116">
        <f t="shared" si="4"/>
        <v>8.9839279393963807</v>
      </c>
    </row>
    <row r="39" spans="1:31">
      <c r="A39" s="7"/>
      <c r="B39" s="6" t="s">
        <v>1088</v>
      </c>
      <c r="C39" s="116">
        <f t="shared" si="5"/>
        <v>1.1652454956533029</v>
      </c>
      <c r="D39" s="116">
        <f t="shared" si="4"/>
        <v>1.1491112435071948</v>
      </c>
      <c r="E39" s="116">
        <f t="shared" si="4"/>
        <v>0.98619432011619812</v>
      </c>
      <c r="F39" s="116">
        <f t="shared" si="4"/>
        <v>1.0487653549736302</v>
      </c>
      <c r="G39" s="116">
        <f t="shared" si="4"/>
        <v>0.92764572103933829</v>
      </c>
      <c r="H39" s="116">
        <f t="shared" si="4"/>
        <v>0.81446693679040427</v>
      </c>
      <c r="I39" s="116">
        <f t="shared" si="4"/>
        <v>0.93132687929929014</v>
      </c>
      <c r="J39" s="116">
        <f t="shared" si="4"/>
        <v>1.0473109320148908</v>
      </c>
      <c r="K39" s="116">
        <f t="shared" si="4"/>
        <v>0.94285846094071035</v>
      </c>
      <c r="L39" s="116">
        <f t="shared" si="4"/>
        <v>0.88085672741401222</v>
      </c>
      <c r="M39" s="116">
        <f t="shared" si="4"/>
        <v>0.72176292376982776</v>
      </c>
      <c r="N39" s="116">
        <f t="shared" si="4"/>
        <v>0.92896187402859154</v>
      </c>
      <c r="O39" s="116">
        <f t="shared" si="4"/>
        <v>1.0585456726889046</v>
      </c>
      <c r="P39" s="116">
        <f t="shared" si="4"/>
        <v>0.75861852235274063</v>
      </c>
      <c r="Q39" s="116">
        <f t="shared" si="4"/>
        <v>0.69239842523435502</v>
      </c>
      <c r="R39" s="116">
        <f t="shared" si="4"/>
        <v>0.52763580610496486</v>
      </c>
      <c r="S39" s="116">
        <f t="shared" si="4"/>
        <v>0.47594752023546805</v>
      </c>
      <c r="T39" s="116">
        <f t="shared" si="4"/>
        <v>0.52902255475003546</v>
      </c>
      <c r="U39" s="116">
        <f t="shared" si="4"/>
        <v>0.45021302478344621</v>
      </c>
      <c r="V39" s="116">
        <f t="shared" ref="D39:AE47" si="6">V18/V$26*100</f>
        <v>0.45333209055641976</v>
      </c>
      <c r="W39" s="116">
        <f t="shared" si="6"/>
        <v>0.47686653577360605</v>
      </c>
      <c r="X39" s="116">
        <f t="shared" si="6"/>
        <v>0.47317095895632166</v>
      </c>
      <c r="Y39" s="116">
        <f t="shared" si="6"/>
        <v>0.53445304282804018</v>
      </c>
      <c r="Z39" s="116">
        <f t="shared" si="6"/>
        <v>0.56105443568835167</v>
      </c>
      <c r="AA39" s="116">
        <f t="shared" si="6"/>
        <v>1.0146611564002004</v>
      </c>
      <c r="AB39" s="116">
        <f t="shared" si="6"/>
        <v>0.46693724656781926</v>
      </c>
      <c r="AC39" s="116">
        <f t="shared" si="6"/>
        <v>0.51076583221180583</v>
      </c>
      <c r="AD39" s="116">
        <f t="shared" si="6"/>
        <v>0.78838725786634734</v>
      </c>
      <c r="AE39" s="116">
        <f t="shared" si="6"/>
        <v>0.73444547500053614</v>
      </c>
    </row>
    <row r="40" spans="1:31">
      <c r="A40" s="7"/>
      <c r="B40" s="6" t="s">
        <v>1089</v>
      </c>
      <c r="C40" s="116">
        <f t="shared" si="5"/>
        <v>0.80927203307410278</v>
      </c>
      <c r="D40" s="116">
        <f t="shared" si="6"/>
        <v>0.72260799476879511</v>
      </c>
      <c r="E40" s="116">
        <f t="shared" si="6"/>
        <v>0.98705984006561087</v>
      </c>
      <c r="F40" s="116">
        <f t="shared" si="6"/>
        <v>0.9506645919351242</v>
      </c>
      <c r="G40" s="116">
        <f t="shared" si="6"/>
        <v>0.65132310435719465</v>
      </c>
      <c r="H40" s="116">
        <f t="shared" si="6"/>
        <v>0.96999649577478275</v>
      </c>
      <c r="I40" s="116">
        <f t="shared" si="6"/>
        <v>2.3133449972369111</v>
      </c>
      <c r="J40" s="116">
        <f t="shared" si="6"/>
        <v>3.2978678071168264</v>
      </c>
      <c r="K40" s="116">
        <f t="shared" si="6"/>
        <v>4.5387236782993297</v>
      </c>
      <c r="L40" s="116">
        <f t="shared" si="6"/>
        <v>4.1885020077644626</v>
      </c>
      <c r="M40" s="116">
        <f t="shared" si="6"/>
        <v>3.7549931711481186</v>
      </c>
      <c r="N40" s="116">
        <f t="shared" si="6"/>
        <v>3.2614119419111227</v>
      </c>
      <c r="O40" s="116">
        <f t="shared" si="6"/>
        <v>3.3280967677504409</v>
      </c>
      <c r="P40" s="116">
        <f t="shared" si="6"/>
        <v>3.3475741423093583</v>
      </c>
      <c r="Q40" s="116">
        <f t="shared" si="6"/>
        <v>2.5142056277138805</v>
      </c>
      <c r="R40" s="116">
        <f t="shared" si="6"/>
        <v>2.8551734056820011</v>
      </c>
      <c r="S40" s="116">
        <f t="shared" si="6"/>
        <v>2.6220534908281588</v>
      </c>
      <c r="T40" s="116">
        <f t="shared" si="6"/>
        <v>2.7151997486365453</v>
      </c>
      <c r="U40" s="116">
        <f t="shared" si="6"/>
        <v>2.2065291473985087</v>
      </c>
      <c r="V40" s="116">
        <f t="shared" si="6"/>
        <v>1.7834657540676786</v>
      </c>
      <c r="W40" s="116">
        <f t="shared" si="6"/>
        <v>1.150576105853252</v>
      </c>
      <c r="X40" s="116">
        <f t="shared" si="6"/>
        <v>1.1375752738706251</v>
      </c>
      <c r="Y40" s="116">
        <f t="shared" si="6"/>
        <v>0.95770826943223342</v>
      </c>
      <c r="Z40" s="116">
        <f t="shared" si="6"/>
        <v>0.83802537643159103</v>
      </c>
      <c r="AA40" s="116">
        <f t="shared" si="6"/>
        <v>0.95900057754205392</v>
      </c>
      <c r="AB40" s="116">
        <f t="shared" si="6"/>
        <v>0.7061406275341533</v>
      </c>
      <c r="AC40" s="116">
        <f t="shared" si="6"/>
        <v>0.83976884538905849</v>
      </c>
      <c r="AD40" s="116">
        <f t="shared" si="6"/>
        <v>0.80784860101501443</v>
      </c>
      <c r="AE40" s="116">
        <f t="shared" si="6"/>
        <v>2.014611638091409</v>
      </c>
    </row>
    <row r="41" spans="1:31">
      <c r="A41" s="7"/>
      <c r="B41" s="6" t="s">
        <v>1090</v>
      </c>
      <c r="C41" s="116">
        <f t="shared" si="5"/>
        <v>0.69259566582634591</v>
      </c>
      <c r="D41" s="116">
        <f t="shared" si="6"/>
        <v>0.85756057323490686</v>
      </c>
      <c r="E41" s="116">
        <f t="shared" si="6"/>
        <v>0.81291520413596974</v>
      </c>
      <c r="F41" s="116">
        <f t="shared" si="6"/>
        <v>0.86955548248948411</v>
      </c>
      <c r="G41" s="116">
        <f t="shared" si="6"/>
        <v>0.72788185842988173</v>
      </c>
      <c r="H41" s="116">
        <f t="shared" si="6"/>
        <v>0.88063821307397139</v>
      </c>
      <c r="I41" s="116">
        <f t="shared" si="6"/>
        <v>2.1439050573380158</v>
      </c>
      <c r="J41" s="116">
        <f t="shared" si="6"/>
        <v>2.5975398276653476</v>
      </c>
      <c r="K41" s="116">
        <f t="shared" si="6"/>
        <v>2.2492410028037555</v>
      </c>
      <c r="L41" s="116">
        <f t="shared" si="6"/>
        <v>2.5456192221419984</v>
      </c>
      <c r="M41" s="116">
        <f t="shared" si="6"/>
        <v>1.9761085614543725</v>
      </c>
      <c r="N41" s="116">
        <f t="shared" si="6"/>
        <v>1.304545931025725</v>
      </c>
      <c r="O41" s="116">
        <f t="shared" si="6"/>
        <v>1.3147731413620827</v>
      </c>
      <c r="P41" s="116">
        <f t="shared" si="6"/>
        <v>1.2439096227441802</v>
      </c>
      <c r="Q41" s="116">
        <f t="shared" si="6"/>
        <v>1.3815455240141175</v>
      </c>
      <c r="R41" s="116">
        <f t="shared" si="6"/>
        <v>1.5988905758106302</v>
      </c>
      <c r="S41" s="116">
        <f t="shared" si="6"/>
        <v>1.6077168239420347</v>
      </c>
      <c r="T41" s="116">
        <f t="shared" si="6"/>
        <v>1.3251696490754232</v>
      </c>
      <c r="U41" s="116">
        <f t="shared" si="6"/>
        <v>1.2085689482234123</v>
      </c>
      <c r="V41" s="116">
        <f t="shared" si="6"/>
        <v>1.0842596765355788</v>
      </c>
      <c r="W41" s="116">
        <f t="shared" si="6"/>
        <v>0.94729969840561656</v>
      </c>
      <c r="X41" s="116">
        <f t="shared" si="6"/>
        <v>1.3134189319477734</v>
      </c>
      <c r="Y41" s="116">
        <f t="shared" si="6"/>
        <v>1.3006654196949108</v>
      </c>
      <c r="Z41" s="116">
        <f t="shared" si="6"/>
        <v>0.99346810813824749</v>
      </c>
      <c r="AA41" s="116">
        <f t="shared" si="6"/>
        <v>0.97892162048977371</v>
      </c>
      <c r="AB41" s="116">
        <f t="shared" si="6"/>
        <v>1.2422460321845119</v>
      </c>
      <c r="AC41" s="116">
        <f t="shared" si="6"/>
        <v>1.0419513316699187</v>
      </c>
      <c r="AD41" s="116">
        <f t="shared" si="6"/>
        <v>1.1107961323935405</v>
      </c>
      <c r="AE41" s="116">
        <f t="shared" si="6"/>
        <v>1.3519638615352441</v>
      </c>
    </row>
    <row r="42" spans="1:31">
      <c r="A42" s="7"/>
      <c r="B42" s="6" t="s">
        <v>1091</v>
      </c>
      <c r="C42" s="116">
        <f t="shared" si="5"/>
        <v>1.2108717249609375</v>
      </c>
      <c r="D42" s="116">
        <f t="shared" si="6"/>
        <v>1.4186914656048848</v>
      </c>
      <c r="E42" s="116">
        <f t="shared" si="6"/>
        <v>1.8411348690246965</v>
      </c>
      <c r="F42" s="116">
        <f t="shared" si="6"/>
        <v>2.3908679734414342</v>
      </c>
      <c r="G42" s="116">
        <f t="shared" si="6"/>
        <v>1.924549124854575</v>
      </c>
      <c r="H42" s="116">
        <f t="shared" si="6"/>
        <v>2.1178447647233627</v>
      </c>
      <c r="I42" s="116">
        <f t="shared" si="6"/>
        <v>3.3423439552464012</v>
      </c>
      <c r="J42" s="116">
        <f t="shared" si="6"/>
        <v>5.8513310155111995</v>
      </c>
      <c r="K42" s="116">
        <f t="shared" si="6"/>
        <v>6.1376866494483604</v>
      </c>
      <c r="L42" s="116">
        <f t="shared" si="6"/>
        <v>6.4762635224083116</v>
      </c>
      <c r="M42" s="116">
        <f t="shared" si="6"/>
        <v>6.1905814439543878</v>
      </c>
      <c r="N42" s="116">
        <f t="shared" si="6"/>
        <v>5.5507981413845773</v>
      </c>
      <c r="O42" s="116">
        <f t="shared" si="6"/>
        <v>6.067176972952244</v>
      </c>
      <c r="P42" s="116">
        <f t="shared" si="6"/>
        <v>5.7623172717059115</v>
      </c>
      <c r="Q42" s="116">
        <f t="shared" si="6"/>
        <v>3.4423303071388598</v>
      </c>
      <c r="R42" s="116">
        <f t="shared" si="6"/>
        <v>3.2338183948215367</v>
      </c>
      <c r="S42" s="116">
        <f t="shared" si="6"/>
        <v>3.0608186753086564</v>
      </c>
      <c r="T42" s="116">
        <f t="shared" si="6"/>
        <v>3.1974690628223041</v>
      </c>
      <c r="U42" s="116">
        <f t="shared" si="6"/>
        <v>3.3124215472390937</v>
      </c>
      <c r="V42" s="116">
        <f t="shared" si="6"/>
        <v>3.250061473289434</v>
      </c>
      <c r="W42" s="116">
        <f t="shared" si="6"/>
        <v>3.4056386746626774</v>
      </c>
      <c r="X42" s="116">
        <f t="shared" si="6"/>
        <v>2.8712841651136545</v>
      </c>
      <c r="Y42" s="116">
        <f t="shared" si="6"/>
        <v>2.8238668680419008</v>
      </c>
      <c r="Z42" s="116">
        <f t="shared" si="6"/>
        <v>3.0902279156720085</v>
      </c>
      <c r="AA42" s="116">
        <f t="shared" si="6"/>
        <v>3.1684495153194367</v>
      </c>
      <c r="AB42" s="116">
        <f t="shared" si="6"/>
        <v>2.7966297184558764</v>
      </c>
      <c r="AC42" s="116">
        <f t="shared" si="6"/>
        <v>2.4899548449633202</v>
      </c>
      <c r="AD42" s="116">
        <f t="shared" si="6"/>
        <v>2.3257077844736846</v>
      </c>
      <c r="AE42" s="116">
        <f t="shared" si="6"/>
        <v>3.6281058152088352</v>
      </c>
    </row>
    <row r="43" spans="1:31">
      <c r="A43" s="7"/>
      <c r="B43" s="6" t="s">
        <v>1092</v>
      </c>
      <c r="C43" s="116">
        <f t="shared" si="5"/>
        <v>6.9145471817746884E-2</v>
      </c>
      <c r="D43" s="116">
        <f t="shared" si="6"/>
        <v>5.1519274543916554E-2</v>
      </c>
      <c r="E43" s="116">
        <f t="shared" si="6"/>
        <v>5.0517007514343876E-2</v>
      </c>
      <c r="F43" s="116">
        <f t="shared" si="6"/>
        <v>4.1211351793804793E-2</v>
      </c>
      <c r="G43" s="116">
        <f t="shared" si="6"/>
        <v>2.6667825506628381E-2</v>
      </c>
      <c r="H43" s="116">
        <f t="shared" si="6"/>
        <v>2.7798663782938181E-2</v>
      </c>
      <c r="I43" s="116">
        <f t="shared" si="6"/>
        <v>0.19981875193808485</v>
      </c>
      <c r="J43" s="116">
        <f t="shared" si="6"/>
        <v>0.28947331049995795</v>
      </c>
      <c r="K43" s="116">
        <f t="shared" si="6"/>
        <v>0.40443090552896127</v>
      </c>
      <c r="L43" s="116">
        <f t="shared" si="6"/>
        <v>0.52598413606725425</v>
      </c>
      <c r="M43" s="116">
        <f t="shared" si="6"/>
        <v>0.6568884548192413</v>
      </c>
      <c r="N43" s="116">
        <f t="shared" si="6"/>
        <v>0.61294011686038075</v>
      </c>
      <c r="O43" s="116">
        <f t="shared" si="6"/>
        <v>0.70863940425816252</v>
      </c>
      <c r="P43" s="116">
        <f t="shared" si="6"/>
        <v>0.89495850475863803</v>
      </c>
      <c r="Q43" s="116">
        <f t="shared" si="6"/>
        <v>1.1312705506063496</v>
      </c>
      <c r="R43" s="116">
        <f t="shared" si="6"/>
        <v>1.2362351590328333</v>
      </c>
      <c r="S43" s="116">
        <f t="shared" si="6"/>
        <v>1.2067484806464428</v>
      </c>
      <c r="T43" s="116">
        <f t="shared" si="6"/>
        <v>1.1286201101884767</v>
      </c>
      <c r="U43" s="116">
        <f t="shared" si="6"/>
        <v>1.0071935346560412</v>
      </c>
      <c r="V43" s="116">
        <f t="shared" si="6"/>
        <v>1.1003943596528751</v>
      </c>
      <c r="W43" s="116">
        <f t="shared" si="6"/>
        <v>1.712295953298272</v>
      </c>
      <c r="X43" s="116">
        <f t="shared" si="6"/>
        <v>1.6518942960447016</v>
      </c>
      <c r="Y43" s="116">
        <f t="shared" si="6"/>
        <v>1.6989044337396317</v>
      </c>
      <c r="Z43" s="116">
        <f t="shared" si="6"/>
        <v>2.2308992877182043</v>
      </c>
      <c r="AA43" s="116">
        <f t="shared" si="6"/>
        <v>2.4794077703019224</v>
      </c>
      <c r="AB43" s="116">
        <f t="shared" si="6"/>
        <v>1.7725040655768545</v>
      </c>
      <c r="AC43" s="116">
        <f t="shared" si="6"/>
        <v>1.6867876888062752</v>
      </c>
      <c r="AD43" s="116">
        <f t="shared" si="6"/>
        <v>1.5062123112610861</v>
      </c>
      <c r="AE43" s="116">
        <f t="shared" si="6"/>
        <v>1.0192565527291677</v>
      </c>
    </row>
    <row r="44" spans="1:31">
      <c r="A44" s="7"/>
      <c r="B44" s="6" t="s">
        <v>1093</v>
      </c>
      <c r="C44" s="116">
        <f t="shared" si="5"/>
        <v>0.32899688848160663</v>
      </c>
      <c r="D44" s="116">
        <f t="shared" si="6"/>
        <v>0.30984042907577009</v>
      </c>
      <c r="E44" s="116">
        <f t="shared" si="6"/>
        <v>0.295881047157253</v>
      </c>
      <c r="F44" s="116">
        <f t="shared" si="6"/>
        <v>0.28197898494371371</v>
      </c>
      <c r="G44" s="116">
        <f t="shared" si="6"/>
        <v>0.21408680130547295</v>
      </c>
      <c r="H44" s="116">
        <f t="shared" si="6"/>
        <v>0.11909027021146996</v>
      </c>
      <c r="I44" s="116">
        <f t="shared" si="6"/>
        <v>7.8478303600560267E-2</v>
      </c>
      <c r="J44" s="116">
        <f t="shared" si="6"/>
        <v>5.8550179515804421E-2</v>
      </c>
      <c r="K44" s="116">
        <f t="shared" si="6"/>
        <v>5.8536321560203206E-2</v>
      </c>
      <c r="L44" s="116">
        <f t="shared" si="6"/>
        <v>5.1449427596023209E-2</v>
      </c>
      <c r="M44" s="116">
        <f t="shared" si="6"/>
        <v>8.2024714740111998E-2</v>
      </c>
      <c r="N44" s="116">
        <f t="shared" si="6"/>
        <v>9.0406204046132171E-2</v>
      </c>
      <c r="O44" s="116">
        <f t="shared" si="6"/>
        <v>0.11907586016627451</v>
      </c>
      <c r="P44" s="116">
        <f t="shared" si="6"/>
        <v>0.2152018628464516</v>
      </c>
      <c r="Q44" s="116">
        <f t="shared" si="6"/>
        <v>0.33575960343656924</v>
      </c>
      <c r="R44" s="116">
        <f t="shared" si="6"/>
        <v>0.3373312238510302</v>
      </c>
      <c r="S44" s="116">
        <f t="shared" si="6"/>
        <v>0.38860182520428255</v>
      </c>
      <c r="T44" s="116">
        <f t="shared" si="6"/>
        <v>0.36850812524222631</v>
      </c>
      <c r="U44" s="116">
        <f t="shared" si="6"/>
        <v>0.38007708457572875</v>
      </c>
      <c r="V44" s="116">
        <f t="shared" si="6"/>
        <v>0.3343229849904758</v>
      </c>
      <c r="W44" s="116">
        <f t="shared" si="6"/>
        <v>0.39347875868136734</v>
      </c>
      <c r="X44" s="116">
        <f t="shared" si="6"/>
        <v>0.29749566684035722</v>
      </c>
      <c r="Y44" s="116">
        <f t="shared" si="6"/>
        <v>0.3316407001907643</v>
      </c>
      <c r="Z44" s="116">
        <f t="shared" si="6"/>
        <v>0.30169803073589896</v>
      </c>
      <c r="AA44" s="116">
        <f t="shared" si="6"/>
        <v>0.29464210897564291</v>
      </c>
      <c r="AB44" s="116">
        <f t="shared" si="6"/>
        <v>0.13693074139858447</v>
      </c>
      <c r="AC44" s="116">
        <f t="shared" si="6"/>
        <v>0.1903427564748246</v>
      </c>
      <c r="AD44" s="116">
        <f t="shared" si="6"/>
        <v>0.19031121064918621</v>
      </c>
      <c r="AE44" s="116">
        <f t="shared" si="6"/>
        <v>0.23554459683118845</v>
      </c>
    </row>
    <row r="45" spans="1:31">
      <c r="A45" s="7"/>
      <c r="B45" s="6" t="s">
        <v>38</v>
      </c>
      <c r="C45" s="116">
        <f t="shared" si="5"/>
        <v>58.335411986013732</v>
      </c>
      <c r="D45" s="116">
        <f t="shared" si="6"/>
        <v>60.290782066221624</v>
      </c>
      <c r="E45" s="116">
        <f t="shared" si="6"/>
        <v>61.536156851320989</v>
      </c>
      <c r="F45" s="116">
        <f t="shared" si="6"/>
        <v>67.221420988562869</v>
      </c>
      <c r="G45" s="116">
        <f t="shared" si="6"/>
        <v>72.967462854190302</v>
      </c>
      <c r="H45" s="116">
        <f t="shared" si="6"/>
        <v>75.610060131291718</v>
      </c>
      <c r="I45" s="116">
        <f t="shared" si="6"/>
        <v>77.778154777207746</v>
      </c>
      <c r="J45" s="116">
        <f t="shared" si="6"/>
        <v>80.619940979300623</v>
      </c>
      <c r="K45" s="116">
        <f t="shared" si="6"/>
        <v>80.095913206897137</v>
      </c>
      <c r="L45" s="116">
        <f t="shared" si="6"/>
        <v>80.948424812584889</v>
      </c>
      <c r="M45" s="116">
        <f t="shared" si="6"/>
        <v>79.756360690076448</v>
      </c>
      <c r="N45" s="116">
        <f t="shared" si="6"/>
        <v>77.938706967421453</v>
      </c>
      <c r="O45" s="116">
        <f t="shared" si="6"/>
        <v>76.504451237338955</v>
      </c>
      <c r="P45" s="116">
        <f t="shared" si="6"/>
        <v>74.84508470540392</v>
      </c>
      <c r="Q45" s="116">
        <f t="shared" si="6"/>
        <v>74.96545680515861</v>
      </c>
      <c r="R45" s="116">
        <f t="shared" si="6"/>
        <v>75.013945650421547</v>
      </c>
      <c r="S45" s="116">
        <f t="shared" si="6"/>
        <v>71.818774382856787</v>
      </c>
      <c r="T45" s="116">
        <f t="shared" si="6"/>
        <v>73.374330728144386</v>
      </c>
      <c r="U45" s="116">
        <f t="shared" si="6"/>
        <v>73.908672337959558</v>
      </c>
      <c r="V45" s="116">
        <f t="shared" si="6"/>
        <v>74.375543320080126</v>
      </c>
      <c r="W45" s="116">
        <f t="shared" si="6"/>
        <v>77.553199333394517</v>
      </c>
      <c r="X45" s="116">
        <f t="shared" si="6"/>
        <v>82.278945338817948</v>
      </c>
      <c r="Y45" s="116">
        <f t="shared" si="6"/>
        <v>78.162932825564923</v>
      </c>
      <c r="Z45" s="116">
        <f t="shared" si="6"/>
        <v>77.44636010511438</v>
      </c>
      <c r="AA45" s="116">
        <f t="shared" si="6"/>
        <v>81.152118595506423</v>
      </c>
      <c r="AB45" s="116">
        <f t="shared" si="6"/>
        <v>78.040740896789828</v>
      </c>
      <c r="AC45" s="116">
        <f t="shared" si="6"/>
        <v>78.220025358534841</v>
      </c>
      <c r="AD45" s="116">
        <f t="shared" si="6"/>
        <v>78.796560263547377</v>
      </c>
      <c r="AE45" s="116">
        <f t="shared" si="6"/>
        <v>75.765325026149782</v>
      </c>
    </row>
    <row r="46" spans="1:31">
      <c r="A46" s="7"/>
      <c r="B46" s="6" t="s">
        <v>39</v>
      </c>
      <c r="C46" s="116">
        <f t="shared" si="5"/>
        <v>41.664588013986275</v>
      </c>
      <c r="D46" s="116">
        <f t="shared" si="6"/>
        <v>39.709217933778376</v>
      </c>
      <c r="E46" s="116">
        <f t="shared" si="6"/>
        <v>38.463843148679011</v>
      </c>
      <c r="F46" s="116">
        <f t="shared" si="6"/>
        <v>32.778579011437138</v>
      </c>
      <c r="G46" s="116">
        <f t="shared" si="6"/>
        <v>27.032537145809698</v>
      </c>
      <c r="H46" s="116">
        <f t="shared" si="6"/>
        <v>24.389939868708275</v>
      </c>
      <c r="I46" s="116">
        <f t="shared" si="6"/>
        <v>22.221845222792254</v>
      </c>
      <c r="J46" s="116">
        <f t="shared" si="6"/>
        <v>19.380059020699381</v>
      </c>
      <c r="K46" s="116">
        <f t="shared" si="6"/>
        <v>19.904086793102859</v>
      </c>
      <c r="L46" s="116">
        <f t="shared" si="6"/>
        <v>19.051575187415104</v>
      </c>
      <c r="M46" s="116">
        <f t="shared" si="6"/>
        <v>20.243639309923559</v>
      </c>
      <c r="N46" s="116">
        <f t="shared" si="6"/>
        <v>22.061293032578547</v>
      </c>
      <c r="O46" s="116">
        <f t="shared" si="6"/>
        <v>23.495548762661045</v>
      </c>
      <c r="P46" s="116">
        <f t="shared" si="6"/>
        <v>25.15491529459608</v>
      </c>
      <c r="Q46" s="116">
        <f t="shared" si="6"/>
        <v>25.03454319484139</v>
      </c>
      <c r="R46" s="116">
        <f t="shared" si="6"/>
        <v>24.986054349578446</v>
      </c>
      <c r="S46" s="116">
        <f t="shared" si="6"/>
        <v>28.18122561714322</v>
      </c>
      <c r="T46" s="116">
        <f t="shared" si="6"/>
        <v>26.625669271855614</v>
      </c>
      <c r="U46" s="116">
        <f t="shared" si="6"/>
        <v>26.091327662040442</v>
      </c>
      <c r="V46" s="116">
        <f t="shared" si="6"/>
        <v>25.62445667991987</v>
      </c>
      <c r="W46" s="116">
        <f t="shared" si="6"/>
        <v>22.44680066660548</v>
      </c>
      <c r="X46" s="116">
        <f t="shared" si="6"/>
        <v>17.721054661182041</v>
      </c>
      <c r="Y46" s="116">
        <f t="shared" si="6"/>
        <v>21.83706717443507</v>
      </c>
      <c r="Z46" s="116">
        <f t="shared" si="6"/>
        <v>22.553639894885624</v>
      </c>
      <c r="AA46" s="116">
        <f t="shared" si="6"/>
        <v>18.84788140449357</v>
      </c>
      <c r="AB46" s="116">
        <f t="shared" si="6"/>
        <v>21.959259103210165</v>
      </c>
      <c r="AC46" s="116">
        <f t="shared" si="6"/>
        <v>21.779974641465159</v>
      </c>
      <c r="AD46" s="116">
        <f t="shared" si="6"/>
        <v>21.203439736452619</v>
      </c>
      <c r="AE46" s="116">
        <f t="shared" si="6"/>
        <v>24.234674973850208</v>
      </c>
    </row>
    <row r="47" spans="1:31">
      <c r="A47" s="7"/>
      <c r="B47" s="6" t="s">
        <v>40</v>
      </c>
      <c r="C47" s="116">
        <f t="shared" si="5"/>
        <v>100</v>
      </c>
      <c r="D47" s="116">
        <f t="shared" si="6"/>
        <v>100</v>
      </c>
      <c r="E47" s="116">
        <f t="shared" si="6"/>
        <v>100</v>
      </c>
      <c r="F47" s="116">
        <f t="shared" si="6"/>
        <v>100</v>
      </c>
      <c r="G47" s="116">
        <f t="shared" si="6"/>
        <v>100</v>
      </c>
      <c r="H47" s="116">
        <f t="shared" si="6"/>
        <v>100</v>
      </c>
      <c r="I47" s="116">
        <f t="shared" si="6"/>
        <v>100</v>
      </c>
      <c r="J47" s="116">
        <f t="shared" si="6"/>
        <v>100</v>
      </c>
      <c r="K47" s="116">
        <f t="shared" si="6"/>
        <v>100</v>
      </c>
      <c r="L47" s="116">
        <f t="shared" si="6"/>
        <v>100</v>
      </c>
      <c r="M47" s="116">
        <f t="shared" si="6"/>
        <v>100</v>
      </c>
      <c r="N47" s="116">
        <f t="shared" si="6"/>
        <v>100</v>
      </c>
      <c r="O47" s="116">
        <f t="shared" si="6"/>
        <v>100</v>
      </c>
      <c r="P47" s="116">
        <f t="shared" si="6"/>
        <v>100</v>
      </c>
      <c r="Q47" s="116">
        <f t="shared" si="6"/>
        <v>100</v>
      </c>
      <c r="R47" s="116">
        <f t="shared" si="6"/>
        <v>100</v>
      </c>
      <c r="S47" s="116">
        <f t="shared" si="6"/>
        <v>100</v>
      </c>
      <c r="T47" s="116">
        <f t="shared" si="6"/>
        <v>100</v>
      </c>
      <c r="U47" s="116">
        <f t="shared" si="6"/>
        <v>100</v>
      </c>
      <c r="V47" s="116">
        <f t="shared" si="6"/>
        <v>100</v>
      </c>
      <c r="W47" s="116">
        <f t="shared" si="6"/>
        <v>100</v>
      </c>
      <c r="X47" s="116">
        <f t="shared" si="6"/>
        <v>100</v>
      </c>
      <c r="Y47" s="116">
        <f t="shared" si="6"/>
        <v>100</v>
      </c>
      <c r="Z47" s="116">
        <f t="shared" si="6"/>
        <v>100</v>
      </c>
      <c r="AA47" s="116">
        <f t="shared" si="6"/>
        <v>100</v>
      </c>
      <c r="AB47" s="116">
        <f t="shared" si="6"/>
        <v>100</v>
      </c>
      <c r="AC47" s="116">
        <f t="shared" si="6"/>
        <v>100</v>
      </c>
      <c r="AD47" s="116">
        <f t="shared" si="6"/>
        <v>100</v>
      </c>
      <c r="AE47" s="116">
        <f t="shared" si="6"/>
        <v>100</v>
      </c>
    </row>
    <row r="48" spans="1:31">
      <c r="C48" s="11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2"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1" spans="1:32" ht="14">
      <c r="A51" s="7">
        <v>1</v>
      </c>
      <c r="B51" s="6" t="s">
        <v>31</v>
      </c>
      <c r="C51" s="151" t="s">
        <v>1095</v>
      </c>
      <c r="D51" s="116">
        <f t="shared" ref="D51" si="7">IFERROR(((D9/C9)*100)-100,"--")</f>
        <v>7.0763924685227835</v>
      </c>
      <c r="E51" s="116">
        <f t="shared" ref="E51:AD51" si="8">IFERROR(((E9/D9)*100)-100,"--")</f>
        <v>48.102272920585818</v>
      </c>
      <c r="F51" s="116">
        <f t="shared" si="8"/>
        <v>1.5690249604428459</v>
      </c>
      <c r="G51" s="116">
        <f t="shared" si="8"/>
        <v>38.339048237300176</v>
      </c>
      <c r="H51" s="116">
        <f t="shared" si="8"/>
        <v>35.497154787789327</v>
      </c>
      <c r="I51" s="116">
        <f t="shared" si="8"/>
        <v>5.911667799012406</v>
      </c>
      <c r="J51" s="116">
        <f t="shared" si="8"/>
        <v>60.006879703525897</v>
      </c>
      <c r="K51" s="116">
        <f t="shared" si="8"/>
        <v>33.384253090290059</v>
      </c>
      <c r="L51" s="116">
        <f t="shared" si="8"/>
        <v>32.295345124955588</v>
      </c>
      <c r="M51" s="116">
        <f t="shared" si="8"/>
        <v>24.887926835839252</v>
      </c>
      <c r="N51" s="116">
        <f t="shared" si="8"/>
        <v>30.505671836962307</v>
      </c>
      <c r="O51" s="116">
        <f t="shared" si="8"/>
        <v>-3.204345336882227</v>
      </c>
      <c r="P51" s="116">
        <f t="shared" si="8"/>
        <v>6.524880428293514</v>
      </c>
      <c r="Q51" s="116">
        <f t="shared" si="8"/>
        <v>-16.792382498492401</v>
      </c>
      <c r="R51" s="116">
        <f t="shared" si="8"/>
        <v>33.814235774407933</v>
      </c>
      <c r="S51" s="116">
        <f t="shared" si="8"/>
        <v>16.200468967380232</v>
      </c>
      <c r="T51" s="116">
        <f t="shared" si="8"/>
        <v>-17.646231576720623</v>
      </c>
      <c r="U51" s="116">
        <f t="shared" si="8"/>
        <v>8.85446220023492</v>
      </c>
      <c r="V51" s="116">
        <f t="shared" si="8"/>
        <v>-7.1538776320638533</v>
      </c>
      <c r="W51" s="116">
        <f t="shared" si="8"/>
        <v>-1.9918589689486339</v>
      </c>
      <c r="X51" s="116">
        <f t="shared" si="8"/>
        <v>-0.44881844655162695</v>
      </c>
      <c r="Y51" s="116">
        <f t="shared" si="8"/>
        <v>15.634476995574744</v>
      </c>
      <c r="Z51" s="116">
        <f t="shared" si="8"/>
        <v>-0.81560914328990464</v>
      </c>
      <c r="AA51" s="116">
        <f t="shared" si="8"/>
        <v>-9.941633719823713</v>
      </c>
      <c r="AB51" s="116">
        <f t="shared" si="8"/>
        <v>7.5686328532998317</v>
      </c>
      <c r="AC51" s="116">
        <f t="shared" si="8"/>
        <v>16.772203434727629</v>
      </c>
      <c r="AD51" s="116">
        <f t="shared" si="8"/>
        <v>-1.7916636323881505</v>
      </c>
      <c r="AE51" s="116">
        <f t="shared" ref="AE51:AE68" si="9">IFERROR((POWER((AD9/C9),(1/28))*100)-100,"--")</f>
        <v>11.354188445439874</v>
      </c>
    </row>
    <row r="52" spans="1:32" ht="14">
      <c r="A52" s="7">
        <v>2</v>
      </c>
      <c r="B52" s="6" t="s">
        <v>32</v>
      </c>
      <c r="C52" s="151" t="s">
        <v>1095</v>
      </c>
      <c r="D52" s="116">
        <f t="shared" ref="D52:AD52" si="10">IFERROR(((D10/C10)*100)-100,"--")</f>
        <v>28.308214655881528</v>
      </c>
      <c r="E52" s="116">
        <f t="shared" si="10"/>
        <v>23.961921490023627</v>
      </c>
      <c r="F52" s="116">
        <f t="shared" si="10"/>
        <v>27.202950737365455</v>
      </c>
      <c r="G52" s="116">
        <f t="shared" si="10"/>
        <v>45.063623796699233</v>
      </c>
      <c r="H52" s="116">
        <f t="shared" si="10"/>
        <v>17.695353393682794</v>
      </c>
      <c r="I52" s="116">
        <f t="shared" si="10"/>
        <v>7.0887022781348463</v>
      </c>
      <c r="J52" s="116">
        <f t="shared" si="10"/>
        <v>40.903083250198335</v>
      </c>
      <c r="K52" s="116">
        <f t="shared" si="10"/>
        <v>-7.3374776554775423</v>
      </c>
      <c r="L52" s="116">
        <f t="shared" si="10"/>
        <v>28.88204230562215</v>
      </c>
      <c r="M52" s="116">
        <f t="shared" si="10"/>
        <v>25.763167130072048</v>
      </c>
      <c r="N52" s="116">
        <f t="shared" si="10"/>
        <v>27.626269759254455</v>
      </c>
      <c r="O52" s="116">
        <f t="shared" si="10"/>
        <v>33.088188875217043</v>
      </c>
      <c r="P52" s="116">
        <f t="shared" si="10"/>
        <v>-17.224767434030582</v>
      </c>
      <c r="Q52" s="116">
        <f t="shared" si="10"/>
        <v>6.2291310516547043</v>
      </c>
      <c r="R52" s="116">
        <f t="shared" si="10"/>
        <v>63.183654702313561</v>
      </c>
      <c r="S52" s="116">
        <f t="shared" si="10"/>
        <v>18.437144638036912</v>
      </c>
      <c r="T52" s="116">
        <f t="shared" si="10"/>
        <v>47.53329913747271</v>
      </c>
      <c r="U52" s="116">
        <f t="shared" si="10"/>
        <v>2.1926823296606273</v>
      </c>
      <c r="V52" s="116">
        <f t="shared" si="10"/>
        <v>42.536033547208405</v>
      </c>
      <c r="W52" s="116">
        <f t="shared" si="10"/>
        <v>19.293562636699548</v>
      </c>
      <c r="X52" s="116">
        <f t="shared" si="10"/>
        <v>-13.828169953582474</v>
      </c>
      <c r="Y52" s="116">
        <f t="shared" si="10"/>
        <v>20.149382635206095</v>
      </c>
      <c r="Z52" s="116">
        <f t="shared" si="10"/>
        <v>22.820715696226728</v>
      </c>
      <c r="AA52" s="116">
        <f t="shared" si="10"/>
        <v>45.777533307148275</v>
      </c>
      <c r="AB52" s="116">
        <f t="shared" si="10"/>
        <v>-22.36175207277536</v>
      </c>
      <c r="AC52" s="116">
        <f t="shared" si="10"/>
        <v>-18.637822654976972</v>
      </c>
      <c r="AD52" s="116">
        <f t="shared" si="10"/>
        <v>-10.569272470887242</v>
      </c>
      <c r="AE52" s="116">
        <f t="shared" si="9"/>
        <v>15.791488294170676</v>
      </c>
    </row>
    <row r="53" spans="1:32" ht="14">
      <c r="A53" s="7">
        <v>3</v>
      </c>
      <c r="B53" s="6" t="s">
        <v>33</v>
      </c>
      <c r="C53" s="151" t="s">
        <v>1095</v>
      </c>
      <c r="D53" s="116">
        <f t="shared" ref="D53:AD53" si="11">IFERROR(((D11/C11)*100)-100,"--")</f>
        <v>5.3478921058534752</v>
      </c>
      <c r="E53" s="116">
        <f t="shared" si="11"/>
        <v>40.428171059475488</v>
      </c>
      <c r="F53" s="116">
        <f t="shared" si="11"/>
        <v>7.4350581377608904</v>
      </c>
      <c r="G53" s="116">
        <f t="shared" si="11"/>
        <v>11.745665888014557</v>
      </c>
      <c r="H53" s="116">
        <f t="shared" si="11"/>
        <v>-17.520237389404599</v>
      </c>
      <c r="I53" s="116">
        <f t="shared" si="11"/>
        <v>6.9775111850497638</v>
      </c>
      <c r="J53" s="116">
        <f t="shared" si="11"/>
        <v>1.8589234662297542</v>
      </c>
      <c r="K53" s="116">
        <f t="shared" si="11"/>
        <v>1.2059936094208439</v>
      </c>
      <c r="L53" s="116">
        <f t="shared" si="11"/>
        <v>29.318325374735764</v>
      </c>
      <c r="M53" s="116">
        <f t="shared" si="11"/>
        <v>5.3978862487113304</v>
      </c>
      <c r="N53" s="116">
        <f t="shared" si="11"/>
        <v>60.672325508722054</v>
      </c>
      <c r="O53" s="116">
        <f t="shared" si="11"/>
        <v>-4.0209273765200209</v>
      </c>
      <c r="P53" s="116">
        <f t="shared" si="11"/>
        <v>23.329843618600393</v>
      </c>
      <c r="Q53" s="116">
        <f t="shared" si="11"/>
        <v>-6.7944559933864923</v>
      </c>
      <c r="R53" s="116">
        <f t="shared" si="11"/>
        <v>11.762355831303935</v>
      </c>
      <c r="S53" s="116">
        <f t="shared" si="11"/>
        <v>24.716083186238706</v>
      </c>
      <c r="T53" s="116">
        <f t="shared" si="11"/>
        <v>-14.568251114884262</v>
      </c>
      <c r="U53" s="116">
        <f t="shared" si="11"/>
        <v>23.406120181146179</v>
      </c>
      <c r="V53" s="116">
        <f t="shared" si="11"/>
        <v>19.375175047331638</v>
      </c>
      <c r="W53" s="116">
        <f t="shared" si="11"/>
        <v>3.8335256807753524</v>
      </c>
      <c r="X53" s="116">
        <f t="shared" si="11"/>
        <v>24.944713365339368</v>
      </c>
      <c r="Y53" s="116">
        <f t="shared" si="11"/>
        <v>-27.941809957712877</v>
      </c>
      <c r="Z53" s="116">
        <f t="shared" si="11"/>
        <v>19.654507622206864</v>
      </c>
      <c r="AA53" s="116">
        <f t="shared" si="11"/>
        <v>-14.526606513758111</v>
      </c>
      <c r="AB53" s="116">
        <f t="shared" si="11"/>
        <v>-18.949239450696695</v>
      </c>
      <c r="AC53" s="116">
        <f t="shared" si="11"/>
        <v>7.8940492654546688</v>
      </c>
      <c r="AD53" s="116">
        <f t="shared" si="11"/>
        <v>20.992181470333264</v>
      </c>
      <c r="AE53" s="116">
        <f t="shared" si="9"/>
        <v>7.1565153632862035</v>
      </c>
    </row>
    <row r="54" spans="1:32" ht="14">
      <c r="A54" s="7">
        <v>4</v>
      </c>
      <c r="B54" s="6" t="s">
        <v>1087</v>
      </c>
      <c r="C54" s="151" t="s">
        <v>1095</v>
      </c>
      <c r="D54" s="116">
        <f t="shared" ref="D54:AD54" si="12">IFERROR(((D12/C12)*100)-100,"--")</f>
        <v>8.7360668917355895</v>
      </c>
      <c r="E54" s="116">
        <f t="shared" si="12"/>
        <v>13.589681936885214</v>
      </c>
      <c r="F54" s="116">
        <f t="shared" si="12"/>
        <v>0.86345430111035171</v>
      </c>
      <c r="G54" s="116">
        <f t="shared" si="12"/>
        <v>-3.0711021314356941</v>
      </c>
      <c r="H54" s="116">
        <f t="shared" si="12"/>
        <v>2.5367593591645061</v>
      </c>
      <c r="I54" s="116">
        <f t="shared" si="12"/>
        <v>-7.3093046534358024</v>
      </c>
      <c r="J54" s="116">
        <f t="shared" si="12"/>
        <v>-1.3095873847469903</v>
      </c>
      <c r="K54" s="116">
        <f t="shared" si="12"/>
        <v>-2.656005657771118</v>
      </c>
      <c r="L54" s="116">
        <f t="shared" si="12"/>
        <v>5.4585715019005931</v>
      </c>
      <c r="M54" s="116">
        <f t="shared" si="12"/>
        <v>2.2520021306581981</v>
      </c>
      <c r="N54" s="116">
        <f t="shared" si="12"/>
        <v>1.2086450286748658</v>
      </c>
      <c r="O54" s="116">
        <f t="shared" si="12"/>
        <v>-1.4409357961226306</v>
      </c>
      <c r="P54" s="116">
        <f t="shared" si="12"/>
        <v>-2.5947018012900855</v>
      </c>
      <c r="Q54" s="116">
        <f t="shared" si="12"/>
        <v>-18.530979316086118</v>
      </c>
      <c r="R54" s="116">
        <f t="shared" si="12"/>
        <v>14.119946689184147</v>
      </c>
      <c r="S54" s="116">
        <f t="shared" si="12"/>
        <v>10.600940835589483</v>
      </c>
      <c r="T54" s="116">
        <f t="shared" si="12"/>
        <v>1.9115592699657071</v>
      </c>
      <c r="U54" s="116">
        <f t="shared" si="12"/>
        <v>-0.19183099849496443</v>
      </c>
      <c r="V54" s="116">
        <f t="shared" si="12"/>
        <v>2.0509278313179209</v>
      </c>
      <c r="W54" s="116">
        <f t="shared" si="12"/>
        <v>-6.8651825428930948</v>
      </c>
      <c r="X54" s="116">
        <f t="shared" si="12"/>
        <v>-0.95690791194262204</v>
      </c>
      <c r="Y54" s="116">
        <f t="shared" si="12"/>
        <v>4.0130695452657079</v>
      </c>
      <c r="Z54" s="116">
        <f t="shared" si="12"/>
        <v>1.4855087594194458</v>
      </c>
      <c r="AA54" s="116">
        <f t="shared" si="12"/>
        <v>-1.1576577702748381</v>
      </c>
      <c r="AB54" s="116">
        <f t="shared" si="12"/>
        <v>-6.842431668484906</v>
      </c>
      <c r="AC54" s="116">
        <f t="shared" si="12"/>
        <v>14.541061365772691</v>
      </c>
      <c r="AD54" s="116">
        <f t="shared" si="12"/>
        <v>2.5213083876953561</v>
      </c>
      <c r="AE54" s="116">
        <f t="shared" si="9"/>
        <v>0.93636111733523819</v>
      </c>
    </row>
    <row r="55" spans="1:32" ht="14">
      <c r="A55" s="7">
        <v>5</v>
      </c>
      <c r="B55" s="4" t="s">
        <v>34</v>
      </c>
      <c r="C55" s="151" t="s">
        <v>1095</v>
      </c>
      <c r="D55" s="116">
        <f t="shared" ref="D55:AD55" si="13">IFERROR(((D13/C13)*100)-100,"--")</f>
        <v>129.24527075342905</v>
      </c>
      <c r="E55" s="116">
        <f t="shared" si="13"/>
        <v>-7.4120045241389789</v>
      </c>
      <c r="F55" s="116">
        <f t="shared" si="13"/>
        <v>-17.958118069556448</v>
      </c>
      <c r="G55" s="116">
        <f t="shared" si="13"/>
        <v>20.337812506166173</v>
      </c>
      <c r="H55" s="116">
        <f t="shared" si="13"/>
        <v>-2.5877893109716155</v>
      </c>
      <c r="I55" s="116">
        <f t="shared" si="13"/>
        <v>41.193190994541141</v>
      </c>
      <c r="J55" s="116">
        <f t="shared" si="13"/>
        <v>-25.411335141154396</v>
      </c>
      <c r="K55" s="116">
        <f t="shared" si="13"/>
        <v>5.4751440452235727</v>
      </c>
      <c r="L55" s="116">
        <f t="shared" si="13"/>
        <v>57.345589566365589</v>
      </c>
      <c r="M55" s="116">
        <f t="shared" si="13"/>
        <v>34.857994240223832</v>
      </c>
      <c r="N55" s="116">
        <f t="shared" si="13"/>
        <v>55.602996026246814</v>
      </c>
      <c r="O55" s="116">
        <f t="shared" si="13"/>
        <v>-16.745795130979076</v>
      </c>
      <c r="P55" s="116">
        <f t="shared" si="13"/>
        <v>-49.967080243303776</v>
      </c>
      <c r="Q55" s="116">
        <f t="shared" si="13"/>
        <v>126.83129760694825</v>
      </c>
      <c r="R55" s="116">
        <f t="shared" si="13"/>
        <v>67.12043706262719</v>
      </c>
      <c r="S55" s="116">
        <f t="shared" si="13"/>
        <v>-22.887491149789355</v>
      </c>
      <c r="T55" s="116">
        <f t="shared" si="13"/>
        <v>-64.037169367106742</v>
      </c>
      <c r="U55" s="116">
        <f t="shared" si="13"/>
        <v>8.9567797335140256</v>
      </c>
      <c r="V55" s="116">
        <f t="shared" si="13"/>
        <v>35.034491651756781</v>
      </c>
      <c r="W55" s="116">
        <f t="shared" si="13"/>
        <v>-36.718759927285582</v>
      </c>
      <c r="X55" s="116">
        <f t="shared" si="13"/>
        <v>22.746687622971479</v>
      </c>
      <c r="Y55" s="116">
        <f t="shared" si="13"/>
        <v>-8.6798169580957847</v>
      </c>
      <c r="Z55" s="116">
        <f t="shared" si="13"/>
        <v>-37.539831175528569</v>
      </c>
      <c r="AA55" s="116">
        <f t="shared" si="13"/>
        <v>-4.3547335761031292</v>
      </c>
      <c r="AB55" s="116">
        <f t="shared" si="13"/>
        <v>-2.5958560804867687</v>
      </c>
      <c r="AC55" s="116">
        <f t="shared" si="13"/>
        <v>-25.173412790776325</v>
      </c>
      <c r="AD55" s="116">
        <f t="shared" si="13"/>
        <v>-1.7368299331686359</v>
      </c>
      <c r="AE55" s="116">
        <f t="shared" si="9"/>
        <v>1.3703516329919552</v>
      </c>
    </row>
    <row r="56" spans="1:32" ht="14">
      <c r="A56" s="7">
        <v>6</v>
      </c>
      <c r="B56" s="6" t="s">
        <v>35</v>
      </c>
      <c r="C56" s="151" t="s">
        <v>1095</v>
      </c>
      <c r="D56" s="116">
        <f t="shared" ref="D56:AD56" si="14">IFERROR(((D14/C14)*100)-100,"--")</f>
        <v>9.4277594900555215</v>
      </c>
      <c r="E56" s="116">
        <f t="shared" si="14"/>
        <v>-2.2826838095632525</v>
      </c>
      <c r="F56" s="116">
        <f t="shared" si="14"/>
        <v>4.0537573545239383</v>
      </c>
      <c r="G56" s="116">
        <f t="shared" si="14"/>
        <v>0.50025524117283737</v>
      </c>
      <c r="H56" s="116">
        <f t="shared" si="14"/>
        <v>-22.954965062131762</v>
      </c>
      <c r="I56" s="116">
        <f t="shared" si="14"/>
        <v>-3.3003044058539359</v>
      </c>
      <c r="J56" s="116">
        <f t="shared" si="14"/>
        <v>-2.4462587912213536</v>
      </c>
      <c r="K56" s="116">
        <f t="shared" si="14"/>
        <v>-6.1449255323722696E-2</v>
      </c>
      <c r="L56" s="116">
        <f t="shared" si="14"/>
        <v>-0.13237953108404099</v>
      </c>
      <c r="M56" s="116">
        <f t="shared" si="14"/>
        <v>5.5603746202428113</v>
      </c>
      <c r="N56" s="116">
        <f t="shared" si="14"/>
        <v>11.761335223701266</v>
      </c>
      <c r="O56" s="116">
        <f t="shared" si="14"/>
        <v>5.5152849937030339</v>
      </c>
      <c r="P56" s="116">
        <f t="shared" si="14"/>
        <v>8.6147741983165389</v>
      </c>
      <c r="Q56" s="116">
        <f t="shared" si="14"/>
        <v>-17.773447183330575</v>
      </c>
      <c r="R56" s="116">
        <f t="shared" si="14"/>
        <v>14.545759287411471</v>
      </c>
      <c r="S56" s="116">
        <f t="shared" si="14"/>
        <v>-2.6911836495990684</v>
      </c>
      <c r="T56" s="116">
        <f t="shared" si="14"/>
        <v>5.3238025664257975</v>
      </c>
      <c r="U56" s="116">
        <f t="shared" si="14"/>
        <v>-4.99662148233908</v>
      </c>
      <c r="V56" s="116">
        <f t="shared" si="14"/>
        <v>4.3668365268968046</v>
      </c>
      <c r="W56" s="116">
        <f t="shared" si="14"/>
        <v>-2.536059225952954</v>
      </c>
      <c r="X56" s="116">
        <f t="shared" si="14"/>
        <v>-4.1236646124635286</v>
      </c>
      <c r="Y56" s="116">
        <f t="shared" si="14"/>
        <v>10.518395697635214</v>
      </c>
      <c r="Z56" s="116">
        <f t="shared" si="14"/>
        <v>6.3433331421627486</v>
      </c>
      <c r="AA56" s="116">
        <f t="shared" si="14"/>
        <v>-6.494638993039942</v>
      </c>
      <c r="AB56" s="116">
        <f t="shared" si="14"/>
        <v>-16.535577689050669</v>
      </c>
      <c r="AC56" s="116">
        <f t="shared" si="14"/>
        <v>-5.6456635038562411</v>
      </c>
      <c r="AD56" s="116">
        <f t="shared" si="14"/>
        <v>-10.506176274233724</v>
      </c>
      <c r="AE56" s="116">
        <f t="shared" si="9"/>
        <v>-0.97662196900311926</v>
      </c>
      <c r="AF56" s="116"/>
    </row>
    <row r="57" spans="1:32" ht="14">
      <c r="A57" s="7"/>
      <c r="B57" s="6" t="s">
        <v>36</v>
      </c>
      <c r="C57" s="151" t="s">
        <v>1095</v>
      </c>
      <c r="D57" s="116">
        <f t="shared" ref="D57:AD57" si="15">IFERROR(((D15/C15)*100)-100,"--")</f>
        <v>10.62489796591035</v>
      </c>
      <c r="E57" s="116">
        <f t="shared" si="15"/>
        <v>17.34644332328395</v>
      </c>
      <c r="F57" s="116">
        <f t="shared" si="15"/>
        <v>18.636810319065077</v>
      </c>
      <c r="G57" s="116">
        <f t="shared" si="15"/>
        <v>29.792357856217819</v>
      </c>
      <c r="H57" s="116">
        <f t="shared" si="15"/>
        <v>31.647758472348272</v>
      </c>
      <c r="I57" s="116">
        <f t="shared" si="15"/>
        <v>4.998601809540304</v>
      </c>
      <c r="J57" s="116">
        <f t="shared" si="15"/>
        <v>10.971060508168918</v>
      </c>
      <c r="K57" s="116">
        <f t="shared" si="15"/>
        <v>1.2716493520461825</v>
      </c>
      <c r="L57" s="116">
        <f t="shared" si="15"/>
        <v>12.378998016849209</v>
      </c>
      <c r="M57" s="116">
        <f t="shared" si="15"/>
        <v>0.5808911878290246</v>
      </c>
      <c r="N57" s="116">
        <f t="shared" si="15"/>
        <v>-6.4950630787141534</v>
      </c>
      <c r="O57" s="116">
        <f t="shared" si="15"/>
        <v>-5.6204317606551655</v>
      </c>
      <c r="P57" s="116">
        <f t="shared" si="15"/>
        <v>-6.4604646443553833</v>
      </c>
      <c r="Q57" s="116">
        <f t="shared" si="15"/>
        <v>-21.855218728147307</v>
      </c>
      <c r="R57" s="116">
        <f t="shared" si="15"/>
        <v>20.667663986322026</v>
      </c>
      <c r="S57" s="116">
        <f t="shared" si="15"/>
        <v>0</v>
      </c>
      <c r="T57" s="116">
        <f t="shared" si="15"/>
        <v>9.1414629176548061</v>
      </c>
      <c r="U57" s="116">
        <f t="shared" si="15"/>
        <v>7.2445496509068903</v>
      </c>
      <c r="V57" s="116">
        <f t="shared" si="15"/>
        <v>5.784886481104536</v>
      </c>
      <c r="W57" s="116">
        <f t="shared" si="15"/>
        <v>5.5444958775962476</v>
      </c>
      <c r="X57" s="116">
        <f t="shared" si="15"/>
        <v>1.6733415184929612</v>
      </c>
      <c r="Y57" s="116">
        <f t="shared" si="15"/>
        <v>-5.675447231852587</v>
      </c>
      <c r="Z57" s="116">
        <f t="shared" si="15"/>
        <v>1.4948189485411802</v>
      </c>
      <c r="AA57" s="116">
        <f t="shared" si="15"/>
        <v>3.3786104283989715</v>
      </c>
      <c r="AB57" s="116">
        <f t="shared" si="15"/>
        <v>-22.892763873046633</v>
      </c>
      <c r="AC57" s="116">
        <f t="shared" si="15"/>
        <v>14.689602219046122</v>
      </c>
      <c r="AD57" s="116">
        <f t="shared" si="15"/>
        <v>6.0752989294979898</v>
      </c>
      <c r="AE57" s="116">
        <f t="shared" si="9"/>
        <v>4.434650849524175</v>
      </c>
      <c r="AF57" s="116"/>
    </row>
    <row r="58" spans="1:32" ht="14">
      <c r="A58" s="7"/>
      <c r="B58" s="6" t="s">
        <v>1132</v>
      </c>
      <c r="C58" s="151" t="s">
        <v>1095</v>
      </c>
      <c r="D58" s="116">
        <f t="shared" ref="D58:AD58" si="16">IFERROR(((D16/C16)*100)-100,"--")</f>
        <v>19.589883408611499</v>
      </c>
      <c r="E58" s="116">
        <f t="shared" si="16"/>
        <v>17.191629119639543</v>
      </c>
      <c r="F58" s="116">
        <f t="shared" si="16"/>
        <v>33.320863581436612</v>
      </c>
      <c r="G58" s="116">
        <f t="shared" si="16"/>
        <v>56.359966412079956</v>
      </c>
      <c r="H58" s="116">
        <f t="shared" si="16"/>
        <v>33.312557199028248</v>
      </c>
      <c r="I58" s="116">
        <f t="shared" si="16"/>
        <v>-8.3692753484470757</v>
      </c>
      <c r="J58" s="116">
        <f t="shared" si="16"/>
        <v>1.3215295884721314</v>
      </c>
      <c r="K58" s="116">
        <f t="shared" si="16"/>
        <v>-3.4141068163665693</v>
      </c>
      <c r="L58" s="116">
        <f t="shared" si="16"/>
        <v>12.201668340086272</v>
      </c>
      <c r="M58" s="116">
        <f t="shared" si="16"/>
        <v>4.5027669554317953</v>
      </c>
      <c r="N58" s="116">
        <f t="shared" si="16"/>
        <v>-4.4461552513382401</v>
      </c>
      <c r="O58" s="116">
        <f t="shared" si="16"/>
        <v>-5.5536885422043127</v>
      </c>
      <c r="P58" s="116">
        <f t="shared" si="16"/>
        <v>-7.02628773438569</v>
      </c>
      <c r="Q58" s="116">
        <f t="shared" si="16"/>
        <v>-16.474604765841093</v>
      </c>
      <c r="R58" s="116">
        <f t="shared" si="16"/>
        <v>20.004249552097235</v>
      </c>
      <c r="S58" s="116">
        <f t="shared" si="16"/>
        <v>10.699074633292341</v>
      </c>
      <c r="T58" s="116">
        <f t="shared" si="16"/>
        <v>10.141993182173351</v>
      </c>
      <c r="U58" s="116">
        <f t="shared" si="16"/>
        <v>10.237139051697497</v>
      </c>
      <c r="V58" s="116">
        <f t="shared" si="16"/>
        <v>8.9995047583800698</v>
      </c>
      <c r="W58" s="116">
        <f t="shared" si="16"/>
        <v>3.4092726214731215</v>
      </c>
      <c r="X58" s="116">
        <f t="shared" si="16"/>
        <v>-3.9481172104409268</v>
      </c>
      <c r="Y58" s="116">
        <f t="shared" si="16"/>
        <v>0.82739616301603292</v>
      </c>
      <c r="Z58" s="116">
        <f t="shared" si="16"/>
        <v>3.7507325426709599</v>
      </c>
      <c r="AA58" s="116">
        <f t="shared" si="16"/>
        <v>-6.2863796157492402</v>
      </c>
      <c r="AB58" s="116">
        <f t="shared" si="16"/>
        <v>-17.294997648423632</v>
      </c>
      <c r="AC58" s="116">
        <f t="shared" si="16"/>
        <v>15.659495284944398</v>
      </c>
      <c r="AD58" s="116">
        <f t="shared" si="16"/>
        <v>5.5073856843304441</v>
      </c>
      <c r="AE58" s="116">
        <f t="shared" si="9"/>
        <v>5.8849714314188617</v>
      </c>
    </row>
    <row r="59" spans="1:32" ht="14">
      <c r="A59" s="7"/>
      <c r="B59" s="6" t="s">
        <v>37</v>
      </c>
      <c r="C59" s="151" t="s">
        <v>1095</v>
      </c>
      <c r="D59" s="116">
        <f t="shared" ref="D59:AD59" si="17">IFERROR(((D17/C17)*100)-100,"--")</f>
        <v>11.985124379888831</v>
      </c>
      <c r="E59" s="116">
        <f t="shared" si="17"/>
        <v>24.918401991579174</v>
      </c>
      <c r="F59" s="116">
        <f t="shared" si="17"/>
        <v>13.430162769210384</v>
      </c>
      <c r="G59" s="116">
        <f t="shared" si="17"/>
        <v>-14.190028802853774</v>
      </c>
      <c r="H59" s="116">
        <f t="shared" si="17"/>
        <v>28.75388445822486</v>
      </c>
      <c r="I59" s="116">
        <f t="shared" si="17"/>
        <v>80.334635561472169</v>
      </c>
      <c r="J59" s="116">
        <f t="shared" si="17"/>
        <v>52.623524698446005</v>
      </c>
      <c r="K59" s="116">
        <f t="shared" si="17"/>
        <v>10.949538481078378</v>
      </c>
      <c r="L59" s="116">
        <f t="shared" si="17"/>
        <v>12.821514747994954</v>
      </c>
      <c r="M59" s="116">
        <f t="shared" si="17"/>
        <v>-5.6431826967264556</v>
      </c>
      <c r="N59" s="116">
        <f t="shared" si="17"/>
        <v>-12.671201261562771</v>
      </c>
      <c r="O59" s="116">
        <f t="shared" si="17"/>
        <v>4.4167194177545213</v>
      </c>
      <c r="P59" s="116">
        <f t="shared" si="17"/>
        <v>-5.3432575414911554</v>
      </c>
      <c r="Q59" s="116">
        <f t="shared" si="17"/>
        <v>-38.30368658567432</v>
      </c>
      <c r="R59" s="116">
        <f t="shared" si="17"/>
        <v>23.663334874100059</v>
      </c>
      <c r="S59" s="116">
        <f t="shared" si="17"/>
        <v>3.7128653591931737</v>
      </c>
      <c r="T59" s="116">
        <f t="shared" si="17"/>
        <v>1.5508912433358688</v>
      </c>
      <c r="U59" s="116">
        <f t="shared" si="17"/>
        <v>-3.1049311021706956</v>
      </c>
      <c r="V59" s="116">
        <f t="shared" si="17"/>
        <v>-3.0875306659647919</v>
      </c>
      <c r="W59" s="116">
        <f t="shared" si="17"/>
        <v>-0.8593587070009221</v>
      </c>
      <c r="X59" s="116">
        <f t="shared" si="17"/>
        <v>-8.7526538742037303</v>
      </c>
      <c r="Y59" s="116">
        <f t="shared" si="17"/>
        <v>1.3671195103010376</v>
      </c>
      <c r="Z59" s="116">
        <f t="shared" si="17"/>
        <v>7.5746445726816489</v>
      </c>
      <c r="AA59" s="116">
        <f t="shared" si="17"/>
        <v>7.6864337110565657</v>
      </c>
      <c r="AB59" s="116">
        <f t="shared" si="17"/>
        <v>-31.498553417081695</v>
      </c>
      <c r="AC59" s="116">
        <f t="shared" si="17"/>
        <v>8.0540935225868822</v>
      </c>
      <c r="AD59" s="116">
        <f t="shared" si="17"/>
        <v>3.2175125700712783</v>
      </c>
      <c r="AE59" s="116">
        <f t="shared" si="9"/>
        <v>4.0169570279104505</v>
      </c>
      <c r="AF59" s="116"/>
    </row>
    <row r="60" spans="1:32" ht="14">
      <c r="A60" s="7"/>
      <c r="B60" s="6" t="s">
        <v>1088</v>
      </c>
      <c r="C60" s="151" t="s">
        <v>1095</v>
      </c>
      <c r="D60" s="116">
        <f t="shared" ref="D60:AD60" si="18">IFERROR(((D18/C18)*100)-100,"--")</f>
        <v>4.7233407879063662</v>
      </c>
      <c r="E60" s="116">
        <f t="shared" si="18"/>
        <v>-2.8015879003285846</v>
      </c>
      <c r="F60" s="116">
        <f t="shared" si="18"/>
        <v>7.4615614005097086</v>
      </c>
      <c r="G60" s="116">
        <f t="shared" si="18"/>
        <v>-5.2463807964148685</v>
      </c>
      <c r="H60" s="116">
        <f t="shared" si="18"/>
        <v>2.5500867215710628</v>
      </c>
      <c r="I60" s="116">
        <f t="shared" si="18"/>
        <v>12.837419610524819</v>
      </c>
      <c r="J60" s="116">
        <f t="shared" si="18"/>
        <v>17.657114672963132</v>
      </c>
      <c r="K60" s="116">
        <f t="shared" si="18"/>
        <v>-8.4055220062499387</v>
      </c>
      <c r="L60" s="116">
        <f t="shared" si="18"/>
        <v>2.9794962565037366</v>
      </c>
      <c r="M60" s="116">
        <f t="shared" si="18"/>
        <v>-15.253693443270549</v>
      </c>
      <c r="N60" s="116">
        <f t="shared" si="18"/>
        <v>28.023653028358154</v>
      </c>
      <c r="O60" s="116">
        <f t="shared" si="18"/>
        <v>10.979245365261249</v>
      </c>
      <c r="P60" s="116">
        <f t="shared" si="18"/>
        <v>-30.088958079668174</v>
      </c>
      <c r="Q60" s="116">
        <f t="shared" si="18"/>
        <v>-27.532218194672325</v>
      </c>
      <c r="R60" s="116">
        <f t="shared" si="18"/>
        <v>-8.570399252038456</v>
      </c>
      <c r="S60" s="116">
        <f t="shared" si="18"/>
        <v>-2.1780905707481395</v>
      </c>
      <c r="T60" s="116">
        <f t="shared" si="18"/>
        <v>14.068098802573118</v>
      </c>
      <c r="U60" s="116">
        <f t="shared" si="18"/>
        <v>-10.810023193305568</v>
      </c>
      <c r="V60" s="116">
        <f t="shared" si="18"/>
        <v>4.3996142009097241</v>
      </c>
      <c r="W60" s="116">
        <f t="shared" si="18"/>
        <v>3.2515819483442527</v>
      </c>
      <c r="X60" s="116">
        <f t="shared" si="18"/>
        <v>-5.4696714008983918</v>
      </c>
      <c r="Y60" s="116">
        <f t="shared" si="18"/>
        <v>15.956831527602205</v>
      </c>
      <c r="Z60" s="116">
        <f t="shared" si="18"/>
        <v>7.7423065655852383</v>
      </c>
      <c r="AA60" s="116">
        <f t="shared" si="18"/>
        <v>75.489356814082896</v>
      </c>
      <c r="AB60" s="116">
        <f t="shared" si="18"/>
        <v>-60.624820753738739</v>
      </c>
      <c r="AC60" s="116">
        <f t="shared" si="18"/>
        <v>24.523140479728141</v>
      </c>
      <c r="AD60" s="116">
        <f t="shared" si="18"/>
        <v>60.03787638450143</v>
      </c>
      <c r="AE60" s="116">
        <f t="shared" si="9"/>
        <v>0.92795541135582482</v>
      </c>
      <c r="AF60" s="116"/>
    </row>
    <row r="61" spans="1:32" ht="14">
      <c r="A61" s="7"/>
      <c r="B61" s="6" t="s">
        <v>1089</v>
      </c>
      <c r="C61" s="151" t="s">
        <v>1095</v>
      </c>
      <c r="D61" s="116">
        <f t="shared" ref="D61:AD61" si="19">IFERROR(((D19/C19)*100)-100,"--")</f>
        <v>-5.178444167493268</v>
      </c>
      <c r="E61" s="116">
        <f t="shared" si="19"/>
        <v>54.703260652412609</v>
      </c>
      <c r="F61" s="116">
        <f t="shared" si="19"/>
        <v>-2.6757316942137379</v>
      </c>
      <c r="G61" s="116">
        <f t="shared" si="19"/>
        <v>-26.605898275127487</v>
      </c>
      <c r="H61" s="116">
        <f t="shared" si="19"/>
        <v>73.947583526725424</v>
      </c>
      <c r="I61" s="116">
        <f t="shared" si="19"/>
        <v>135.33943561736487</v>
      </c>
      <c r="J61" s="116">
        <f t="shared" si="19"/>
        <v>49.15490242380551</v>
      </c>
      <c r="K61" s="116">
        <f t="shared" si="19"/>
        <v>40.022854238114519</v>
      </c>
      <c r="L61" s="116">
        <f t="shared" si="19"/>
        <v>1.7224882156216381</v>
      </c>
      <c r="M61" s="116">
        <f t="shared" si="19"/>
        <v>-7.2781880766980152</v>
      </c>
      <c r="N61" s="116">
        <f t="shared" si="19"/>
        <v>-13.606036323381815</v>
      </c>
      <c r="O61" s="116">
        <f t="shared" si="19"/>
        <v>-0.61511378777484538</v>
      </c>
      <c r="P61" s="116">
        <f t="shared" si="19"/>
        <v>-1.8780449424617842</v>
      </c>
      <c r="Q61" s="116">
        <f t="shared" si="19"/>
        <v>-40.367512152187345</v>
      </c>
      <c r="R61" s="116">
        <f t="shared" si="19"/>
        <v>36.251198351907789</v>
      </c>
      <c r="S61" s="116">
        <f t="shared" si="19"/>
        <v>-0.40893319586248822</v>
      </c>
      <c r="T61" s="116">
        <f t="shared" si="19"/>
        <v>6.2696672280954147</v>
      </c>
      <c r="U61" s="116">
        <f t="shared" si="19"/>
        <v>-14.831290200108455</v>
      </c>
      <c r="V61" s="116">
        <f t="shared" si="19"/>
        <v>-16.197766888607177</v>
      </c>
      <c r="W61" s="116">
        <f t="shared" si="19"/>
        <v>-36.676208993502343</v>
      </c>
      <c r="X61" s="116">
        <f t="shared" si="19"/>
        <v>-5.8078466436690803</v>
      </c>
      <c r="Y61" s="116">
        <f t="shared" si="19"/>
        <v>-13.571303846475828</v>
      </c>
      <c r="Z61" s="116">
        <f t="shared" si="19"/>
        <v>-10.192055824504493</v>
      </c>
      <c r="AA61" s="116">
        <f t="shared" si="19"/>
        <v>11.044344944330447</v>
      </c>
      <c r="AB61" s="116">
        <f t="shared" si="19"/>
        <v>-36.997556849672485</v>
      </c>
      <c r="AC61" s="116">
        <f t="shared" si="19"/>
        <v>35.380247984506042</v>
      </c>
      <c r="AD61" s="116">
        <f t="shared" si="19"/>
        <v>-0.2586506450574575</v>
      </c>
      <c r="AE61" s="116">
        <f t="shared" si="9"/>
        <v>2.3396889472343361</v>
      </c>
      <c r="AF61" s="116"/>
    </row>
    <row r="62" spans="1:32" ht="14">
      <c r="A62" s="7"/>
      <c r="B62" s="6" t="s">
        <v>1090</v>
      </c>
      <c r="C62" s="151" t="s">
        <v>1095</v>
      </c>
      <c r="D62" s="116">
        <f t="shared" ref="D62:AD62" si="20">IFERROR(((D20/C20)*100)-100,"--")</f>
        <v>31.487322984095073</v>
      </c>
      <c r="E62" s="116">
        <f t="shared" si="20"/>
        <v>7.3591804574944035</v>
      </c>
      <c r="F62" s="116">
        <f t="shared" si="20"/>
        <v>8.0909570985992616</v>
      </c>
      <c r="G62" s="116">
        <f t="shared" si="20"/>
        <v>-10.328261100059251</v>
      </c>
      <c r="H62" s="116">
        <f t="shared" si="20"/>
        <v>41.312750693661343</v>
      </c>
      <c r="I62" s="116">
        <f t="shared" si="20"/>
        <v>140.23290311371676</v>
      </c>
      <c r="J62" s="116">
        <f t="shared" si="20"/>
        <v>26.765583855386566</v>
      </c>
      <c r="K62" s="116">
        <f t="shared" si="20"/>
        <v>-11.900751722131488</v>
      </c>
      <c r="L62" s="116">
        <f t="shared" si="20"/>
        <v>24.752552405920468</v>
      </c>
      <c r="M62" s="116">
        <f t="shared" si="20"/>
        <v>-19.712331908588268</v>
      </c>
      <c r="N62" s="116">
        <f t="shared" si="20"/>
        <v>-34.334770152979843</v>
      </c>
      <c r="O62" s="116">
        <f t="shared" si="20"/>
        <v>-1.8429482125291088</v>
      </c>
      <c r="P62" s="116">
        <f t="shared" si="20"/>
        <v>-7.7067504076634066</v>
      </c>
      <c r="Q62" s="116">
        <f t="shared" si="20"/>
        <v>-11.816219901225068</v>
      </c>
      <c r="R62" s="116">
        <f t="shared" si="20"/>
        <v>38.855209366828547</v>
      </c>
      <c r="S62" s="116">
        <f t="shared" si="20"/>
        <v>9.0440920721529778</v>
      </c>
      <c r="T62" s="116">
        <f t="shared" si="20"/>
        <v>-15.411561668132492</v>
      </c>
      <c r="U62" s="116">
        <f t="shared" si="20"/>
        <v>-4.4188755103408965</v>
      </c>
      <c r="V62" s="116">
        <f t="shared" si="20"/>
        <v>-6.9829930714570168</v>
      </c>
      <c r="W62" s="116">
        <f t="shared" si="20"/>
        <v>-14.24283352781795</v>
      </c>
      <c r="X62" s="116">
        <f t="shared" si="20"/>
        <v>32.088742461265241</v>
      </c>
      <c r="Y62" s="116">
        <f t="shared" si="20"/>
        <v>1.6639991837056982</v>
      </c>
      <c r="Z62" s="116">
        <f t="shared" si="20"/>
        <v>-21.606661724239842</v>
      </c>
      <c r="AA62" s="116">
        <f t="shared" si="20"/>
        <v>-4.3844036816423397</v>
      </c>
      <c r="AB62" s="116">
        <f t="shared" si="20"/>
        <v>8.5787302215033066</v>
      </c>
      <c r="AC62" s="116">
        <f t="shared" si="20"/>
        <v>-4.51688878915148</v>
      </c>
      <c r="AD62" s="116">
        <f t="shared" si="20"/>
        <v>10.532996993674956</v>
      </c>
      <c r="AE62" s="116">
        <f t="shared" si="9"/>
        <v>4.0874449072879599</v>
      </c>
      <c r="AF62" s="116"/>
    </row>
    <row r="63" spans="1:32" ht="14">
      <c r="A63" s="7"/>
      <c r="B63" s="6" t="s">
        <v>1091</v>
      </c>
      <c r="C63" s="151" t="s">
        <v>1095</v>
      </c>
      <c r="D63" s="116">
        <f t="shared" ref="D63:AD63" si="21">IFERROR(((D21/C21)*100)-100,"--")</f>
        <v>24.419561115814219</v>
      </c>
      <c r="E63" s="116">
        <f t="shared" si="21"/>
        <v>46.97937426306612</v>
      </c>
      <c r="F63" s="116">
        <f t="shared" si="21"/>
        <v>31.222196318893424</v>
      </c>
      <c r="G63" s="116">
        <f t="shared" si="21"/>
        <v>-13.768607252092991</v>
      </c>
      <c r="H63" s="116">
        <f t="shared" si="21"/>
        <v>28.531578560211642</v>
      </c>
      <c r="I63" s="116">
        <f t="shared" si="21"/>
        <v>55.7332991908807</v>
      </c>
      <c r="J63" s="116">
        <f t="shared" si="21"/>
        <v>83.167417125620233</v>
      </c>
      <c r="K63" s="116">
        <f t="shared" si="21"/>
        <v>6.7206523235282276</v>
      </c>
      <c r="L63" s="116">
        <f t="shared" si="21"/>
        <v>16.308589741952133</v>
      </c>
      <c r="M63" s="116">
        <f t="shared" si="21"/>
        <v>-1.135945853823074</v>
      </c>
      <c r="N63" s="116">
        <f t="shared" si="21"/>
        <v>-10.811083792365565</v>
      </c>
      <c r="O63" s="116">
        <f t="shared" si="21"/>
        <v>6.4538285908272428</v>
      </c>
      <c r="P63" s="116">
        <f t="shared" si="21"/>
        <v>-7.3506370835753359</v>
      </c>
      <c r="Q63" s="116">
        <f t="shared" si="21"/>
        <v>-52.568406808664633</v>
      </c>
      <c r="R63" s="116">
        <f t="shared" si="21"/>
        <v>12.712406300043355</v>
      </c>
      <c r="S63" s="116">
        <f t="shared" si="21"/>
        <v>2.6439372395088157</v>
      </c>
      <c r="T63" s="116">
        <f t="shared" si="21"/>
        <v>7.2056888488730522</v>
      </c>
      <c r="U63" s="116">
        <f t="shared" si="21"/>
        <v>8.5703990977329454</v>
      </c>
      <c r="V63" s="116">
        <f t="shared" si="21"/>
        <v>1.7293946680673571</v>
      </c>
      <c r="W63" s="116">
        <f t="shared" si="21"/>
        <v>2.8545063603128824</v>
      </c>
      <c r="X63" s="116">
        <f t="shared" si="21"/>
        <v>-19.679289899523866</v>
      </c>
      <c r="Y63" s="116">
        <f t="shared" si="21"/>
        <v>0.9654789514574702</v>
      </c>
      <c r="Z63" s="116">
        <f t="shared" si="21"/>
        <v>12.314833080240135</v>
      </c>
      <c r="AA63" s="116">
        <f t="shared" si="21"/>
        <v>-0.50734328108880788</v>
      </c>
      <c r="AB63" s="116">
        <f t="shared" si="21"/>
        <v>-24.478042636594239</v>
      </c>
      <c r="AC63" s="116">
        <f t="shared" si="21"/>
        <v>1.3545497434535037</v>
      </c>
      <c r="AD63" s="116">
        <f t="shared" si="21"/>
        <v>-3.1568971011376163</v>
      </c>
      <c r="AE63" s="116">
        <f t="shared" si="9"/>
        <v>4.7598487574251607</v>
      </c>
    </row>
    <row r="64" spans="1:32" ht="14">
      <c r="A64" s="7"/>
      <c r="B64" s="6" t="s">
        <v>1092</v>
      </c>
      <c r="C64" s="151" t="s">
        <v>1095</v>
      </c>
      <c r="D64" s="116">
        <f t="shared" ref="D64:AD64" si="22">IFERROR(((D22/C22)*100)-100,"--")</f>
        <v>-20.876618111667142</v>
      </c>
      <c r="E64" s="116">
        <f t="shared" si="22"/>
        <v>11.052061373721472</v>
      </c>
      <c r="F64" s="116">
        <f t="shared" si="22"/>
        <v>-17.56406748165638</v>
      </c>
      <c r="G64" s="116">
        <f t="shared" si="22"/>
        <v>-30.67933209303763</v>
      </c>
      <c r="H64" s="116">
        <f t="shared" si="22"/>
        <v>21.753382340003569</v>
      </c>
      <c r="I64" s="116">
        <f t="shared" si="22"/>
        <v>609.31115303264153</v>
      </c>
      <c r="J64" s="116">
        <f t="shared" si="22"/>
        <v>51.571301694554592</v>
      </c>
      <c r="K64" s="116">
        <f t="shared" si="22"/>
        <v>42.145866093408756</v>
      </c>
      <c r="L64" s="116">
        <f t="shared" si="22"/>
        <v>43.357460859876738</v>
      </c>
      <c r="M64" s="116">
        <f t="shared" si="22"/>
        <v>29.166671798330015</v>
      </c>
      <c r="N64" s="116">
        <f t="shared" si="22"/>
        <v>-7.1860380500545773</v>
      </c>
      <c r="O64" s="116">
        <f t="shared" si="22"/>
        <v>12.599719224818699</v>
      </c>
      <c r="P64" s="116">
        <f t="shared" si="22"/>
        <v>23.199667367419337</v>
      </c>
      <c r="Q64" s="116">
        <f t="shared" si="22"/>
        <v>0.36352837232607271</v>
      </c>
      <c r="R64" s="116">
        <f t="shared" si="22"/>
        <v>31.112242158301257</v>
      </c>
      <c r="S64" s="116">
        <f t="shared" si="22"/>
        <v>5.8588073637310742</v>
      </c>
      <c r="T64" s="116">
        <f t="shared" si="22"/>
        <v>-4.0201411731122079</v>
      </c>
      <c r="U64" s="116">
        <f t="shared" si="22"/>
        <v>-6.4729299627660026</v>
      </c>
      <c r="V64" s="116">
        <f t="shared" si="22"/>
        <v>13.275480258137279</v>
      </c>
      <c r="W64" s="116">
        <f t="shared" si="22"/>
        <v>52.737896522117154</v>
      </c>
      <c r="X64" s="116">
        <f t="shared" si="22"/>
        <v>-8.0919914832116717</v>
      </c>
      <c r="Y64" s="116">
        <f t="shared" si="22"/>
        <v>5.5824083011171552</v>
      </c>
      <c r="Z64" s="116">
        <f t="shared" si="22"/>
        <v>34.772671635724294</v>
      </c>
      <c r="AA64" s="116">
        <f t="shared" si="22"/>
        <v>7.8456769074658439</v>
      </c>
      <c r="AB64" s="116">
        <f t="shared" si="22"/>
        <v>-38.831991257671831</v>
      </c>
      <c r="AC64" s="116">
        <f t="shared" si="22"/>
        <v>8.3327900725235509</v>
      </c>
      <c r="AD64" s="116">
        <f t="shared" si="22"/>
        <v>-7.417097651886138</v>
      </c>
      <c r="AE64" s="116">
        <f t="shared" si="9"/>
        <v>14.251388199963628</v>
      </c>
    </row>
    <row r="65" spans="1:33" ht="14">
      <c r="A65" s="7"/>
      <c r="B65" s="6" t="s">
        <v>1093</v>
      </c>
      <c r="C65" s="151" t="s">
        <v>1095</v>
      </c>
      <c r="D65" s="116">
        <f t="shared" ref="D65:AD65" si="23">IFERROR(((D23/C23)*100)-100,"--")</f>
        <v>1.0394827148573427E-2</v>
      </c>
      <c r="E65" s="116">
        <f t="shared" si="23"/>
        <v>8.1528102863897232</v>
      </c>
      <c r="F65" s="116">
        <f t="shared" si="23"/>
        <v>-3.6976451647689288</v>
      </c>
      <c r="G65" s="116">
        <f t="shared" si="23"/>
        <v>-18.667308481963772</v>
      </c>
      <c r="H65" s="116">
        <f t="shared" si="23"/>
        <v>-35.027271366570176</v>
      </c>
      <c r="I65" s="116">
        <f t="shared" si="23"/>
        <v>-34.972389833685696</v>
      </c>
      <c r="J65" s="116">
        <f t="shared" si="23"/>
        <v>-21.940939699118616</v>
      </c>
      <c r="K65" s="116">
        <f t="shared" si="23"/>
        <v>1.7174871765752329</v>
      </c>
      <c r="L65" s="116">
        <f t="shared" si="23"/>
        <v>-3.1171045329852802</v>
      </c>
      <c r="M65" s="116">
        <f t="shared" si="23"/>
        <v>64.890512397583109</v>
      </c>
      <c r="N65" s="116">
        <f t="shared" si="23"/>
        <v>9.6327731875504696</v>
      </c>
      <c r="O65" s="116">
        <f t="shared" si="23"/>
        <v>28.278995169547443</v>
      </c>
      <c r="P65" s="116">
        <f t="shared" si="23"/>
        <v>76.30077953778428</v>
      </c>
      <c r="Q65" s="116">
        <f t="shared" si="23"/>
        <v>23.878162741471414</v>
      </c>
      <c r="R65" s="116">
        <f t="shared" si="23"/>
        <v>20.541539495657801</v>
      </c>
      <c r="S65" s="116">
        <f t="shared" si="23"/>
        <v>24.927952208129184</v>
      </c>
      <c r="T65" s="116">
        <f t="shared" si="23"/>
        <v>-2.6824167997938133</v>
      </c>
      <c r="U65" s="116">
        <f t="shared" si="23"/>
        <v>8.0928088610366729</v>
      </c>
      <c r="V65" s="116">
        <f t="shared" si="23"/>
        <v>-8.7999586101357892</v>
      </c>
      <c r="W65" s="116">
        <f t="shared" si="23"/>
        <v>15.523779126407035</v>
      </c>
      <c r="X65" s="116">
        <f t="shared" si="23"/>
        <v>-27.970685053427957</v>
      </c>
      <c r="Y65" s="116">
        <f t="shared" si="23"/>
        <v>14.443741230072419</v>
      </c>
      <c r="Z65" s="116">
        <f t="shared" si="23"/>
        <v>-6.6325549895663016</v>
      </c>
      <c r="AA65" s="116">
        <f t="shared" si="23"/>
        <v>-5.2330100278561389</v>
      </c>
      <c r="AB65" s="116">
        <f t="shared" si="23"/>
        <v>-60.235895554972643</v>
      </c>
      <c r="AC65" s="116">
        <f t="shared" si="23"/>
        <v>58.242137438975192</v>
      </c>
      <c r="AD65" s="116">
        <f t="shared" si="23"/>
        <v>3.6652115849967544</v>
      </c>
      <c r="AE65" s="116">
        <f t="shared" si="9"/>
        <v>0.36473291663963892</v>
      </c>
    </row>
    <row r="66" spans="1:33" ht="14">
      <c r="A66" s="7"/>
      <c r="B66" s="6" t="s">
        <v>38</v>
      </c>
      <c r="C66" s="151" t="s">
        <v>1095</v>
      </c>
      <c r="D66" s="116">
        <f t="shared" ref="D66:AD66" si="24">IFERROR(((D24/C24)*100)-100,"--")</f>
        <v>9.7532766983022441</v>
      </c>
      <c r="E66" s="116">
        <f t="shared" si="24"/>
        <v>15.594773758761832</v>
      </c>
      <c r="F66" s="116">
        <f t="shared" si="24"/>
        <v>10.386161128126716</v>
      </c>
      <c r="G66" s="116">
        <f t="shared" si="24"/>
        <v>16.282283305063402</v>
      </c>
      <c r="H66" s="116">
        <f t="shared" si="24"/>
        <v>21.030563834542562</v>
      </c>
      <c r="I66" s="116">
        <f t="shared" si="24"/>
        <v>1.5085255872117784</v>
      </c>
      <c r="J66" s="116">
        <f t="shared" si="24"/>
        <v>8.4499946081908917</v>
      </c>
      <c r="K66" s="116">
        <f t="shared" si="24"/>
        <v>1.0802500264001509</v>
      </c>
      <c r="L66" s="116">
        <f t="shared" si="24"/>
        <v>11.40124257909585</v>
      </c>
      <c r="M66" s="116">
        <f t="shared" si="24"/>
        <v>1.9033386078913139</v>
      </c>
      <c r="N66" s="116">
        <f t="shared" si="24"/>
        <v>-2.7980983266651407</v>
      </c>
      <c r="O66" s="116">
        <f t="shared" si="24"/>
        <v>-4.3987513900551818</v>
      </c>
      <c r="P66" s="116">
        <f t="shared" si="24"/>
        <v>-4.5648163613527686</v>
      </c>
      <c r="Q66" s="116">
        <f t="shared" si="24"/>
        <v>-20.473797217433216</v>
      </c>
      <c r="R66" s="116">
        <f t="shared" si="24"/>
        <v>20.057543445786919</v>
      </c>
      <c r="S66" s="116">
        <f t="shared" si="24"/>
        <v>3.8262831292490915</v>
      </c>
      <c r="T66" s="116">
        <f t="shared" si="24"/>
        <v>4.8468160643524669</v>
      </c>
      <c r="U66" s="116">
        <f t="shared" si="24"/>
        <v>5.5658459609353201</v>
      </c>
      <c r="V66" s="116">
        <f t="shared" si="24"/>
        <v>4.3362530663853676</v>
      </c>
      <c r="W66" s="116">
        <f t="shared" si="24"/>
        <v>2.3495406707823889</v>
      </c>
      <c r="X66" s="116">
        <f t="shared" si="24"/>
        <v>1.0738782574699997</v>
      </c>
      <c r="Y66" s="116">
        <f t="shared" si="24"/>
        <v>-2.4747666598727562</v>
      </c>
      <c r="Z66" s="116">
        <f t="shared" si="24"/>
        <v>1.6929830661393908</v>
      </c>
      <c r="AA66" s="116">
        <f t="shared" si="24"/>
        <v>1.6795460424338984</v>
      </c>
      <c r="AB66" s="116">
        <f t="shared" si="24"/>
        <v>-17.717669790757</v>
      </c>
      <c r="AC66" s="116">
        <f t="shared" si="24"/>
        <v>14.099387840789163</v>
      </c>
      <c r="AD66" s="116">
        <f t="shared" si="24"/>
        <v>4.4466049687955831</v>
      </c>
      <c r="AE66" s="116">
        <f t="shared" si="9"/>
        <v>3.4510232454936016</v>
      </c>
    </row>
    <row r="67" spans="1:33" ht="14">
      <c r="A67" s="7"/>
      <c r="B67" s="6" t="s">
        <v>39</v>
      </c>
      <c r="C67" s="151" t="s">
        <v>1095</v>
      </c>
      <c r="D67" s="116">
        <f t="shared" ref="D67:AD67" si="25">IFERROR(((D25/C25)*100)-100,"--")</f>
        <v>1.2099217264769351</v>
      </c>
      <c r="E67" s="116">
        <f t="shared" si="25"/>
        <v>9.7034001577139151</v>
      </c>
      <c r="F67" s="116">
        <f t="shared" si="25"/>
        <v>-13.885802537931752</v>
      </c>
      <c r="G67" s="116">
        <f t="shared" si="25"/>
        <v>-11.653636074254223</v>
      </c>
      <c r="H67" s="116">
        <f t="shared" si="25"/>
        <v>5.3825346372927214</v>
      </c>
      <c r="I67" s="116">
        <f t="shared" si="25"/>
        <v>-10.092927584820188</v>
      </c>
      <c r="J67" s="116">
        <f t="shared" si="25"/>
        <v>-8.7527737635958829</v>
      </c>
      <c r="K67" s="116">
        <f t="shared" si="25"/>
        <v>4.4926125146721034</v>
      </c>
      <c r="L67" s="116">
        <f t="shared" si="25"/>
        <v>5.5068416036533563</v>
      </c>
      <c r="M67" s="116">
        <f t="shared" si="25"/>
        <v>9.8978479114425539</v>
      </c>
      <c r="N67" s="116">
        <f t="shared" si="25"/>
        <v>8.3999960860230232</v>
      </c>
      <c r="O67" s="116">
        <f t="shared" si="25"/>
        <v>3.7252967933459473</v>
      </c>
      <c r="P67" s="116">
        <f t="shared" si="25"/>
        <v>4.4405619680085096</v>
      </c>
      <c r="Q67" s="116">
        <f t="shared" si="25"/>
        <v>-20.981432771264352</v>
      </c>
      <c r="R67" s="116">
        <f t="shared" si="25"/>
        <v>19.74755206838843</v>
      </c>
      <c r="S67" s="116">
        <f t="shared" si="25"/>
        <v>22.31325495807468</v>
      </c>
      <c r="T67" s="116">
        <f t="shared" si="25"/>
        <v>-3.0406401882853089</v>
      </c>
      <c r="U67" s="116">
        <f t="shared" si="25"/>
        <v>2.699381954531205</v>
      </c>
      <c r="V67" s="116">
        <f t="shared" si="25"/>
        <v>1.8260677328316035</v>
      </c>
      <c r="W67" s="116">
        <f t="shared" si="25"/>
        <v>-14.016302904446349</v>
      </c>
      <c r="X67" s="116">
        <f t="shared" si="25"/>
        <v>-24.788361877186247</v>
      </c>
      <c r="Y67" s="116">
        <f t="shared" si="25"/>
        <v>26.505559752446018</v>
      </c>
      <c r="Z67" s="116">
        <f t="shared" si="25"/>
        <v>6.0017791033186256</v>
      </c>
      <c r="AA67" s="116">
        <f t="shared" si="25"/>
        <v>-18.907508103651068</v>
      </c>
      <c r="AB67" s="116">
        <f t="shared" si="25"/>
        <v>-0.31261508901275192</v>
      </c>
      <c r="AC67" s="116">
        <f t="shared" si="25"/>
        <v>12.908446611076172</v>
      </c>
      <c r="AD67" s="116">
        <f t="shared" si="25"/>
        <v>0.9378317107503733</v>
      </c>
      <c r="AE67" s="116">
        <f t="shared" si="9"/>
        <v>-9.3388876484084449E-2</v>
      </c>
    </row>
    <row r="68" spans="1:33" ht="14">
      <c r="A68" s="7"/>
      <c r="B68" s="6" t="s">
        <v>40</v>
      </c>
      <c r="C68" s="151" t="s">
        <v>1095</v>
      </c>
      <c r="D68" s="116">
        <f t="shared" ref="D68:AD68" si="26">IFERROR(((D26/C26)*100)-100,"--")</f>
        <v>6.1937230467188158</v>
      </c>
      <c r="E68" s="116">
        <f t="shared" si="26"/>
        <v>13.255355376228621</v>
      </c>
      <c r="F68" s="116">
        <f t="shared" si="26"/>
        <v>1.0502310945096411</v>
      </c>
      <c r="G68" s="116">
        <f t="shared" si="26"/>
        <v>7.1252858987423906</v>
      </c>
      <c r="H68" s="116">
        <f t="shared" si="26"/>
        <v>16.800504529208851</v>
      </c>
      <c r="I68" s="116">
        <f t="shared" si="26"/>
        <v>-1.3210618653431823</v>
      </c>
      <c r="J68" s="116">
        <f t="shared" si="26"/>
        <v>4.6272220465769749</v>
      </c>
      <c r="K68" s="116">
        <f t="shared" si="26"/>
        <v>1.7415678906274508</v>
      </c>
      <c r="L68" s="116">
        <f t="shared" si="26"/>
        <v>10.22801589301028</v>
      </c>
      <c r="M68" s="116">
        <f t="shared" si="26"/>
        <v>3.4264185587222613</v>
      </c>
      <c r="N68" s="116">
        <f t="shared" si="26"/>
        <v>-0.53119648417585097</v>
      </c>
      <c r="O68" s="116">
        <f t="shared" si="26"/>
        <v>-2.606481314207187</v>
      </c>
      <c r="P68" s="116">
        <f t="shared" si="26"/>
        <v>-2.4489533047155732</v>
      </c>
      <c r="Q68" s="116">
        <f t="shared" si="26"/>
        <v>-20.601492511004679</v>
      </c>
      <c r="R68" s="116">
        <f t="shared" si="26"/>
        <v>19.979938520511809</v>
      </c>
      <c r="S68" s="116">
        <f t="shared" si="26"/>
        <v>8.4454479579907087</v>
      </c>
      <c r="T68" s="116">
        <f t="shared" si="26"/>
        <v>2.6240342223431412</v>
      </c>
      <c r="U68" s="116">
        <f t="shared" si="26"/>
        <v>4.8026307347933681</v>
      </c>
      <c r="V68" s="116">
        <f t="shared" si="26"/>
        <v>3.681312386083377</v>
      </c>
      <c r="W68" s="116">
        <f t="shared" si="26"/>
        <v>-1.8441178264555447</v>
      </c>
      <c r="X68" s="116">
        <f t="shared" si="26"/>
        <v>-4.731367233475126</v>
      </c>
      <c r="Y68" s="116">
        <f t="shared" si="26"/>
        <v>2.6608528246432286</v>
      </c>
      <c r="Z68" s="116">
        <f t="shared" si="26"/>
        <v>2.6338977511876038</v>
      </c>
      <c r="AA68" s="116">
        <f t="shared" si="26"/>
        <v>-2.9635840146392241</v>
      </c>
      <c r="AB68" s="116">
        <f t="shared" si="26"/>
        <v>-14.437185722184992</v>
      </c>
      <c r="AC68" s="116">
        <f t="shared" si="26"/>
        <v>13.837865970389515</v>
      </c>
      <c r="AD68" s="116">
        <f t="shared" si="26"/>
        <v>3.6823950429668315</v>
      </c>
      <c r="AE68" s="116">
        <f t="shared" si="9"/>
        <v>2.3461235856326397</v>
      </c>
    </row>
    <row r="69" spans="1:33">
      <c r="B69" s="6"/>
    </row>
    <row r="70" spans="1:33" ht="13.5" customHeight="1">
      <c r="A70" s="29" t="s">
        <v>1094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"/>
      <c r="AG70" s="2"/>
    </row>
  </sheetData>
  <mergeCells count="5">
    <mergeCell ref="A2:AE2"/>
    <mergeCell ref="A4:AE4"/>
    <mergeCell ref="C7:AE7"/>
    <mergeCell ref="C28:AE28"/>
    <mergeCell ref="C49:AE49"/>
  </mergeCells>
  <hyperlinks>
    <hyperlink ref="A1" location="ÍNDICE!A1" display="INDICE" xr:uid="{00000000-0004-0000-0F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29"/>
  <sheetViews>
    <sheetView showGridLines="0" zoomScaleNormal="100" workbookViewId="0"/>
  </sheetViews>
  <sheetFormatPr baseColWidth="10" defaultColWidth="10" defaultRowHeight="12.75" customHeight="1"/>
  <cols>
    <col min="1" max="1" width="4" style="2" customWidth="1"/>
    <col min="2" max="2" width="33.1640625" style="2" customWidth="1"/>
    <col min="3" max="19" width="9" style="2" customWidth="1"/>
    <col min="20" max="30" width="9" customWidth="1"/>
    <col min="31" max="31" width="9" style="2" customWidth="1"/>
    <col min="32" max="45" width="13" style="2" customWidth="1"/>
  </cols>
  <sheetData>
    <row r="1" spans="1:45" ht="15.75" customHeight="1">
      <c r="A1" s="102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5" customHeight="1">
      <c r="A2" s="159" t="s">
        <v>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5" customHeight="1">
      <c r="A4" s="159" t="s">
        <v>1106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5" customHeight="1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5" customHeight="1">
      <c r="A7" s="7"/>
      <c r="B7" s="4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45" ht="15" customHeight="1">
      <c r="A8" s="7"/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5" ht="15" customHeight="1">
      <c r="A9" s="7">
        <v>1</v>
      </c>
      <c r="B9" s="6" t="s">
        <v>31</v>
      </c>
      <c r="C9" s="16">
        <f>'C10'!C9-'C9'!C9</f>
        <v>-853.72883599999989</v>
      </c>
      <c r="D9" s="16">
        <f>'C10'!D9-'C9'!D9</f>
        <v>-825.77037499999994</v>
      </c>
      <c r="E9" s="16">
        <f>'C10'!E9-'C9'!E9</f>
        <v>-1000.0433909999999</v>
      </c>
      <c r="F9" s="16">
        <f>'C10'!F9-'C9'!F9</f>
        <v>-895.34002500000008</v>
      </c>
      <c r="G9" s="16">
        <f>'C10'!G9-'C9'!G9</f>
        <v>-966.90444000000002</v>
      </c>
      <c r="H9" s="16">
        <f>'C10'!H9-'C9'!H9</f>
        <v>-1554.0325889999999</v>
      </c>
      <c r="I9" s="16">
        <f>'C10'!I9-'C9'!I9</f>
        <v>-1569.8822650000002</v>
      </c>
      <c r="J9" s="16">
        <f>'C10'!J9-'C9'!J9</f>
        <v>-1498.9954380000001</v>
      </c>
      <c r="K9" s="16">
        <f>'C10'!K9-'C9'!K9</f>
        <v>-1523.0038530000002</v>
      </c>
      <c r="L9" s="16">
        <f>'C10'!L9-'C9'!L9</f>
        <v>-1457.6587780000004</v>
      </c>
      <c r="M9" s="16">
        <f>'C10'!M9-'C9'!M9</f>
        <v>-1641.0809810000001</v>
      </c>
      <c r="N9" s="16">
        <f>'C10'!N9-'C9'!N9</f>
        <v>-1581.9454240000005</v>
      </c>
      <c r="O9" s="16">
        <f>'C10'!O9-'C9'!O9</f>
        <v>-1624.5361359999993</v>
      </c>
      <c r="P9" s="16">
        <f>'C10'!P9-'C9'!P9</f>
        <v>-1541.0241639999983</v>
      </c>
      <c r="Q9" s="16">
        <f>'C10'!Q9-'C9'!Q9</f>
        <v>-1211.4610749999999</v>
      </c>
      <c r="R9" s="16">
        <f>'C10'!R9-'C9'!R9</f>
        <v>-1462.4398960000017</v>
      </c>
      <c r="S9" s="16">
        <f>'C10'!S9-'C9'!S9</f>
        <v>-1714.7170609999989</v>
      </c>
      <c r="T9" s="16">
        <f>'C10'!T9-'C9'!T9</f>
        <v>-2026.5750560000006</v>
      </c>
      <c r="U9" s="16">
        <f>'C10'!U9-'C9'!U9</f>
        <v>-2198.2120460000033</v>
      </c>
      <c r="V9" s="16">
        <f>'C10'!V9-'C9'!V9</f>
        <v>-2359.7891959999993</v>
      </c>
      <c r="W9" s="16">
        <f>'C10'!W9-'C9'!W9</f>
        <v>-2514.0866050000013</v>
      </c>
      <c r="X9" s="16">
        <f>'C10'!X9-'C9'!X9</f>
        <v>-2326.8805800000009</v>
      </c>
      <c r="Y9" s="16">
        <f>'C10'!Y9-'C9'!Y9</f>
        <v>-2278.8326369999995</v>
      </c>
      <c r="Z9" s="16">
        <f>'C10'!Z9-'C9'!Z9</f>
        <v>-2496.7521190000011</v>
      </c>
      <c r="AA9" s="16">
        <f>'C10'!AA9-'C9'!AA9</f>
        <v>-1641.9421400000003</v>
      </c>
      <c r="AB9" s="16">
        <f>'C10'!AB9-'C9'!AB9</f>
        <v>-1626.9151250000014</v>
      </c>
      <c r="AC9" s="16">
        <f>'C10'!AC9-'C9'!AC9</f>
        <v>-1596.3217069999987</v>
      </c>
      <c r="AD9" s="16">
        <f>'C10'!AD9-'C9'!AD9</f>
        <v>-1424.326774000001</v>
      </c>
      <c r="AE9" s="16">
        <f>'C10'!AE9-'C9'!AE9</f>
        <v>-45413.198712000012</v>
      </c>
    </row>
    <row r="10" spans="1:45" ht="15" customHeight="1">
      <c r="A10" s="7">
        <v>2</v>
      </c>
      <c r="B10" s="6" t="s">
        <v>32</v>
      </c>
      <c r="C10" s="16">
        <f>'C10'!C10-'C9'!C10</f>
        <v>1.0812009999999999</v>
      </c>
      <c r="D10" s="16">
        <f>'C10'!D10-'C9'!D10</f>
        <v>1.3552230000000001</v>
      </c>
      <c r="E10" s="16">
        <f>'C10'!E10-'C9'!E10</f>
        <v>1.7071889999999998</v>
      </c>
      <c r="F10" s="16">
        <f>'C10'!F10-'C9'!F10</f>
        <v>2.1013839999999995</v>
      </c>
      <c r="G10" s="16">
        <f>'C10'!G10-'C9'!G10</f>
        <v>3.0762770000000002</v>
      </c>
      <c r="H10" s="16">
        <f>'C10'!H10-'C9'!H10</f>
        <v>3.6904330000000005</v>
      </c>
      <c r="I10" s="16">
        <f>'C10'!I10-'C9'!I10</f>
        <v>3.9203459999999999</v>
      </c>
      <c r="J10" s="16">
        <f>'C10'!J10-'C9'!J10</f>
        <v>-5.6572989999999992</v>
      </c>
      <c r="K10" s="16">
        <f>'C10'!K10-'C9'!K10</f>
        <v>-14.181227</v>
      </c>
      <c r="L10" s="16">
        <f>'C10'!L10-'C9'!L10</f>
        <v>-14.402280000000003</v>
      </c>
      <c r="M10" s="16">
        <f>'C10'!M10-'C9'!M10</f>
        <v>-13.160481000000001</v>
      </c>
      <c r="N10" s="16">
        <f>'C10'!N10-'C9'!N10</f>
        <v>-25.090262000000003</v>
      </c>
      <c r="O10" s="16">
        <f>'C10'!O10-'C9'!O10</f>
        <v>-31.837569999999999</v>
      </c>
      <c r="P10" s="16">
        <f>'C10'!P10-'C9'!P10</f>
        <v>-44.970120000000001</v>
      </c>
      <c r="Q10" s="16">
        <f>'C10'!Q10-'C9'!Q10</f>
        <v>-87.127519000000049</v>
      </c>
      <c r="R10" s="16">
        <f>'C10'!R10-'C9'!R10</f>
        <v>-157.08454499999996</v>
      </c>
      <c r="S10" s="16">
        <f>'C10'!S10-'C9'!S10</f>
        <v>-229.17992599999991</v>
      </c>
      <c r="T10" s="16">
        <f>'C10'!T10-'C9'!T10</f>
        <v>-182.51052799999997</v>
      </c>
      <c r="U10" s="16">
        <f>'C10'!U10-'C9'!U10</f>
        <v>-218.25742400000007</v>
      </c>
      <c r="V10" s="16">
        <f>'C10'!V10-'C9'!V10</f>
        <v>-224.22921599999998</v>
      </c>
      <c r="W10" s="16">
        <f>'C10'!W10-'C9'!W10</f>
        <v>-221.78352100000009</v>
      </c>
      <c r="X10" s="16">
        <f>'C10'!X10-'C9'!X10</f>
        <v>-192.73957799999999</v>
      </c>
      <c r="Y10" s="16">
        <f>'C10'!Y10-'C9'!Y10</f>
        <v>-188.11554299999992</v>
      </c>
      <c r="Z10" s="16">
        <f>'C10'!Z10-'C9'!Z10</f>
        <v>-181.58949499999989</v>
      </c>
      <c r="AA10" s="16">
        <f>'C10'!AA10-'C9'!AA10</f>
        <v>-241.8232240000001</v>
      </c>
      <c r="AB10" s="16">
        <f>'C10'!AB10-'C9'!AB10</f>
        <v>-190.58102600000007</v>
      </c>
      <c r="AC10" s="16">
        <f>'C10'!AC10-'C9'!AC10</f>
        <v>-346.78530799999982</v>
      </c>
      <c r="AD10" s="16">
        <f>'C10'!AD10-'C9'!AD10</f>
        <v>-423.74061999999969</v>
      </c>
      <c r="AE10" s="16">
        <f>'C10'!AE10-'C9'!AE10</f>
        <v>-3217.9146589999996</v>
      </c>
    </row>
    <row r="11" spans="1:45" ht="15" customHeight="1">
      <c r="A11" s="7">
        <v>3</v>
      </c>
      <c r="B11" s="6" t="s">
        <v>33</v>
      </c>
      <c r="C11" s="16">
        <f>'C10'!C11-'C9'!C11</f>
        <v>-270.88982600000008</v>
      </c>
      <c r="D11" s="16">
        <f>'C10'!D11-'C9'!D11</f>
        <v>-286.47301000000004</v>
      </c>
      <c r="E11" s="16">
        <f>'C10'!E11-'C9'!E11</f>
        <v>-309.39380099999994</v>
      </c>
      <c r="F11" s="16">
        <f>'C10'!F11-'C9'!F11</f>
        <v>-282.05600600000008</v>
      </c>
      <c r="G11" s="16">
        <f>'C10'!G11-'C9'!G11</f>
        <v>-224.53886299999996</v>
      </c>
      <c r="H11" s="16">
        <f>'C10'!H11-'C9'!H11</f>
        <v>-310.69040100000001</v>
      </c>
      <c r="I11" s="16">
        <f>'C10'!I11-'C9'!I11</f>
        <v>-267.27583500000003</v>
      </c>
      <c r="J11" s="16">
        <f>'C10'!J11-'C9'!J11</f>
        <v>-234.02257200000003</v>
      </c>
      <c r="K11" s="16">
        <f>'C10'!K11-'C9'!K11</f>
        <v>-241.95347800000008</v>
      </c>
      <c r="L11" s="16">
        <f>'C10'!L11-'C9'!L11</f>
        <v>-260.855909</v>
      </c>
      <c r="M11" s="16">
        <f>'C10'!M11-'C9'!M11</f>
        <v>-266.83344399999993</v>
      </c>
      <c r="N11" s="16">
        <f>'C10'!N11-'C9'!N11</f>
        <v>-269.66387499999985</v>
      </c>
      <c r="O11" s="16">
        <f>'C10'!O11-'C9'!O11</f>
        <v>-261.33777699999996</v>
      </c>
      <c r="P11" s="16">
        <f>'C10'!P11-'C9'!P11</f>
        <v>-290.46050200000019</v>
      </c>
      <c r="Q11" s="16">
        <f>'C10'!Q11-'C9'!Q11</f>
        <v>-200.06923300000005</v>
      </c>
      <c r="R11" s="16">
        <f>'C10'!R11-'C9'!R11</f>
        <v>-305.90593799999988</v>
      </c>
      <c r="S11" s="16">
        <f>'C10'!S11-'C9'!S11</f>
        <v>-401.62098100000003</v>
      </c>
      <c r="T11" s="16">
        <f>'C10'!T11-'C9'!T11</f>
        <v>-403.55817500000001</v>
      </c>
      <c r="U11" s="16">
        <f>'C10'!U11-'C9'!U11</f>
        <v>-420.89528400000023</v>
      </c>
      <c r="V11" s="16">
        <f>'C10'!V11-'C9'!V11</f>
        <v>-465.12989799999997</v>
      </c>
      <c r="W11" s="16">
        <f>'C10'!W11-'C9'!W11</f>
        <v>-505.05799200000007</v>
      </c>
      <c r="X11" s="16">
        <f>'C10'!X11-'C9'!X11</f>
        <v>-493.58217900000028</v>
      </c>
      <c r="Y11" s="16">
        <f>'C10'!Y11-'C9'!Y11</f>
        <v>-582.0631800000001</v>
      </c>
      <c r="Z11" s="16">
        <f>'C10'!Z11-'C9'!Z11</f>
        <v>-624.90933499999994</v>
      </c>
      <c r="AA11" s="16">
        <f>'C10'!AA11-'C9'!AA11</f>
        <v>-694.97450900000001</v>
      </c>
      <c r="AB11" s="16">
        <f>'C10'!AB11-'C9'!AB11</f>
        <v>-710.68319800000063</v>
      </c>
      <c r="AC11" s="16">
        <f>'C10'!AC11-'C9'!AC11</f>
        <v>-1143.1278180000008</v>
      </c>
      <c r="AD11" s="16">
        <f>'C10'!AD11-'C9'!AD11</f>
        <v>-1287.5453889999997</v>
      </c>
      <c r="AE11" s="16">
        <f>'C10'!AE11-'C9'!AE11</f>
        <v>-12015.568408000003</v>
      </c>
    </row>
    <row r="12" spans="1:45" ht="15" customHeight="1">
      <c r="A12" s="7">
        <v>4</v>
      </c>
      <c r="B12" s="6" t="s">
        <v>1087</v>
      </c>
      <c r="C12" s="16">
        <f>'C10'!C12-'C9'!C12</f>
        <v>655.37279500000011</v>
      </c>
      <c r="D12" s="16">
        <f>'C10'!D12-'C9'!D12</f>
        <v>668.19676500000162</v>
      </c>
      <c r="E12" s="16">
        <f>'C10'!E12-'C9'!E12</f>
        <v>719.67629499999919</v>
      </c>
      <c r="F12" s="16">
        <f>'C10'!F12-'C9'!F12</f>
        <v>638.74280399999952</v>
      </c>
      <c r="G12" s="16">
        <f>'C10'!G12-'C9'!G12</f>
        <v>497.44942499999956</v>
      </c>
      <c r="H12" s="16">
        <f>'C10'!H12-'C9'!H12</f>
        <v>447.12433100000089</v>
      </c>
      <c r="I12" s="16">
        <f>'C10'!I12-'C9'!I12</f>
        <v>339.19191799999953</v>
      </c>
      <c r="J12" s="16">
        <f>'C10'!J12-'C9'!J12</f>
        <v>302.35471799999846</v>
      </c>
      <c r="K12" s="16">
        <f>'C10'!K12-'C9'!K12</f>
        <v>255.25842499999862</v>
      </c>
      <c r="L12" s="16">
        <f>'C10'!L12-'C9'!L12</f>
        <v>254.51516199999901</v>
      </c>
      <c r="M12" s="16">
        <f>'C10'!M12-'C9'!M12</f>
        <v>226.36400100000151</v>
      </c>
      <c r="N12" s="16">
        <f>'C10'!N12-'C9'!N12</f>
        <v>312.43676199999936</v>
      </c>
      <c r="O12" s="16">
        <f>'C10'!O12-'C9'!O12</f>
        <v>315.54183599999851</v>
      </c>
      <c r="P12" s="16">
        <f>'C10'!P12-'C9'!P12</f>
        <v>410.85272200000099</v>
      </c>
      <c r="Q12" s="16">
        <f>'C10'!Q12-'C9'!Q12</f>
        <v>366.49733299999957</v>
      </c>
      <c r="R12" s="16">
        <f>'C10'!R12-'C9'!R12</f>
        <v>375.59560299999953</v>
      </c>
      <c r="S12" s="16">
        <f>'C10'!S12-'C9'!S12</f>
        <v>473.97950700000001</v>
      </c>
      <c r="T12" s="16">
        <f>'C10'!T12-'C9'!T12</f>
        <v>473.42508699999962</v>
      </c>
      <c r="U12" s="16">
        <f>'C10'!U12-'C9'!U12</f>
        <v>528.06477399999949</v>
      </c>
      <c r="V12" s="16">
        <f>'C10'!V12-'C9'!V12</f>
        <v>536.83659899999975</v>
      </c>
      <c r="W12" s="16">
        <f>'C10'!W12-'C9'!W12</f>
        <v>448.14818900000068</v>
      </c>
      <c r="X12" s="16">
        <f>'C10'!X12-'C9'!X12</f>
        <v>494.76282099999867</v>
      </c>
      <c r="Y12" s="16">
        <f>'C10'!Y12-'C9'!Y12</f>
        <v>547.81625099999883</v>
      </c>
      <c r="Z12" s="16">
        <f>'C10'!Z12-'C9'!Z12</f>
        <v>541.58892200000037</v>
      </c>
      <c r="AA12" s="16">
        <f>'C10'!AA12-'C9'!AA12</f>
        <v>589.77521799999954</v>
      </c>
      <c r="AB12" s="16">
        <f>'C10'!AB12-'C9'!AB12</f>
        <v>517.64749099999995</v>
      </c>
      <c r="AC12" s="16">
        <f>'C10'!AC12-'C9'!AC12</f>
        <v>572.37394199999972</v>
      </c>
      <c r="AD12" s="16">
        <f>'C10'!AD12-'C9'!AD12</f>
        <v>557.65005200000064</v>
      </c>
      <c r="AE12" s="16">
        <f>'C10'!AE12-'C9'!AE12</f>
        <v>13067.239747999996</v>
      </c>
    </row>
    <row r="13" spans="1:45" ht="15" customHeight="1">
      <c r="A13" s="7">
        <v>5</v>
      </c>
      <c r="B13" s="4" t="s">
        <v>34</v>
      </c>
      <c r="C13" s="16">
        <f>'C10'!C13-'C9'!C13</f>
        <v>-223.648888</v>
      </c>
      <c r="D13" s="16">
        <f>'C10'!D13-'C9'!D13</f>
        <v>-212.76813000000004</v>
      </c>
      <c r="E13" s="16">
        <f>'C10'!E13-'C9'!E13</f>
        <v>-278.20447999999999</v>
      </c>
      <c r="F13" s="16">
        <f>'C10'!F13-'C9'!F13</f>
        <v>-328.57982999999996</v>
      </c>
      <c r="G13" s="16">
        <f>'C10'!G13-'C9'!G13</f>
        <v>-260.22903400000007</v>
      </c>
      <c r="H13" s="16">
        <f>'C10'!H13-'C9'!H13</f>
        <v>-329.16779099999997</v>
      </c>
      <c r="I13" s="16">
        <f>'C10'!I13-'C9'!I13</f>
        <v>-334.607688</v>
      </c>
      <c r="J13" s="16">
        <f>'C10'!J13-'C9'!J13</f>
        <v>-437.74236300000013</v>
      </c>
      <c r="K13" s="16">
        <f>'C10'!K13-'C9'!K13</f>
        <v>-424.89808599999992</v>
      </c>
      <c r="L13" s="16">
        <f>'C10'!L13-'C9'!L13</f>
        <v>-435.29979499999985</v>
      </c>
      <c r="M13" s="16">
        <f>'C10'!M13-'C9'!M13</f>
        <v>-346.03460899999999</v>
      </c>
      <c r="N13" s="16">
        <f>'C10'!N13-'C9'!N13</f>
        <v>-305.50413700000013</v>
      </c>
      <c r="O13" s="16">
        <f>'C10'!O13-'C9'!O13</f>
        <v>-212.23705000000007</v>
      </c>
      <c r="P13" s="16">
        <f>'C10'!P13-'C9'!P13</f>
        <v>-173.83774099999999</v>
      </c>
      <c r="Q13" s="16">
        <f>'C10'!Q13-'C9'!Q13</f>
        <v>-132.89861500000001</v>
      </c>
      <c r="R13" s="16">
        <f>'C10'!R13-'C9'!R13</f>
        <v>-141.16038700000001</v>
      </c>
      <c r="S13" s="16">
        <f>'C10'!S13-'C9'!S13</f>
        <v>-195.26097299999998</v>
      </c>
      <c r="T13" s="16">
        <f>'C10'!T13-'C9'!T13</f>
        <v>-183.62727700000002</v>
      </c>
      <c r="U13" s="16">
        <f>'C10'!U13-'C9'!U13</f>
        <v>-174.62264399999998</v>
      </c>
      <c r="V13" s="16">
        <f>'C10'!V13-'C9'!V13</f>
        <v>-167.78708599999996</v>
      </c>
      <c r="W13" s="16">
        <f>'C10'!W13-'C9'!W13</f>
        <v>-166.30957500000005</v>
      </c>
      <c r="X13" s="16">
        <f>'C10'!X13-'C9'!X13</f>
        <v>-141.54052900000005</v>
      </c>
      <c r="Y13" s="16">
        <f>'C10'!Y13-'C9'!Y13</f>
        <v>-147.10163999999997</v>
      </c>
      <c r="Z13" s="16">
        <f>'C10'!Z13-'C9'!Z13</f>
        <v>-150.611467</v>
      </c>
      <c r="AA13" s="16">
        <f>'C10'!AA13-'C9'!AA13</f>
        <v>-203.85308500000011</v>
      </c>
      <c r="AB13" s="16">
        <f>'C10'!AB13-'C9'!AB13</f>
        <v>-253.04528900000003</v>
      </c>
      <c r="AC13" s="16">
        <f>'C10'!AC13-'C9'!AC13</f>
        <v>-268.78565399999997</v>
      </c>
      <c r="AD13" s="16">
        <f>'C10'!AD13-'C9'!AD13</f>
        <v>-272.00415900000007</v>
      </c>
      <c r="AE13" s="16">
        <f>'C10'!AE13-'C9'!AE13</f>
        <v>-6901.3680020000011</v>
      </c>
    </row>
    <row r="14" spans="1:45" ht="15" customHeight="1">
      <c r="A14" s="7">
        <v>6</v>
      </c>
      <c r="B14" s="6" t="s">
        <v>35</v>
      </c>
      <c r="C14" s="16">
        <f>'C10'!C14-'C9'!C14</f>
        <v>-376.01556299999987</v>
      </c>
      <c r="D14" s="16">
        <f>'C10'!D14-'C9'!D14</f>
        <v>-400.16009900000006</v>
      </c>
      <c r="E14" s="16">
        <f>'C10'!E14-'C9'!E14</f>
        <v>-430.88814400000024</v>
      </c>
      <c r="F14" s="16">
        <f>'C10'!F14-'C9'!F14</f>
        <v>-449.6350800000003</v>
      </c>
      <c r="G14" s="16">
        <f>'C10'!G14-'C9'!G14</f>
        <v>-432.06232100000011</v>
      </c>
      <c r="H14" s="16">
        <f>'C10'!H14-'C9'!H14</f>
        <v>-519.00707</v>
      </c>
      <c r="I14" s="16">
        <f>'C10'!I14-'C9'!I14</f>
        <v>-506.47895200000005</v>
      </c>
      <c r="J14" s="16">
        <f>'C10'!J14-'C9'!J14</f>
        <v>-508.10739000000018</v>
      </c>
      <c r="K14" s="16">
        <f>'C10'!K14-'C9'!K14</f>
        <v>-548.50064199999986</v>
      </c>
      <c r="L14" s="16">
        <f>'C10'!L14-'C9'!L14</f>
        <v>-551.28016700000012</v>
      </c>
      <c r="M14" s="16">
        <f>'C10'!M14-'C9'!M14</f>
        <v>-513.71891399999981</v>
      </c>
      <c r="N14" s="16">
        <f>'C10'!N14-'C9'!N14</f>
        <v>-501.34702199999987</v>
      </c>
      <c r="O14" s="16">
        <f>'C10'!O14-'C9'!O14</f>
        <v>-545.58643800000004</v>
      </c>
      <c r="P14" s="16">
        <f>'C10'!P14-'C9'!P14</f>
        <v>-478.09590900000006</v>
      </c>
      <c r="Q14" s="16">
        <f>'C10'!Q14-'C9'!Q14</f>
        <v>-270.33293500000019</v>
      </c>
      <c r="R14" s="16">
        <f>'C10'!R14-'C9'!R14</f>
        <v>-338.61175500000002</v>
      </c>
      <c r="S14" s="16">
        <f>'C10'!S14-'C9'!S14</f>
        <v>-388.83159299999988</v>
      </c>
      <c r="T14" s="16">
        <f>'C10'!T14-'C9'!T14</f>
        <v>-420.10278200000005</v>
      </c>
      <c r="U14" s="16">
        <f>'C10'!U14-'C9'!U14</f>
        <v>-472.74669200000011</v>
      </c>
      <c r="V14" s="16">
        <f>'C10'!V14-'C9'!V14</f>
        <v>-532.03495800000042</v>
      </c>
      <c r="W14" s="16">
        <f>'C10'!W14-'C9'!W14</f>
        <v>-518.64269100000013</v>
      </c>
      <c r="X14" s="16">
        <f>'C10'!X14-'C9'!X14</f>
        <v>-478.16734400000075</v>
      </c>
      <c r="Y14" s="16">
        <f>'C10'!Y14-'C9'!Y14</f>
        <v>-472.52699100000007</v>
      </c>
      <c r="Z14" s="16">
        <f>'C10'!Z14-'C9'!Z14</f>
        <v>-468.80416699999989</v>
      </c>
      <c r="AA14" s="16">
        <f>'C10'!AA14-'C9'!AA14</f>
        <v>-457.96810100000039</v>
      </c>
      <c r="AB14" s="16">
        <f>'C10'!AB14-'C9'!AB14</f>
        <v>-369.08677200000017</v>
      </c>
      <c r="AC14" s="16">
        <f>'C10'!AC14-'C9'!AC14</f>
        <v>-508.90374599999996</v>
      </c>
      <c r="AD14" s="16">
        <f>'C10'!AD14-'C9'!AD14</f>
        <v>-577.54786700000056</v>
      </c>
      <c r="AE14" s="16">
        <f>'C10'!AE14-'C9'!AE14</f>
        <v>-13035.192105000002</v>
      </c>
    </row>
    <row r="15" spans="1:45" ht="15" customHeight="1">
      <c r="A15" s="7"/>
      <c r="B15" s="6" t="s">
        <v>36</v>
      </c>
      <c r="C15" s="16">
        <f>'C10'!C15-'C9'!C15</f>
        <v>1120.2148769999978</v>
      </c>
      <c r="D15" s="16">
        <f>'C10'!D15-'C9'!D15</f>
        <v>1212.1310730000012</v>
      </c>
      <c r="E15" s="16">
        <f>'C10'!E15-'C9'!E15</f>
        <v>1419.3264000000004</v>
      </c>
      <c r="F15" s="16">
        <f>'C10'!F15-'C9'!F15</f>
        <v>1828.0331509999987</v>
      </c>
      <c r="G15" s="16">
        <f>'C10'!G15-'C9'!G15</f>
        <v>2526.4705769999987</v>
      </c>
      <c r="H15" s="16">
        <f>'C10'!H15-'C9'!H15</f>
        <v>3451.1456440000011</v>
      </c>
      <c r="I15" s="16">
        <f>'C10'!I15-'C9'!I15</f>
        <v>3720.7905469999982</v>
      </c>
      <c r="J15" s="16">
        <f>'C10'!J15-'C9'!J15</f>
        <v>4123.9998840000007</v>
      </c>
      <c r="K15" s="16">
        <f>'C10'!K15-'C9'!K15</f>
        <v>4179.8742530000018</v>
      </c>
      <c r="L15" s="16">
        <f>'C10'!L15-'C9'!L15</f>
        <v>4693.2069490000003</v>
      </c>
      <c r="M15" s="16">
        <f>'C10'!M15-'C9'!M15</f>
        <v>4654.8647409999994</v>
      </c>
      <c r="N15" s="16">
        <f>'C10'!N15-'C9'!N15</f>
        <v>4280.2593839999963</v>
      </c>
      <c r="O15" s="16">
        <f>'C10'!O15-'C9'!O15</f>
        <v>3891.7403149999982</v>
      </c>
      <c r="P15" s="16">
        <f>'C10'!P15-'C9'!P15</f>
        <v>3731.4411830000004</v>
      </c>
      <c r="Q15" s="16">
        <f>'C10'!Q15-'C9'!Q15</f>
        <v>2846.4494059999984</v>
      </c>
      <c r="R15" s="16">
        <f>'C10'!R15-'C9'!R15</f>
        <v>3464.4073709999975</v>
      </c>
      <c r="S15" s="16">
        <f>'C10'!S15-'C9'!S15</f>
        <v>3445.2304129999975</v>
      </c>
      <c r="T15" s="16">
        <f>'C10'!T15-'C9'!T15</f>
        <v>3812.7254570000009</v>
      </c>
      <c r="U15" s="16">
        <f>'C10'!U15-'C9'!U15</f>
        <v>4090.1191190000027</v>
      </c>
      <c r="V15" s="16">
        <f>'C10'!V15-'C9'!V15</f>
        <v>4304.4882780000034</v>
      </c>
      <c r="W15" s="16">
        <f>'C10'!W15-'C9'!W15</f>
        <v>4643.8146330000054</v>
      </c>
      <c r="X15" s="16">
        <f>'C10'!X15-'C9'!X15</f>
        <v>4742.9986090000002</v>
      </c>
      <c r="Y15" s="16">
        <f>'C10'!Y15-'C9'!Y15</f>
        <v>4380.9498559999993</v>
      </c>
      <c r="Z15" s="16">
        <f>'C10'!Z15-'C9'!Z15</f>
        <v>4414.9759369999992</v>
      </c>
      <c r="AA15" s="16">
        <f>'C10'!AA15-'C9'!AA15</f>
        <v>4615.1471060000022</v>
      </c>
      <c r="AB15" s="16">
        <f>'C10'!AB15-'C9'!AB15</f>
        <v>3370.2823359999979</v>
      </c>
      <c r="AC15" s="16">
        <f>'C10'!AC15-'C9'!AC15</f>
        <v>3784.9191090000031</v>
      </c>
      <c r="AD15" s="16">
        <f>'C10'!AD15-'C9'!AD15</f>
        <v>4008.0575909999989</v>
      </c>
      <c r="AE15" s="16">
        <f>'C10'!AE15-'C9'!AE15</f>
        <v>100758.06419900001</v>
      </c>
    </row>
    <row r="16" spans="1:45" ht="15" customHeight="1">
      <c r="A16" s="7"/>
      <c r="B16" s="6" t="s">
        <v>1132</v>
      </c>
      <c r="C16" s="16">
        <f>'C10'!C16-'C9'!C16</f>
        <v>544.04415100000131</v>
      </c>
      <c r="D16" s="16">
        <f>'C10'!D16-'C9'!D16</f>
        <v>604.45180700000049</v>
      </c>
      <c r="E16" s="16">
        <f>'C10'!E16-'C9'!E16</f>
        <v>668.35539799999901</v>
      </c>
      <c r="F16" s="16">
        <f>'C10'!F16-'C9'!F16</f>
        <v>1059.9956220000013</v>
      </c>
      <c r="G16" s="16">
        <f>'C10'!G16-'C9'!G16</f>
        <v>1896.700343999998</v>
      </c>
      <c r="H16" s="16">
        <f>'C10'!H16-'C9'!H16</f>
        <v>2628.2106930000014</v>
      </c>
      <c r="I16" s="16">
        <f>'C10'!I16-'C9'!I16</f>
        <v>2403.7145580000001</v>
      </c>
      <c r="J16" s="16">
        <f>'C10'!J16-'C9'!J16</f>
        <v>2390.6231410000009</v>
      </c>
      <c r="K16" s="16">
        <f>'C10'!K16-'C9'!K16</f>
        <v>2333.0893429999996</v>
      </c>
      <c r="L16" s="16">
        <f>'C10'!L16-'C9'!L16</f>
        <v>2619.8081240000015</v>
      </c>
      <c r="M16" s="16">
        <f>'C10'!M16-'C9'!M16</f>
        <v>2714.4895789999996</v>
      </c>
      <c r="N16" s="16">
        <f>'C10'!N16-'C9'!N16</f>
        <v>2561.9524910000027</v>
      </c>
      <c r="O16" s="16">
        <f>'C10'!O16-'C9'!O16</f>
        <v>2318.1883799999996</v>
      </c>
      <c r="P16" s="16">
        <f>'C10'!P16-'C9'!P16</f>
        <v>2229.6534149999984</v>
      </c>
      <c r="Q16" s="16">
        <f>'C10'!Q16-'C9'!Q16</f>
        <v>1846.4694460000005</v>
      </c>
      <c r="R16" s="16">
        <f>'C10'!R16-'C9'!R16</f>
        <v>2255.3199759999998</v>
      </c>
      <c r="S16" s="16">
        <f>'C10'!S16-'C9'!S16</f>
        <v>2532.3242409999975</v>
      </c>
      <c r="T16" s="16">
        <f>'C10'!T16-'C9'!T16</f>
        <v>2821.2768739999965</v>
      </c>
      <c r="U16" s="16">
        <f>'C10'!U16-'C9'!U16</f>
        <v>3121.5390460000017</v>
      </c>
      <c r="V16" s="16">
        <f>'C10'!V16-'C9'!V16</f>
        <v>3402.8354940000017</v>
      </c>
      <c r="W16" s="16">
        <f>'C10'!W16-'C9'!W16</f>
        <v>3559.1200019999978</v>
      </c>
      <c r="X16" s="16">
        <f>'C10'!X16-'C9'!X16</f>
        <v>3378.5021479999991</v>
      </c>
      <c r="Y16" s="16">
        <f>'C10'!Y16-'C9'!Y16</f>
        <v>3383.8985089999987</v>
      </c>
      <c r="Z16" s="16">
        <f>'C10'!Z16-'C9'!Z16</f>
        <v>3511.6968849999998</v>
      </c>
      <c r="AA16" s="16">
        <f>'C10'!AA16-'C9'!AA16</f>
        <v>3250.5769030000019</v>
      </c>
      <c r="AB16" s="16">
        <f>'C10'!AB16-'C9'!AB16</f>
        <v>2572.8825520000014</v>
      </c>
      <c r="AC16" s="16">
        <f>'C10'!AC16-'C9'!AC16</f>
        <v>2911.4724370000004</v>
      </c>
      <c r="AD16" s="16">
        <f>'C10'!AD16-'C9'!AD16</f>
        <v>3075.0315939999991</v>
      </c>
      <c r="AE16" s="16">
        <f>'C10'!AE16-'C9'!AE16</f>
        <v>68596.223152999984</v>
      </c>
    </row>
    <row r="17" spans="1:31" ht="15" customHeight="1">
      <c r="A17" s="7"/>
      <c r="B17" s="6" t="s">
        <v>37</v>
      </c>
      <c r="C17" s="16">
        <f>'C10'!C17-'C9'!C17</f>
        <v>199.703194</v>
      </c>
      <c r="D17" s="16">
        <f>'C10'!D17-'C9'!D17</f>
        <v>233.34892800000003</v>
      </c>
      <c r="E17" s="16">
        <f>'C10'!E17-'C9'!E17</f>
        <v>293.546312</v>
      </c>
      <c r="F17" s="16">
        <f>'C10'!F17-'C9'!F17</f>
        <v>337.32905900000003</v>
      </c>
      <c r="G17" s="16">
        <f>'C10'!G17-'C9'!G17</f>
        <v>288.71586200000007</v>
      </c>
      <c r="H17" s="16">
        <f>'C10'!H17-'C9'!H17</f>
        <v>376.97915799999998</v>
      </c>
      <c r="I17" s="16">
        <f>'C10'!I17-'C9'!I17</f>
        <v>691.90668600000004</v>
      </c>
      <c r="J17" s="16">
        <f>'C10'!J17-'C9'!J17</f>
        <v>1060.0756519999998</v>
      </c>
      <c r="K17" s="16">
        <f>'C10'!K17-'C9'!K17</f>
        <v>1177.8384550000001</v>
      </c>
      <c r="L17" s="16">
        <f>'C10'!L17-'C9'!L17</f>
        <v>1327.2428960000004</v>
      </c>
      <c r="M17" s="16">
        <f>'C10'!M17-'C9'!M17</f>
        <v>1245.7276850000001</v>
      </c>
      <c r="N17" s="16">
        <f>'C10'!N17-'C9'!N17</f>
        <v>1070.2836569999997</v>
      </c>
      <c r="O17" s="16">
        <f>'C10'!O17-'C9'!O17</f>
        <v>1115.0220339999998</v>
      </c>
      <c r="P17" s="16">
        <f>'C10'!P17-'C9'!P17</f>
        <v>1054.4460760000002</v>
      </c>
      <c r="Q17" s="16">
        <f>'C10'!Q17-'C9'!Q17</f>
        <v>647.19362700000011</v>
      </c>
      <c r="R17" s="16">
        <f>'C10'!R17-'C9'!R17</f>
        <v>797.7276300000002</v>
      </c>
      <c r="S17" s="16">
        <f>'C10'!S17-'C9'!S17</f>
        <v>816.89373399999977</v>
      </c>
      <c r="T17" s="16">
        <f>'C10'!T17-'C9'!T17</f>
        <v>817.56012900000007</v>
      </c>
      <c r="U17" s="16">
        <f>'C10'!U17-'C9'!U17</f>
        <v>793.90844100000015</v>
      </c>
      <c r="V17" s="16">
        <f>'C10'!V17-'C9'!V17</f>
        <v>765.72892500000023</v>
      </c>
      <c r="W17" s="16">
        <f>'C10'!W17-'C9'!W17</f>
        <v>758.70063499999992</v>
      </c>
      <c r="X17" s="16">
        <f>'C10'!X17-'C9'!X17</f>
        <v>685.73846800000024</v>
      </c>
      <c r="Y17" s="16">
        <f>'C10'!Y17-'C9'!Y17</f>
        <v>683.52202999999986</v>
      </c>
      <c r="Z17" s="16">
        <f>'C10'!Z17-'C9'!Z17</f>
        <v>735.15547999999978</v>
      </c>
      <c r="AA17" s="16">
        <f>'C10'!AA17-'C9'!AA17</f>
        <v>801.61830199999997</v>
      </c>
      <c r="AB17" s="16">
        <f>'C10'!AB17-'C9'!AB17</f>
        <v>534.80462899999998</v>
      </c>
      <c r="AC17" s="16">
        <f>'C10'!AC17-'C9'!AC17</f>
        <v>560.53740400000015</v>
      </c>
      <c r="AD17" s="16">
        <f>'C10'!AD17-'C9'!AD17</f>
        <v>583.88004100000001</v>
      </c>
      <c r="AE17" s="16">
        <f>'C10'!AE17-'C9'!AE17</f>
        <v>20455.135128999998</v>
      </c>
    </row>
    <row r="18" spans="1:31" ht="15" customHeight="1">
      <c r="A18" s="7"/>
      <c r="B18" s="6" t="s">
        <v>1088</v>
      </c>
      <c r="C18" s="16">
        <f>'C10'!C18-'C9'!C18</f>
        <v>56.560018999999997</v>
      </c>
      <c r="D18" s="16">
        <f>'C10'!D18-'C9'!D18</f>
        <v>60.050185000000049</v>
      </c>
      <c r="E18" s="16">
        <f>'C10'!E18-'C9'!E18</f>
        <v>56.935322000000006</v>
      </c>
      <c r="F18" s="16">
        <f>'C10'!F18-'C9'!F18</f>
        <v>61.831126999999981</v>
      </c>
      <c r="G18" s="16">
        <f>'C10'!G18-'C9'!G18</f>
        <v>57.617629000000058</v>
      </c>
      <c r="H18" s="16">
        <f>'C10'!H18-'C9'!H18</f>
        <v>58.683212999999995</v>
      </c>
      <c r="I18" s="16">
        <f>'C10'!I18-'C9'!I18</f>
        <v>69.654144000000002</v>
      </c>
      <c r="J18" s="16">
        <f>'C10'!J18-'C9'!J18</f>
        <v>82.472624999999965</v>
      </c>
      <c r="K18" s="16">
        <f>'C10'!K18-'C9'!K18</f>
        <v>76.214532000000005</v>
      </c>
      <c r="L18" s="16">
        <f>'C10'!L18-'C9'!L18</f>
        <v>78.35081299999996</v>
      </c>
      <c r="M18" s="16">
        <f>'C10'!M18-'C9'!M18</f>
        <v>60.961755999999994</v>
      </c>
      <c r="N18" s="16">
        <f>'C10'!N18-'C9'!N18</f>
        <v>67.762030999999951</v>
      </c>
      <c r="O18" s="16">
        <f>'C10'!O18-'C9'!O18</f>
        <v>74.651675000000012</v>
      </c>
      <c r="P18" s="16">
        <f>'C10'!P18-'C9'!P18</f>
        <v>44.370251999999994</v>
      </c>
      <c r="Q18" s="16">
        <f>'C10'!Q18-'C9'!Q18</f>
        <v>32.549504999999975</v>
      </c>
      <c r="R18" s="16">
        <f>'C10'!R18-'C9'!R18</f>
        <v>22.323845999999964</v>
      </c>
      <c r="S18" s="16">
        <f>'C10'!S18-'C9'!S18</f>
        <v>13.234511999999992</v>
      </c>
      <c r="T18" s="16">
        <f>'C10'!T18-'C9'!T18</f>
        <v>12.033460000000012</v>
      </c>
      <c r="U18" s="16">
        <f>'C10'!U18-'C9'!U18</f>
        <v>8.0931070000000176</v>
      </c>
      <c r="V18" s="16">
        <f>'C10'!V18-'C9'!V18</f>
        <v>7.5228890000000348</v>
      </c>
      <c r="W18" s="16">
        <f>'C10'!W18-'C9'!W18</f>
        <v>10.756857000000004</v>
      </c>
      <c r="X18" s="16">
        <f>'C10'!X18-'C9'!X18</f>
        <v>6.7610359999999901</v>
      </c>
      <c r="Y18" s="16">
        <f>'C10'!Y18-'C9'!Y18</f>
        <v>7.746803000000007</v>
      </c>
      <c r="Z18" s="16">
        <f>'C10'!Z18-'C9'!Z18</f>
        <v>5.1741179999999787</v>
      </c>
      <c r="AA18" s="16">
        <f>'C10'!AA18-'C9'!AA18</f>
        <v>45.577930000000023</v>
      </c>
      <c r="AB18" s="16">
        <f>'C10'!AB18-'C9'!AB18</f>
        <v>-7.724195999999985</v>
      </c>
      <c r="AC18" s="16">
        <f>'C10'!AC18-'C9'!AC18</f>
        <v>-13.019111000000002</v>
      </c>
      <c r="AD18" s="16">
        <f>'C10'!AD18-'C9'!AD18</f>
        <v>18.906988000000055</v>
      </c>
      <c r="AE18" s="16">
        <f>'C10'!AE18-'C9'!AE18</f>
        <v>1076.0530670000005</v>
      </c>
    </row>
    <row r="19" spans="1:31" ht="15" customHeight="1">
      <c r="A19" s="7"/>
      <c r="B19" s="6" t="s">
        <v>1089</v>
      </c>
      <c r="C19" s="16">
        <f>'C10'!C19-'C9'!C19</f>
        <v>39.144934000000013</v>
      </c>
      <c r="D19" s="16">
        <f>'C10'!D19-'C9'!D19</f>
        <v>36.618093999999978</v>
      </c>
      <c r="E19" s="16">
        <f>'C10'!E19-'C9'!E19</f>
        <v>57.505271999999962</v>
      </c>
      <c r="F19" s="16">
        <f>'C10'!F19-'C9'!F19</f>
        <v>56.019018000000031</v>
      </c>
      <c r="G19" s="16">
        <f>'C10'!G19-'C9'!G19</f>
        <v>41.697840999999997</v>
      </c>
      <c r="H19" s="16">
        <f>'C10'!H19-'C9'!H19</f>
        <v>74.549382999999978</v>
      </c>
      <c r="I19" s="16">
        <f>'C10'!I19-'C9'!I19</f>
        <v>177.56605400000001</v>
      </c>
      <c r="J19" s="16">
        <f>'C10'!J19-'C9'!J19</f>
        <v>266.08923599999991</v>
      </c>
      <c r="K19" s="16">
        <f>'C10'!K19-'C9'!K19</f>
        <v>373.28806099999997</v>
      </c>
      <c r="L19" s="16">
        <f>'C10'!L19-'C9'!L19</f>
        <v>378.03356200000002</v>
      </c>
      <c r="M19" s="16">
        <f>'C10'!M19-'C9'!M19</f>
        <v>350.83128299999993</v>
      </c>
      <c r="N19" s="16">
        <f>'C10'!N19-'C9'!N19</f>
        <v>301.93622099999993</v>
      </c>
      <c r="O19" s="16">
        <f>'C10'!O19-'C9'!O19</f>
        <v>299.11062299999992</v>
      </c>
      <c r="P19" s="16">
        <f>'C10'!P19-'C9'!P19</f>
        <v>292.77443</v>
      </c>
      <c r="Q19" s="16">
        <f>'C10'!Q19-'C9'!Q19</f>
        <v>173.28011400000005</v>
      </c>
      <c r="R19" s="16">
        <f>'C10'!R19-'C9'!R19</f>
        <v>234.96071800000004</v>
      </c>
      <c r="S19" s="16">
        <f>'C10'!S19-'C9'!S19</f>
        <v>231.55732499999988</v>
      </c>
      <c r="T19" s="16">
        <f>'C10'!T19-'C9'!T19</f>
        <v>244.20397799999998</v>
      </c>
      <c r="U19" s="16">
        <f>'C10'!U19-'C9'!U19</f>
        <v>209.16577199999998</v>
      </c>
      <c r="V19" s="16">
        <f>'C10'!V19-'C9'!V19</f>
        <v>174.17388299999993</v>
      </c>
      <c r="W19" s="16">
        <f>'C10'!W19-'C9'!W19</f>
        <v>106.88847700000011</v>
      </c>
      <c r="X19" s="16">
        <f>'C10'!X19-'C9'!X19</f>
        <v>100.83327900000003</v>
      </c>
      <c r="Y19" s="16">
        <f>'C10'!Y19-'C9'!Y19</f>
        <v>84.849262999999965</v>
      </c>
      <c r="Z19" s="16">
        <f>'C10'!Z19-'C9'!Z19</f>
        <v>76.036810000000088</v>
      </c>
      <c r="AA19" s="16">
        <f>'C10'!AA19-'C9'!AA19</f>
        <v>88.070887999999997</v>
      </c>
      <c r="AB19" s="16">
        <f>'C10'!AB19-'C9'!AB19</f>
        <v>52.088673</v>
      </c>
      <c r="AC19" s="16">
        <f>'C10'!AC19-'C9'!AC19</f>
        <v>71.156959000000043</v>
      </c>
      <c r="AD19" s="16">
        <f>'C10'!AD19-'C9'!AD19</f>
        <v>74.179002000000011</v>
      </c>
      <c r="AE19" s="16">
        <f>'C10'!AE19-'C9'!AE19</f>
        <v>4666.6091530000003</v>
      </c>
    </row>
    <row r="20" spans="1:31" ht="15" customHeight="1">
      <c r="A20" s="7"/>
      <c r="B20" s="6" t="s">
        <v>1090</v>
      </c>
      <c r="C20" s="16">
        <f>'C10'!C20-'C9'!C20</f>
        <v>22.21213699999997</v>
      </c>
      <c r="D20" s="16">
        <f>'C10'!D20-'C9'!D20</f>
        <v>40.299464999999998</v>
      </c>
      <c r="E20" s="16">
        <f>'C10'!E20-'C9'!E20</f>
        <v>44.547648999999986</v>
      </c>
      <c r="F20" s="16">
        <f>'C10'!F20-'C9'!F20</f>
        <v>50.121386000000015</v>
      </c>
      <c r="G20" s="16">
        <f>'C10'!G20-'C9'!G20</f>
        <v>44.948245999999976</v>
      </c>
      <c r="H20" s="16">
        <f>'C10'!H20-'C9'!H20</f>
        <v>66.882112999999976</v>
      </c>
      <c r="I20" s="16">
        <f>'C10'!I20-'C9'!I20</f>
        <v>164.60850000000008</v>
      </c>
      <c r="J20" s="16">
        <f>'C10'!J20-'C9'!J20</f>
        <v>209.14928499999999</v>
      </c>
      <c r="K20" s="16">
        <f>'C10'!K20-'C9'!K20</f>
        <v>184.30961299999993</v>
      </c>
      <c r="L20" s="16">
        <f>'C10'!L20-'C9'!L20</f>
        <v>229.51556800000012</v>
      </c>
      <c r="M20" s="16">
        <f>'C10'!M20-'C9'!M20</f>
        <v>182.94299400000011</v>
      </c>
      <c r="N20" s="16">
        <f>'C10'!N20-'C9'!N20</f>
        <v>118.20147999999996</v>
      </c>
      <c r="O20" s="16">
        <f>'C10'!O20-'C9'!O20</f>
        <v>115.46812200000001</v>
      </c>
      <c r="P20" s="16">
        <f>'C10'!P20-'C9'!P20</f>
        <v>108.44742200000003</v>
      </c>
      <c r="Q20" s="16">
        <f>'C10'!Q20-'C9'!Q20</f>
        <v>96.277680000000004</v>
      </c>
      <c r="R20" s="16">
        <f>'C10'!R20-'C9'!R20</f>
        <v>133.99039299999998</v>
      </c>
      <c r="S20" s="16">
        <f>'C10'!S20-'C9'!S20</f>
        <v>146.55990799999998</v>
      </c>
      <c r="T20" s="16">
        <f>'C10'!T20-'C9'!T20</f>
        <v>122.962801</v>
      </c>
      <c r="U20" s="16">
        <f>'C10'!U20-'C9'!U20</f>
        <v>117.570424</v>
      </c>
      <c r="V20" s="16">
        <f>'C10'!V20-'C9'!V20</f>
        <v>108.37637800000005</v>
      </c>
      <c r="W20" s="16">
        <f>'C10'!W20-'C9'!W20</f>
        <v>90.837031999999979</v>
      </c>
      <c r="X20" s="16">
        <f>'C10'!X20-'C9'!X20</f>
        <v>121.49703799999999</v>
      </c>
      <c r="Y20" s="16">
        <f>'C10'!Y20-'C9'!Y20</f>
        <v>121.52700900000004</v>
      </c>
      <c r="Z20" s="16">
        <f>'C10'!Z20-'C9'!Z20</f>
        <v>93.308443999999923</v>
      </c>
      <c r="AA20" s="16">
        <f>'C10'!AA20-'C9'!AA20</f>
        <v>92.037296000000012</v>
      </c>
      <c r="AB20" s="16">
        <f>'C10'!AB20-'C9'!AB20</f>
        <v>100.86548700000003</v>
      </c>
      <c r="AC20" s="16">
        <f>'C10'!AC20-'C9'!AC20</f>
        <v>93.792615000000012</v>
      </c>
      <c r="AD20" s="16">
        <f>'C10'!AD20-'C9'!AD20</f>
        <v>102.66970000000001</v>
      </c>
      <c r="AE20" s="16">
        <f>'C10'!AE20-'C9'!AE20</f>
        <v>3123.9261849999998</v>
      </c>
    </row>
    <row r="21" spans="1:31" ht="15" customHeight="1">
      <c r="A21" s="7"/>
      <c r="B21" s="6" t="s">
        <v>1091</v>
      </c>
      <c r="C21" s="16">
        <f>'C10'!C21-'C9'!C21</f>
        <v>61.246977000000037</v>
      </c>
      <c r="D21" s="16">
        <f>'C10'!D21-'C9'!D21</f>
        <v>76.684207000000015</v>
      </c>
      <c r="E21" s="16">
        <f>'C10'!E21-'C9'!E21</f>
        <v>113.255797</v>
      </c>
      <c r="F21" s="16">
        <f>'C10'!F21-'C9'!F21</f>
        <v>149.72091300000002</v>
      </c>
      <c r="G21" s="16">
        <f>'C10'!G21-'C9'!G21</f>
        <v>128.448249</v>
      </c>
      <c r="H21" s="16">
        <f>'C10'!H21-'C9'!H21</f>
        <v>165.73503000000002</v>
      </c>
      <c r="I21" s="16">
        <f>'C10'!I21-'C9'!I21</f>
        <v>259.00399799999991</v>
      </c>
      <c r="J21" s="16">
        <f>'C10'!J21-'C9'!J21</f>
        <v>474.82415599999979</v>
      </c>
      <c r="K21" s="16">
        <f>'C10'!K21-'C9'!K21</f>
        <v>506.42124000000018</v>
      </c>
      <c r="L21" s="16">
        <f>'C10'!L21-'C9'!L21</f>
        <v>589.33988700000043</v>
      </c>
      <c r="M21" s="16">
        <f>'C10'!M21-'C9'!M21</f>
        <v>582.31840199999988</v>
      </c>
      <c r="N21" s="16">
        <f>'C10'!N21-'C9'!N21</f>
        <v>517.23063999999977</v>
      </c>
      <c r="O21" s="16">
        <f>'C10'!O21-'C9'!O21</f>
        <v>550.7142530000001</v>
      </c>
      <c r="P21" s="16">
        <f>'C10'!P21-'C9'!P21</f>
        <v>510.43162700000016</v>
      </c>
      <c r="Q21" s="16">
        <f>'C10'!Q21-'C9'!Q21</f>
        <v>242.13947600000006</v>
      </c>
      <c r="R21" s="16">
        <f>'C10'!R21-'C9'!R21</f>
        <v>273.48704400000014</v>
      </c>
      <c r="S21" s="16">
        <f>'C10'!S21-'C9'!S21</f>
        <v>279.70969099999985</v>
      </c>
      <c r="T21" s="16">
        <f>'C10'!T21-'C9'!T21</f>
        <v>297.98740299999997</v>
      </c>
      <c r="U21" s="16">
        <f>'C10'!U21-'C9'!U21</f>
        <v>325.44987800000007</v>
      </c>
      <c r="V21" s="16">
        <f>'C10'!V21-'C9'!V21</f>
        <v>332.10072200000013</v>
      </c>
      <c r="W21" s="16">
        <f>'C10'!W21-'C9'!W21</f>
        <v>341.80264699999981</v>
      </c>
      <c r="X21" s="16">
        <f>'C10'!X21-'C9'!X21</f>
        <v>272.7575520000002</v>
      </c>
      <c r="Y21" s="16">
        <f>'C10'!Y21-'C9'!Y21</f>
        <v>272.85229299999992</v>
      </c>
      <c r="Z21" s="16">
        <f>'C10'!Z21-'C9'!Z21</f>
        <v>309.35199799999992</v>
      </c>
      <c r="AA21" s="16">
        <f>'C10'!AA21-'C9'!AA21</f>
        <v>307.77140400000002</v>
      </c>
      <c r="AB21" s="16">
        <f>'C10'!AB21-'C9'!AB21</f>
        <v>233.41032999999996</v>
      </c>
      <c r="AC21" s="16">
        <f>'C10'!AC21-'C9'!AC21</f>
        <v>236.29566300000002</v>
      </c>
      <c r="AD21" s="16">
        <f>'C10'!AD21-'C9'!AD21</f>
        <v>229.32586499999999</v>
      </c>
      <c r="AE21" s="16">
        <f>'C10'!AE21-'C9'!AE21</f>
        <v>8639.8173420000003</v>
      </c>
    </row>
    <row r="22" spans="1:31" ht="15" customHeight="1">
      <c r="A22" s="7"/>
      <c r="B22" s="6" t="s">
        <v>1092</v>
      </c>
      <c r="C22" s="16">
        <f>'C10'!C22-'C9'!C22</f>
        <v>3.559950999999999</v>
      </c>
      <c r="D22" s="16">
        <f>'C10'!D22-'C9'!D22</f>
        <v>2.7426520000000005</v>
      </c>
      <c r="E22" s="16">
        <f>'C10'!E22-'C9'!E22</f>
        <v>2.993310000000001</v>
      </c>
      <c r="F22" s="16">
        <f>'C10'!F22-'C9'!F22</f>
        <v>2.5011900000000002</v>
      </c>
      <c r="G22" s="16">
        <f>'C10'!G22-'C9'!G22</f>
        <v>1.6583669999999997</v>
      </c>
      <c r="H22" s="16">
        <f>'C10'!H22-'C9'!H22</f>
        <v>1.9983949999999999</v>
      </c>
      <c r="I22" s="16">
        <f>'C10'!I22-'C9'!I22</f>
        <v>15.263696999999997</v>
      </c>
      <c r="J22" s="16">
        <f>'C10'!J22-'C9'!J22</f>
        <v>23.223120999999988</v>
      </c>
      <c r="K22" s="16">
        <f>'C10'!K22-'C9'!K22</f>
        <v>33.103658000000003</v>
      </c>
      <c r="L22" s="16">
        <f>'C10'!L22-'C9'!L22</f>
        <v>47.704371000000009</v>
      </c>
      <c r="M22" s="16">
        <f>'C10'!M22-'C9'!M22</f>
        <v>61.651360000000004</v>
      </c>
      <c r="N22" s="16">
        <f>'C10'!N22-'C9'!N22</f>
        <v>57.283344999999976</v>
      </c>
      <c r="O22" s="16">
        <f>'C10'!O22-'C9'!O22</f>
        <v>64.27536099999999</v>
      </c>
      <c r="P22" s="16">
        <f>'C10'!P22-'C9'!P22</f>
        <v>79.400827000000078</v>
      </c>
      <c r="Q22" s="16">
        <f>'C10'!Q22-'C9'!Q22</f>
        <v>79.263659999999987</v>
      </c>
      <c r="R22" s="16">
        <f>'C10'!R22-'C9'!R22</f>
        <v>104.38599800000006</v>
      </c>
      <c r="S22" s="16">
        <f>'C10'!S22-'C9'!S22</f>
        <v>110.144419</v>
      </c>
      <c r="T22" s="16">
        <f>'C10'!T22-'C9'!T22</f>
        <v>105.70638500000004</v>
      </c>
      <c r="U22" s="16">
        <f>'C10'!U22-'C9'!U22</f>
        <v>98.578998000000027</v>
      </c>
      <c r="V22" s="16">
        <f>'C10'!V22-'C9'!V22</f>
        <v>112.00843400000008</v>
      </c>
      <c r="W22" s="16">
        <f>'C10'!W22-'C9'!W22</f>
        <v>172.137381</v>
      </c>
      <c r="X22" s="16">
        <f>'C10'!X22-'C9'!X22</f>
        <v>158.12666700000003</v>
      </c>
      <c r="Y22" s="16">
        <f>'C10'!Y22-'C9'!Y22</f>
        <v>167.02835599999997</v>
      </c>
      <c r="Z22" s="16">
        <f>'C10'!Z22-'C9'!Z22</f>
        <v>225.07685899999993</v>
      </c>
      <c r="AA22" s="16">
        <f>'C10'!AA22-'C9'!AA22</f>
        <v>242.71435199999996</v>
      </c>
      <c r="AB22" s="16">
        <f>'C10'!AB22-'C9'!AB22</f>
        <v>148.52826799999997</v>
      </c>
      <c r="AC22" s="16">
        <f>'C10'!AC22-'C9'!AC22</f>
        <v>160.49731700000009</v>
      </c>
      <c r="AD22" s="16">
        <f>'C10'!AD22-'C9'!AD22</f>
        <v>148.11758999999998</v>
      </c>
      <c r="AE22" s="16">
        <f>'C10'!AE22-'C9'!AE22</f>
        <v>2429.6742890000005</v>
      </c>
    </row>
    <row r="23" spans="1:31" ht="15" customHeight="1">
      <c r="A23" s="7"/>
      <c r="B23" s="6" t="s">
        <v>1093</v>
      </c>
      <c r="C23" s="16">
        <f>'C10'!C23-'C9'!C23</f>
        <v>16.979176000000002</v>
      </c>
      <c r="D23" s="16">
        <f>'C10'!D23-'C9'!D23</f>
        <v>16.954325000000008</v>
      </c>
      <c r="E23" s="16">
        <f>'C10'!E23-'C9'!E23</f>
        <v>18.308962000000005</v>
      </c>
      <c r="F23" s="16">
        <f>'C10'!F23-'C9'!F23</f>
        <v>17.135425000000009</v>
      </c>
      <c r="G23" s="16">
        <f>'C10'!G23-'C9'!G23</f>
        <v>14.345529999999998</v>
      </c>
      <c r="H23" s="16">
        <f>'C10'!H23-'C9'!H23</f>
        <v>9.1310240000000018</v>
      </c>
      <c r="I23" s="16">
        <f>'C10'!I23-'C9'!I23</f>
        <v>5.8102930000000006</v>
      </c>
      <c r="J23" s="16">
        <f>'C10'!J23-'C9'!J23</f>
        <v>4.3172289999999993</v>
      </c>
      <c r="K23" s="16">
        <f>'C10'!K23-'C9'!K23</f>
        <v>4.5013509999999988</v>
      </c>
      <c r="L23" s="16">
        <f>'C10'!L23-'C9'!L23</f>
        <v>4.2986950000000013</v>
      </c>
      <c r="M23" s="16">
        <f>'C10'!M23-'C9'!M23</f>
        <v>7.0218900000000017</v>
      </c>
      <c r="N23" s="16">
        <f>'C10'!N23-'C9'!N23</f>
        <v>7.8699400000000015</v>
      </c>
      <c r="O23" s="16">
        <f>'C10'!O23-'C9'!O23</f>
        <v>10.801999999999998</v>
      </c>
      <c r="P23" s="16">
        <f>'C10'!P23-'C9'!P23</f>
        <v>19.021518</v>
      </c>
      <c r="Q23" s="16">
        <f>'C10'!Q23-'C9'!Q23</f>
        <v>23.683191999999998</v>
      </c>
      <c r="R23" s="16">
        <f>'C10'!R23-'C9'!R23</f>
        <v>28.579630999999996</v>
      </c>
      <c r="S23" s="16">
        <f>'C10'!S23-'C9'!S23</f>
        <v>35.687879000000017</v>
      </c>
      <c r="T23" s="16">
        <f>'C10'!T23-'C9'!T23</f>
        <v>34.666102000000002</v>
      </c>
      <c r="U23" s="16">
        <f>'C10'!U23-'C9'!U23</f>
        <v>35.050261999999996</v>
      </c>
      <c r="V23" s="16">
        <f>'C10'!V23-'C9'!V23</f>
        <v>31.546619000000007</v>
      </c>
      <c r="W23" s="16">
        <f>'C10'!W23-'C9'!W23</f>
        <v>36.278241000000001</v>
      </c>
      <c r="X23" s="16">
        <f>'C10'!X23-'C9'!X23</f>
        <v>25.762895999999998</v>
      </c>
      <c r="Y23" s="16">
        <f>'C10'!Y23-'C9'!Y23</f>
        <v>29.518305999999995</v>
      </c>
      <c r="Z23" s="16">
        <f>'C10'!Z23-'C9'!Z23</f>
        <v>26.207250999999999</v>
      </c>
      <c r="AA23" s="16">
        <f>'C10'!AA23-'C9'!AA23</f>
        <v>25.446432000000001</v>
      </c>
      <c r="AB23" s="16">
        <f>'C10'!AB23-'C9'!AB23</f>
        <v>7.6360669999999988</v>
      </c>
      <c r="AC23" s="16">
        <f>'C10'!AC23-'C9'!AC23</f>
        <v>11.813960999999997</v>
      </c>
      <c r="AD23" s="16">
        <f>'C10'!AD23-'C9'!AD23</f>
        <v>10.680896000000001</v>
      </c>
      <c r="AE23" s="16">
        <f>'C10'!AE23-'C9'!AE23</f>
        <v>519.05509299999994</v>
      </c>
    </row>
    <row r="24" spans="1:31" ht="15" customHeight="1">
      <c r="A24" s="7"/>
      <c r="B24" s="6" t="s">
        <v>38</v>
      </c>
      <c r="C24" s="16">
        <f>'C10'!C24-'C9'!C24</f>
        <v>52.385759999998754</v>
      </c>
      <c r="D24" s="16">
        <f>'C10'!D24-'C9'!D24</f>
        <v>156.51144700000259</v>
      </c>
      <c r="E24" s="16">
        <f>'C10'!E24-'C9'!E24</f>
        <v>122.18006799999921</v>
      </c>
      <c r="F24" s="16">
        <f>'C10'!F24-'C9'!F24</f>
        <v>513.26639799999793</v>
      </c>
      <c r="G24" s="16">
        <f>'C10'!G24-'C9'!G24</f>
        <v>1143.2616209999983</v>
      </c>
      <c r="H24" s="16">
        <f>'C10'!H24-'C9'!H24</f>
        <v>1189.062557000002</v>
      </c>
      <c r="I24" s="16">
        <f>'C10'!I24-'C9'!I24</f>
        <v>1385.658070999998</v>
      </c>
      <c r="J24" s="16">
        <f>'C10'!J24-'C9'!J24</f>
        <v>1741.8295399999988</v>
      </c>
      <c r="K24" s="16">
        <f>'C10'!K24-'C9'!K24</f>
        <v>1682.5953920000002</v>
      </c>
      <c r="L24" s="16">
        <f>'C10'!L24-'C9'!L24</f>
        <v>2228.2251819999992</v>
      </c>
      <c r="M24" s="16">
        <f>'C10'!M24-'C9'!M24</f>
        <v>2100.4003130000019</v>
      </c>
      <c r="N24" s="16">
        <f>'C10'!N24-'C9'!N24</f>
        <v>1909.1454259999946</v>
      </c>
      <c r="O24" s="16">
        <f>'C10'!O24-'C9'!O24</f>
        <v>1531.7471799999967</v>
      </c>
      <c r="P24" s="16">
        <f>'C10'!P24-'C9'!P24</f>
        <v>1613.9054690000021</v>
      </c>
      <c r="Q24" s="16">
        <f>'C10'!Q24-'C9'!Q24</f>
        <v>1311.0573619999982</v>
      </c>
      <c r="R24" s="16">
        <f>'C10'!R24-'C9'!R24</f>
        <v>1434.8004529999944</v>
      </c>
      <c r="S24" s="16">
        <f>'C10'!S24-'C9'!S24</f>
        <v>989.59938599999805</v>
      </c>
      <c r="T24" s="16">
        <f>'C10'!T24-'C9'!T24</f>
        <v>1069.7767260000001</v>
      </c>
      <c r="U24" s="16">
        <f>'C10'!U24-'C9'!U24</f>
        <v>1133.4498029999995</v>
      </c>
      <c r="V24" s="16">
        <f>'C10'!V24-'C9'!V24</f>
        <v>1092.3545230000036</v>
      </c>
      <c r="W24" s="16">
        <f>'C10'!W24-'C9'!W24</f>
        <v>1166.0824380000049</v>
      </c>
      <c r="X24" s="16">
        <f>'C10'!X24-'C9'!X24</f>
        <v>1604.8512199999968</v>
      </c>
      <c r="Y24" s="16">
        <f>'C10'!Y24-'C9'!Y24</f>
        <v>1260.1261159999985</v>
      </c>
      <c r="Z24" s="16">
        <f>'C10'!Z24-'C9'!Z24</f>
        <v>1033.8982759999972</v>
      </c>
      <c r="AA24" s="16">
        <f>'C10'!AA24-'C9'!AA24</f>
        <v>1964.3612650000023</v>
      </c>
      <c r="AB24" s="16">
        <f>'C10'!AB24-'C9'!AB24</f>
        <v>737.61841699999604</v>
      </c>
      <c r="AC24" s="16">
        <f>'C10'!AC24-'C9'!AC24</f>
        <v>493.36881800000356</v>
      </c>
      <c r="AD24" s="16">
        <f>'C10'!AD24-'C9'!AD24</f>
        <v>580.54283399999895</v>
      </c>
      <c r="AE24" s="16">
        <f>'C10'!AE24-'C9'!AE24</f>
        <v>33242.062060999975</v>
      </c>
    </row>
    <row r="25" spans="1:31" ht="15" customHeight="1">
      <c r="A25" s="7"/>
      <c r="B25" s="6" t="s">
        <v>39</v>
      </c>
      <c r="C25" s="16">
        <f>'C10'!C25-'C9'!C25</f>
        <v>-1541.565744</v>
      </c>
      <c r="D25" s="16">
        <f>'C10'!D25-'C9'!D25</f>
        <v>-1352.0651170000019</v>
      </c>
      <c r="E25" s="16">
        <f>'C10'!E25-'C9'!E25</f>
        <v>-1525.3361179999952</v>
      </c>
      <c r="F25" s="16">
        <f>'C10'!F25-'C9'!F25</f>
        <v>-1989.9137500000006</v>
      </c>
      <c r="G25" s="16">
        <f>'C10'!G25-'C9'!G25</f>
        <v>-2268.1196490000025</v>
      </c>
      <c r="H25" s="16">
        <f>'C10'!H25-'C9'!H25</f>
        <v>-2432.7462060000071</v>
      </c>
      <c r="I25" s="16">
        <f>'C10'!I25-'C9'!I25</f>
        <v>-2189.5934280000038</v>
      </c>
      <c r="J25" s="16">
        <f>'C10'!J25-'C9'!J25</f>
        <v>-2417.7071489999989</v>
      </c>
      <c r="K25" s="16">
        <f>'C10'!K25-'C9'!K25</f>
        <v>-2114.8012979999921</v>
      </c>
      <c r="L25" s="16">
        <f>'C10'!L25-'C9'!L25</f>
        <v>-2223.7066600000007</v>
      </c>
      <c r="M25" s="16">
        <f>'C10'!M25-'C9'!M25</f>
        <v>-1959.217391000011</v>
      </c>
      <c r="N25" s="16">
        <f>'C10'!N25-'C9'!N25</f>
        <v>-1715.6215999999922</v>
      </c>
      <c r="O25" s="16">
        <f>'C10'!O25-'C9'!O25</f>
        <v>-1725.626090999991</v>
      </c>
      <c r="P25" s="16">
        <f>'C10'!P25-'C9'!P25</f>
        <v>-1465.8047300000026</v>
      </c>
      <c r="Q25" s="16">
        <f>'C10'!Q25-'C9'!Q25</f>
        <v>-1012.0398619999919</v>
      </c>
      <c r="R25" s="16">
        <f>'C10'!R25-'C9'!R25</f>
        <v>-1268.9571939999933</v>
      </c>
      <c r="S25" s="16">
        <f>'C10'!S25-'C9'!S25</f>
        <v>-1160.1952239999991</v>
      </c>
      <c r="T25" s="16">
        <f>'C10'!T25-'C9'!T25</f>
        <v>-1402.7956499999982</v>
      </c>
      <c r="U25" s="16">
        <f>'C10'!U25-'C9'!U25</f>
        <v>-1410.1806889999989</v>
      </c>
      <c r="V25" s="16">
        <f>'C10'!V25-'C9'!V25</f>
        <v>-1597.6017380000085</v>
      </c>
      <c r="W25" s="16">
        <f>'C10'!W25-'C9'!W25</f>
        <v>-1950.2230610000097</v>
      </c>
      <c r="X25" s="16">
        <f>'C10'!X25-'C9'!X25</f>
        <v>-2359.0985209999908</v>
      </c>
      <c r="Y25" s="16">
        <f>'C10'!Y25-'C9'!Y25</f>
        <v>-1861.0372910000033</v>
      </c>
      <c r="Z25" s="16">
        <f>'C10'!Z25-'C9'!Z25</f>
        <v>-1963.7627239999902</v>
      </c>
      <c r="AA25" s="16">
        <f>'C10'!AA25-'C9'!AA25</f>
        <v>-2655.0463160000081</v>
      </c>
      <c r="AB25" s="16">
        <f>'C10'!AB25-'C9'!AB25</f>
        <v>-2469.0022119999958</v>
      </c>
      <c r="AC25" s="16">
        <f>'C10'!AC25-'C9'!AC25</f>
        <v>-3028.2267110000057</v>
      </c>
      <c r="AD25" s="16">
        <f>'C10'!AD25-'C9'!AD25</f>
        <v>-3402.6711319999931</v>
      </c>
      <c r="AE25" s="16">
        <f>'C10'!AE25-'C9'!AE25</f>
        <v>-54462.663255999993</v>
      </c>
    </row>
    <row r="26" spans="1:31" ht="15" customHeight="1">
      <c r="A26" s="7"/>
      <c r="B26" s="6" t="s">
        <v>40</v>
      </c>
      <c r="C26" s="16">
        <f>'C10'!C26-'C9'!C26</f>
        <v>-1489.1799840000012</v>
      </c>
      <c r="D26" s="16">
        <f>'C10'!D26-'C9'!D26</f>
        <v>-1195.5536699999993</v>
      </c>
      <c r="E26" s="16">
        <f>'C10'!E26-'C9'!E26</f>
        <v>-1403.156049999996</v>
      </c>
      <c r="F26" s="16">
        <f>'C10'!F26-'C9'!F26</f>
        <v>-1476.6473520000027</v>
      </c>
      <c r="G26" s="16">
        <f>'C10'!G26-'C9'!G26</f>
        <v>-1124.8580280000042</v>
      </c>
      <c r="H26" s="16">
        <f>'C10'!H26-'C9'!H26</f>
        <v>-1243.6836490000051</v>
      </c>
      <c r="I26" s="16">
        <f>'C10'!I26-'C9'!I26</f>
        <v>-803.93535700000575</v>
      </c>
      <c r="J26" s="16">
        <f>'C10'!J26-'C9'!J26</f>
        <v>-675.87760900000012</v>
      </c>
      <c r="K26" s="16">
        <f>'C10'!K26-'C9'!K26</f>
        <v>-432.20590599999196</v>
      </c>
      <c r="L26" s="16">
        <f>'C10'!L26-'C9'!L26</f>
        <v>4.5185219999984838</v>
      </c>
      <c r="M26" s="16">
        <f>'C10'!M26-'C9'!M26</f>
        <v>141.18292199999087</v>
      </c>
      <c r="N26" s="16">
        <f>'C10'!N26-'C9'!N26</f>
        <v>193.52382600000237</v>
      </c>
      <c r="O26" s="16">
        <f>'C10'!O26-'C9'!O26</f>
        <v>-193.87891099999433</v>
      </c>
      <c r="P26" s="16">
        <f>'C10'!P26-'C9'!P26</f>
        <v>148.10073899999952</v>
      </c>
      <c r="Q26" s="16">
        <f>'C10'!Q26-'C9'!Q26</f>
        <v>299.01750000000629</v>
      </c>
      <c r="R26" s="16">
        <f>'C10'!R26-'C9'!R26</f>
        <v>165.84325900000113</v>
      </c>
      <c r="S26" s="16">
        <f>'C10'!S26-'C9'!S26</f>
        <v>-170.59583800000109</v>
      </c>
      <c r="T26" s="16">
        <f>'C10'!T26-'C9'!T26</f>
        <v>-333.01892399999815</v>
      </c>
      <c r="U26" s="16">
        <f>'C10'!U26-'C9'!U26</f>
        <v>-276.73088599999937</v>
      </c>
      <c r="V26" s="16">
        <f>'C10'!V26-'C9'!V26</f>
        <v>-505.24721500000487</v>
      </c>
      <c r="W26" s="16">
        <f>'C10'!W26-'C9'!W26</f>
        <v>-784.14062300000478</v>
      </c>
      <c r="X26" s="16">
        <f>'C10'!X26-'C9'!X26</f>
        <v>-754.24730099999397</v>
      </c>
      <c r="Y26" s="16">
        <f>'C10'!Y26-'C9'!Y26</f>
        <v>-600.91117500000473</v>
      </c>
      <c r="Z26" s="16">
        <f>'C10'!Z26-'C9'!Z26</f>
        <v>-929.86444799999299</v>
      </c>
      <c r="AA26" s="16">
        <f>'C10'!AA26-'C9'!AA26</f>
        <v>-690.68505100000584</v>
      </c>
      <c r="AB26" s="16">
        <f>'C10'!AB26-'C9'!AB26</f>
        <v>-1731.3837949999997</v>
      </c>
      <c r="AC26" s="16">
        <f>'C10'!AC26-'C9'!AC26</f>
        <v>-2534.8578930000022</v>
      </c>
      <c r="AD26" s="16">
        <f>'C10'!AD26-'C9'!AD26</f>
        <v>-2822.1282979999942</v>
      </c>
      <c r="AE26" s="16">
        <f>'C10'!AE26-'C9'!AE26</f>
        <v>-21220.601194999937</v>
      </c>
    </row>
    <row r="27" spans="1:31" ht="15" customHeight="1">
      <c r="A27" s="7"/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5" customHeight="1">
      <c r="A28" s="158" t="s">
        <v>1094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ht="1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</sheetData>
  <mergeCells count="5">
    <mergeCell ref="C7:AE7"/>
    <mergeCell ref="A29:AE29"/>
    <mergeCell ref="A2:AE2"/>
    <mergeCell ref="A4:AE4"/>
    <mergeCell ref="A28:AE28"/>
  </mergeCells>
  <hyperlinks>
    <hyperlink ref="A1" location="ÍNDICE!A1" display="INDICE" xr:uid="{00000000-0004-0000-1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94"/>
  <sheetViews>
    <sheetView showGridLines="0" zoomScaleNormal="100" workbookViewId="0"/>
  </sheetViews>
  <sheetFormatPr baseColWidth="10" defaultColWidth="10" defaultRowHeight="12.75" customHeight="1"/>
  <cols>
    <col min="1" max="1" width="5.33203125" style="78" customWidth="1"/>
    <col min="2" max="2" width="35.6640625" style="76" customWidth="1"/>
    <col min="3" max="19" width="7.33203125" style="77" customWidth="1"/>
    <col min="20" max="30" width="7.33203125" style="75" customWidth="1"/>
    <col min="31" max="31" width="7.33203125" style="77" customWidth="1"/>
    <col min="32" max="32" width="14.83203125" style="76" customWidth="1"/>
    <col min="33" max="35" width="12" style="76" customWidth="1"/>
    <col min="36" max="36" width="6" style="76" customWidth="1"/>
    <col min="37" max="16384" width="10" style="75"/>
  </cols>
  <sheetData>
    <row r="1" spans="1:33" ht="15.75" customHeight="1">
      <c r="A1" s="103" t="s">
        <v>30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3" ht="13">
      <c r="A2" s="165" t="s">
        <v>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3" ht="13"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3" ht="13">
      <c r="A4" s="165" t="s">
        <v>1107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3" ht="13.5" customHeight="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3" ht="13.5" customHeight="1">
      <c r="A6" s="86"/>
      <c r="B6" s="90" t="s">
        <v>41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</row>
    <row r="7" spans="1:33" ht="13.5" customHeight="1">
      <c r="B7" s="81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3" ht="13.5" customHeight="1">
      <c r="B8" s="8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3" ht="15" customHeight="1">
      <c r="A9" s="7">
        <v>1</v>
      </c>
      <c r="B9" s="6" t="s">
        <v>31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109.791563</v>
      </c>
      <c r="K9" s="87">
        <v>111.81756</v>
      </c>
      <c r="L9" s="87">
        <v>107.34977800000003</v>
      </c>
      <c r="M9" s="87">
        <v>133.24053800000002</v>
      </c>
      <c r="N9" s="87">
        <v>134.06508099999996</v>
      </c>
      <c r="O9" s="87">
        <v>135.58008799999996</v>
      </c>
      <c r="P9" s="87">
        <v>127.24265000000001</v>
      </c>
      <c r="Q9" s="87">
        <v>108.572343</v>
      </c>
      <c r="R9" s="87">
        <v>133.34455299999996</v>
      </c>
      <c r="S9" s="87">
        <v>157.58200399999996</v>
      </c>
      <c r="T9" s="87">
        <v>173.30938499999999</v>
      </c>
      <c r="U9" s="87">
        <v>184.90680599999996</v>
      </c>
      <c r="V9" s="87">
        <v>189.67210199999994</v>
      </c>
      <c r="W9" s="87">
        <v>195.49222700000013</v>
      </c>
      <c r="X9" s="87">
        <v>180.99617900000001</v>
      </c>
      <c r="Y9" s="87">
        <v>177.15261799999996</v>
      </c>
      <c r="Z9" s="87">
        <v>259.44150099999996</v>
      </c>
      <c r="AA9" s="87">
        <v>439.91874999999993</v>
      </c>
      <c r="AB9" s="87">
        <v>480.50016900000003</v>
      </c>
      <c r="AC9" s="87">
        <v>505.49032500000015</v>
      </c>
      <c r="AD9" s="87">
        <v>474.90078999999986</v>
      </c>
      <c r="AE9" s="87">
        <f>SUM(C9:AD9)</f>
        <v>4520.3670099999999</v>
      </c>
      <c r="AG9" s="88"/>
    </row>
    <row r="10" spans="1:33" ht="15" customHeight="1">
      <c r="A10" s="7">
        <v>2</v>
      </c>
      <c r="B10" s="6" t="s">
        <v>32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0.57134099999999988</v>
      </c>
      <c r="K10" s="87">
        <v>1.4334529999999994</v>
      </c>
      <c r="L10" s="87">
        <v>1.7845559999999991</v>
      </c>
      <c r="M10" s="87">
        <v>1.2917340000000002</v>
      </c>
      <c r="N10" s="87">
        <v>1.7039950000000004</v>
      </c>
      <c r="O10" s="87">
        <v>1.9079610000000002</v>
      </c>
      <c r="P10" s="87">
        <v>2.4234519999999997</v>
      </c>
      <c r="Q10" s="87">
        <v>4.7442540000000015</v>
      </c>
      <c r="R10" s="87">
        <v>9.252167</v>
      </c>
      <c r="S10" s="87">
        <v>13.387244000000008</v>
      </c>
      <c r="T10" s="87">
        <v>11.059646999999998</v>
      </c>
      <c r="U10" s="87">
        <v>11.808709000000004</v>
      </c>
      <c r="V10" s="87">
        <v>13.667062999999995</v>
      </c>
      <c r="W10" s="87">
        <v>13.734953000000008</v>
      </c>
      <c r="X10" s="87">
        <v>11.647887999999998</v>
      </c>
      <c r="Y10" s="87">
        <v>11.737099000000004</v>
      </c>
      <c r="Z10" s="87">
        <v>12.640048999999996</v>
      </c>
      <c r="AA10" s="87">
        <v>17.403229000000017</v>
      </c>
      <c r="AB10" s="87">
        <v>10.503706000000003</v>
      </c>
      <c r="AC10" s="87">
        <v>17.423755000000003</v>
      </c>
      <c r="AD10" s="87">
        <v>22.48415300000002</v>
      </c>
      <c r="AE10" s="87">
        <f t="shared" ref="AE10:AE26" si="0">SUM(C10:AD10)</f>
        <v>192.61040800000004</v>
      </c>
      <c r="AG10" s="88"/>
    </row>
    <row r="11" spans="1:33" ht="15" customHeight="1">
      <c r="A11" s="7">
        <v>3</v>
      </c>
      <c r="B11" s="6" t="s">
        <v>33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16.731019</v>
      </c>
      <c r="K11" s="87">
        <v>16.888943000000001</v>
      </c>
      <c r="L11" s="87">
        <v>17.307105</v>
      </c>
      <c r="M11" s="87">
        <v>16.486238000000004</v>
      </c>
      <c r="N11" s="87">
        <v>16.936009999999996</v>
      </c>
      <c r="O11" s="87">
        <v>16.105912000000007</v>
      </c>
      <c r="P11" s="87">
        <v>17.274508999999995</v>
      </c>
      <c r="Q11" s="87">
        <v>12.533690000000004</v>
      </c>
      <c r="R11" s="87">
        <v>16.566972</v>
      </c>
      <c r="S11" s="87">
        <v>20.563569999999995</v>
      </c>
      <c r="T11" s="87">
        <v>19.726551999999998</v>
      </c>
      <c r="U11" s="87">
        <v>21.807967999999999</v>
      </c>
      <c r="V11" s="87">
        <v>23.352001999999999</v>
      </c>
      <c r="W11" s="87">
        <v>25.058706000000008</v>
      </c>
      <c r="X11" s="87">
        <v>23.593796999999991</v>
      </c>
      <c r="Y11" s="87">
        <v>26.844139999999989</v>
      </c>
      <c r="Z11" s="88">
        <v>30.148292000000005</v>
      </c>
      <c r="AA11" s="88">
        <v>33.011479999999992</v>
      </c>
      <c r="AB11" s="88">
        <v>32.987348999999988</v>
      </c>
      <c r="AC11" s="88">
        <v>50.405445000000014</v>
      </c>
      <c r="AD11" s="88">
        <v>63.930653999999997</v>
      </c>
      <c r="AE11" s="87">
        <f t="shared" si="0"/>
        <v>518.26035300000001</v>
      </c>
      <c r="AF11" s="75"/>
      <c r="AG11" s="88"/>
    </row>
    <row r="12" spans="1:33" ht="15" customHeight="1">
      <c r="A12" s="7">
        <v>4</v>
      </c>
      <c r="B12" s="6" t="s">
        <v>1087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1.6387140000000002</v>
      </c>
      <c r="K12" s="87">
        <v>1.6926029999999994</v>
      </c>
      <c r="L12" s="87">
        <v>1.5867579999999999</v>
      </c>
      <c r="M12" s="87">
        <v>1.8205510000000003</v>
      </c>
      <c r="N12" s="87">
        <v>1.8511760000000002</v>
      </c>
      <c r="O12" s="87">
        <v>1.4105349999999997</v>
      </c>
      <c r="P12" s="87">
        <v>1.3921779999999992</v>
      </c>
      <c r="Q12" s="87">
        <v>1.2322389999999988</v>
      </c>
      <c r="R12" s="87">
        <v>1.6033449999999996</v>
      </c>
      <c r="S12" s="87">
        <v>2.0063159999999995</v>
      </c>
      <c r="T12" s="87">
        <v>2.0614910000000006</v>
      </c>
      <c r="U12" s="87">
        <v>1.2439939999999996</v>
      </c>
      <c r="V12" s="87">
        <v>1.4198379999999995</v>
      </c>
      <c r="W12" s="87">
        <v>2.8919920000000001</v>
      </c>
      <c r="X12" s="87">
        <v>2.0576449999999995</v>
      </c>
      <c r="Y12" s="87">
        <v>2.6351929999999997</v>
      </c>
      <c r="Z12" s="87">
        <v>3.4883690000000023</v>
      </c>
      <c r="AA12" s="87">
        <v>1.9142620000000006</v>
      </c>
      <c r="AB12" s="87">
        <v>2.5821859999999992</v>
      </c>
      <c r="AC12" s="87">
        <v>3.4340970000000008</v>
      </c>
      <c r="AD12" s="87">
        <v>2.3988709999999998</v>
      </c>
      <c r="AE12" s="87">
        <f t="shared" si="0"/>
        <v>42.362353000000006</v>
      </c>
      <c r="AF12" s="75"/>
      <c r="AG12" s="88"/>
    </row>
    <row r="13" spans="1:33" s="76" customFormat="1" ht="15" customHeight="1">
      <c r="A13" s="7">
        <v>5</v>
      </c>
      <c r="B13" s="4" t="s">
        <v>34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40.313498000000017</v>
      </c>
      <c r="K13" s="87">
        <v>37.888325000000002</v>
      </c>
      <c r="L13" s="87">
        <v>39.156922999999999</v>
      </c>
      <c r="M13" s="87">
        <v>30.982213000000002</v>
      </c>
      <c r="N13" s="87">
        <v>26.363757</v>
      </c>
      <c r="O13" s="87">
        <v>17.456995000000006</v>
      </c>
      <c r="P13" s="87">
        <v>13.313317000000001</v>
      </c>
      <c r="Q13" s="87">
        <v>10.417677999999999</v>
      </c>
      <c r="R13" s="87">
        <v>11.665205999999998</v>
      </c>
      <c r="S13" s="87">
        <v>16.096497000000006</v>
      </c>
      <c r="T13" s="87">
        <v>14.435737</v>
      </c>
      <c r="U13" s="87">
        <v>13.095462999999999</v>
      </c>
      <c r="V13" s="87">
        <v>12.828579999999995</v>
      </c>
      <c r="W13" s="87">
        <v>12.528912</v>
      </c>
      <c r="X13" s="87">
        <v>10.466181000000001</v>
      </c>
      <c r="Y13" s="87">
        <v>10.653730999999997</v>
      </c>
      <c r="Z13" s="87">
        <v>11.199063999999996</v>
      </c>
      <c r="AA13" s="87">
        <v>14.781855999999998</v>
      </c>
      <c r="AB13" s="87">
        <v>17.521703000000002</v>
      </c>
      <c r="AC13" s="87">
        <v>18.775082000000001</v>
      </c>
      <c r="AD13" s="87">
        <v>20.249457</v>
      </c>
      <c r="AE13" s="87">
        <f t="shared" si="0"/>
        <v>400.19017500000007</v>
      </c>
      <c r="AG13" s="88"/>
    </row>
    <row r="14" spans="1:33" s="76" customFormat="1" ht="15" customHeight="1">
      <c r="A14" s="7">
        <v>6</v>
      </c>
      <c r="B14" s="6" t="s">
        <v>35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50.147861999999996</v>
      </c>
      <c r="K14" s="87">
        <v>51.468220999999993</v>
      </c>
      <c r="L14" s="87">
        <v>49.002521000000009</v>
      </c>
      <c r="M14" s="87">
        <v>49.055268000000005</v>
      </c>
      <c r="N14" s="87">
        <v>46.140203999999997</v>
      </c>
      <c r="O14" s="87">
        <v>47.678951000000005</v>
      </c>
      <c r="P14" s="87">
        <v>41.722138000000008</v>
      </c>
      <c r="Q14" s="87">
        <v>23.529999000000004</v>
      </c>
      <c r="R14" s="87">
        <v>28.247956000000016</v>
      </c>
      <c r="S14" s="87">
        <v>31.927235000000007</v>
      </c>
      <c r="T14" s="87">
        <v>32.798857999999989</v>
      </c>
      <c r="U14" s="87">
        <v>34.204174999999971</v>
      </c>
      <c r="V14" s="87">
        <v>38.390515000000015</v>
      </c>
      <c r="W14" s="87">
        <v>43.252924</v>
      </c>
      <c r="X14" s="87">
        <v>37.167436000000009</v>
      </c>
      <c r="Y14" s="87">
        <v>40.597512999999992</v>
      </c>
      <c r="Z14" s="87">
        <v>39.059152000000019</v>
      </c>
      <c r="AA14" s="87">
        <v>38.029489999999996</v>
      </c>
      <c r="AB14" s="87">
        <v>25.781611000000005</v>
      </c>
      <c r="AC14" s="87">
        <v>33.285728000000006</v>
      </c>
      <c r="AD14" s="87">
        <v>38.334608000000003</v>
      </c>
      <c r="AE14" s="87">
        <f t="shared" si="0"/>
        <v>819.8223650000001</v>
      </c>
      <c r="AG14" s="88"/>
    </row>
    <row r="15" spans="1:33" s="76" customFormat="1" ht="15" customHeight="1">
      <c r="A15" s="7"/>
      <c r="B15" s="6" t="s">
        <v>36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6.4301259999999996</v>
      </c>
      <c r="K15" s="87">
        <v>7.1296100000000058</v>
      </c>
      <c r="L15" s="87">
        <v>7.5150670000000019</v>
      </c>
      <c r="M15" s="87">
        <v>8.2287229999999987</v>
      </c>
      <c r="N15" s="87">
        <v>8.0861400000000039</v>
      </c>
      <c r="O15" s="87">
        <v>7.9188489999999998</v>
      </c>
      <c r="P15" s="87">
        <v>5.5939790000000009</v>
      </c>
      <c r="Q15" s="87">
        <v>4.0744409999999975</v>
      </c>
      <c r="R15" s="87">
        <v>5.4333170000000006</v>
      </c>
      <c r="S15" s="87">
        <v>5.9972720000000024</v>
      </c>
      <c r="T15" s="87">
        <v>4.2306930000000014</v>
      </c>
      <c r="U15" s="87">
        <v>4.7626749999999971</v>
      </c>
      <c r="V15" s="87">
        <v>4.3121529999999986</v>
      </c>
      <c r="W15" s="87">
        <v>4.3740020000000017</v>
      </c>
      <c r="X15" s="87">
        <v>4.4536349999999993</v>
      </c>
      <c r="Y15" s="87">
        <v>4.307592999999998</v>
      </c>
      <c r="Z15" s="87">
        <v>6.5731920000000015</v>
      </c>
      <c r="AA15" s="87">
        <v>6.8089560000000002</v>
      </c>
      <c r="AB15" s="87">
        <v>5.4104650000000012</v>
      </c>
      <c r="AC15" s="87">
        <v>4.887014999999999</v>
      </c>
      <c r="AD15" s="87">
        <v>6.0383440000000013</v>
      </c>
      <c r="AE15" s="87">
        <f t="shared" si="0"/>
        <v>122.56624700000002</v>
      </c>
      <c r="AG15" s="88"/>
    </row>
    <row r="16" spans="1:33" s="76" customFormat="1" ht="15" customHeight="1">
      <c r="A16" s="7"/>
      <c r="B16" s="6" t="s">
        <v>1132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1.0995349999999999</v>
      </c>
      <c r="K16" s="87">
        <v>1.0623529999999997</v>
      </c>
      <c r="L16" s="87">
        <v>1.0130459999999997</v>
      </c>
      <c r="M16" s="87">
        <v>0.85400599999999982</v>
      </c>
      <c r="N16" s="87">
        <v>1.9731490000000005</v>
      </c>
      <c r="O16" s="87">
        <v>1.695978</v>
      </c>
      <c r="P16" s="87">
        <v>1.8253990000000011</v>
      </c>
      <c r="Q16" s="87">
        <v>1.3162960000000001</v>
      </c>
      <c r="R16" s="87">
        <v>1.7896950000000009</v>
      </c>
      <c r="S16" s="87">
        <v>2.0270349999999988</v>
      </c>
      <c r="T16" s="87">
        <v>1.0105649999999997</v>
      </c>
      <c r="U16" s="87">
        <v>1.1565600000000003</v>
      </c>
      <c r="V16" s="87">
        <v>1.0392010000000003</v>
      </c>
      <c r="W16" s="87">
        <v>1.255935</v>
      </c>
      <c r="X16" s="87">
        <v>1.5767270000000002</v>
      </c>
      <c r="Y16" s="87">
        <v>1.8437469999999987</v>
      </c>
      <c r="Z16" s="87">
        <v>3.8187480000000007</v>
      </c>
      <c r="AA16" s="87">
        <v>4.2781980000000006</v>
      </c>
      <c r="AB16" s="87">
        <v>2.8956859999999991</v>
      </c>
      <c r="AC16" s="87">
        <v>2.2859069999999999</v>
      </c>
      <c r="AD16" s="87">
        <v>2.8793730000000006</v>
      </c>
      <c r="AE16" s="87">
        <f t="shared" si="0"/>
        <v>38.697139</v>
      </c>
      <c r="AG16" s="88"/>
    </row>
    <row r="17" spans="1:33" s="76" customFormat="1" ht="15" customHeight="1">
      <c r="A17" s="7"/>
      <c r="B17" s="6" t="s">
        <v>37</v>
      </c>
      <c r="C17" s="87">
        <f>SUM(C18:C23)</f>
        <v>0</v>
      </c>
      <c r="D17" s="87">
        <f t="shared" ref="D17:AD17" si="1">SUM(D18:D23)</f>
        <v>0</v>
      </c>
      <c r="E17" s="87">
        <f t="shared" si="1"/>
        <v>0</v>
      </c>
      <c r="F17" s="87">
        <f t="shared" si="1"/>
        <v>0</v>
      </c>
      <c r="G17" s="87">
        <f t="shared" si="1"/>
        <v>0</v>
      </c>
      <c r="H17" s="87">
        <f t="shared" si="1"/>
        <v>0</v>
      </c>
      <c r="I17" s="87">
        <f t="shared" si="1"/>
        <v>0</v>
      </c>
      <c r="J17" s="87">
        <f t="shared" si="1"/>
        <v>0.59597199999999995</v>
      </c>
      <c r="K17" s="87">
        <f t="shared" si="1"/>
        <v>0.44621899999999998</v>
      </c>
      <c r="L17" s="87">
        <f t="shared" si="1"/>
        <v>0.47485600000000006</v>
      </c>
      <c r="M17" s="87">
        <f t="shared" si="1"/>
        <v>0.41393899999999995</v>
      </c>
      <c r="N17" s="87">
        <f t="shared" si="1"/>
        <v>0.33292100000000002</v>
      </c>
      <c r="O17" s="87">
        <f t="shared" si="1"/>
        <v>0.10731999999999998</v>
      </c>
      <c r="P17" s="87">
        <f t="shared" si="1"/>
        <v>8.7522000000000003E-2</v>
      </c>
      <c r="Q17" s="87">
        <f t="shared" si="1"/>
        <v>7.7464000000000005E-2</v>
      </c>
      <c r="R17" s="87">
        <f t="shared" si="1"/>
        <v>0.11418700000000002</v>
      </c>
      <c r="S17" s="87">
        <f t="shared" si="1"/>
        <v>0.16498399999999999</v>
      </c>
      <c r="T17" s="87">
        <f t="shared" si="1"/>
        <v>0.15640399999999999</v>
      </c>
      <c r="U17" s="87">
        <f t="shared" si="1"/>
        <v>0.37401899999999999</v>
      </c>
      <c r="V17" s="87">
        <f t="shared" si="1"/>
        <v>0.28179900000000002</v>
      </c>
      <c r="W17" s="87">
        <f t="shared" si="1"/>
        <v>0.29976400000000003</v>
      </c>
      <c r="X17" s="87">
        <f t="shared" si="1"/>
        <v>0.24271100000000001</v>
      </c>
      <c r="Y17" s="87">
        <f t="shared" si="1"/>
        <v>0.24269299999999996</v>
      </c>
      <c r="Z17" s="87">
        <f t="shared" si="1"/>
        <v>0.37781100000000001</v>
      </c>
      <c r="AA17" s="87">
        <f t="shared" si="1"/>
        <v>0.29138299999999995</v>
      </c>
      <c r="AB17" s="87">
        <f t="shared" si="1"/>
        <v>0.24165900000000001</v>
      </c>
      <c r="AC17" s="87">
        <f t="shared" si="1"/>
        <v>0.46656399999999998</v>
      </c>
      <c r="AD17" s="87">
        <f t="shared" si="1"/>
        <v>0.39453799999999994</v>
      </c>
      <c r="AE17" s="87">
        <f t="shared" si="0"/>
        <v>6.1847289999999999</v>
      </c>
      <c r="AG17" s="88"/>
    </row>
    <row r="18" spans="1:33" s="76" customFormat="1" ht="15" customHeight="1">
      <c r="A18" s="7"/>
      <c r="B18" s="6" t="s">
        <v>1088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0.17940800000000001</v>
      </c>
      <c r="K18" s="87">
        <v>8.887500000000001E-2</v>
      </c>
      <c r="L18" s="87">
        <v>8.3406000000000008E-2</v>
      </c>
      <c r="M18" s="87">
        <v>5.0250999999999983E-2</v>
      </c>
      <c r="N18" s="87">
        <v>3.3548999999999995E-2</v>
      </c>
      <c r="O18" s="87">
        <v>9.3659999999999993E-3</v>
      </c>
      <c r="P18" s="87">
        <v>1.8611000000000003E-2</v>
      </c>
      <c r="Q18" s="87">
        <v>2.1782000000000003E-2</v>
      </c>
      <c r="R18" s="87">
        <v>8.0660000000000003E-3</v>
      </c>
      <c r="S18" s="87">
        <v>2.4361000000000004E-2</v>
      </c>
      <c r="T18" s="87">
        <v>5.7541000000000009E-2</v>
      </c>
      <c r="U18" s="87">
        <v>8.6420000000000025E-2</v>
      </c>
      <c r="V18" s="87">
        <v>6.3933000000000018E-2</v>
      </c>
      <c r="W18" s="87">
        <v>3.9235999999999993E-2</v>
      </c>
      <c r="X18" s="87">
        <v>3.9459000000000008E-2</v>
      </c>
      <c r="Y18" s="87">
        <v>3.9637000000000006E-2</v>
      </c>
      <c r="Z18" s="87">
        <v>8.8292999999999996E-2</v>
      </c>
      <c r="AA18" s="87">
        <v>0.104208</v>
      </c>
      <c r="AB18" s="87">
        <v>9.1161000000000006E-2</v>
      </c>
      <c r="AC18" s="87">
        <v>6.8214999999999998E-2</v>
      </c>
      <c r="AD18" s="87">
        <v>9.9906999999999982E-2</v>
      </c>
      <c r="AE18" s="87">
        <f t="shared" si="0"/>
        <v>1.295685</v>
      </c>
      <c r="AG18" s="88"/>
    </row>
    <row r="19" spans="1:33" s="76" customFormat="1" ht="15" customHeight="1">
      <c r="A19" s="7"/>
      <c r="B19" s="6" t="s">
        <v>1089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0.16189600000000004</v>
      </c>
      <c r="K19" s="87">
        <v>0.13982299999999998</v>
      </c>
      <c r="L19" s="87">
        <v>0.217997</v>
      </c>
      <c r="M19" s="87">
        <v>0.13973999999999998</v>
      </c>
      <c r="N19" s="87">
        <v>5.2722999999999999E-2</v>
      </c>
      <c r="O19" s="87">
        <v>1.4913999999999998E-2</v>
      </c>
      <c r="P19" s="87">
        <v>2.8957E-2</v>
      </c>
      <c r="Q19" s="87">
        <v>6.4160000000000007E-3</v>
      </c>
      <c r="R19" s="87">
        <v>7.2112000000000009E-2</v>
      </c>
      <c r="S19" s="87">
        <v>0.103216</v>
      </c>
      <c r="T19" s="87">
        <v>4.5776999999999991E-2</v>
      </c>
      <c r="U19" s="87">
        <v>6.1700999999999978E-2</v>
      </c>
      <c r="V19" s="87">
        <v>2.9229999999999996E-2</v>
      </c>
      <c r="W19" s="87">
        <v>5.3885000000000009E-2</v>
      </c>
      <c r="X19" s="87">
        <v>0.11475999999999997</v>
      </c>
      <c r="Y19" s="87">
        <v>5.9584999999999999E-2</v>
      </c>
      <c r="Z19" s="87">
        <v>5.4186000000000005E-2</v>
      </c>
      <c r="AA19" s="87">
        <v>4.5733000000000003E-2</v>
      </c>
      <c r="AB19" s="87">
        <v>7.7348E-2</v>
      </c>
      <c r="AC19" s="87">
        <v>9.179699999999999E-2</v>
      </c>
      <c r="AD19" s="87">
        <v>1.3065000000000004E-2</v>
      </c>
      <c r="AE19" s="87">
        <f t="shared" si="0"/>
        <v>1.5848610000000001</v>
      </c>
      <c r="AG19" s="88"/>
    </row>
    <row r="20" spans="1:33" s="76" customFormat="1" ht="15" customHeight="1">
      <c r="A20" s="7"/>
      <c r="B20" s="6" t="s">
        <v>1090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0.18240499999999993</v>
      </c>
      <c r="K20" s="87">
        <v>0.144452</v>
      </c>
      <c r="L20" s="87">
        <v>0.13778600000000005</v>
      </c>
      <c r="M20" s="87">
        <v>0.14726799999999995</v>
      </c>
      <c r="N20" s="87">
        <v>0.11193400000000002</v>
      </c>
      <c r="O20" s="87">
        <v>2.9105999999999996E-2</v>
      </c>
      <c r="P20" s="87">
        <v>2.3587999999999998E-2</v>
      </c>
      <c r="Q20" s="87">
        <v>8.9779999999999999E-3</v>
      </c>
      <c r="R20" s="87">
        <v>1.2577000000000001E-2</v>
      </c>
      <c r="S20" s="87">
        <v>6.8079999999999998E-3</v>
      </c>
      <c r="T20" s="87">
        <v>2.7722999999999994E-2</v>
      </c>
      <c r="U20" s="87">
        <v>2.9264000000000005E-2</v>
      </c>
      <c r="V20" s="87">
        <v>4.3682999999999979E-2</v>
      </c>
      <c r="W20" s="87">
        <v>6.2697000000000003E-2</v>
      </c>
      <c r="X20" s="87">
        <v>2.2185000000000007E-2</v>
      </c>
      <c r="Y20" s="87">
        <v>3.4309999999999993E-2</v>
      </c>
      <c r="Z20" s="87">
        <v>5.0140000000000018E-2</v>
      </c>
      <c r="AA20" s="87">
        <v>3.2719000000000005E-2</v>
      </c>
      <c r="AB20" s="87">
        <v>1.1571E-2</v>
      </c>
      <c r="AC20" s="87">
        <v>3.3050000000000003E-2</v>
      </c>
      <c r="AD20" s="87">
        <v>3.0022E-2</v>
      </c>
      <c r="AE20" s="87">
        <f t="shared" si="0"/>
        <v>1.1822659999999998</v>
      </c>
      <c r="AG20" s="88"/>
    </row>
    <row r="21" spans="1:33" s="76" customFormat="1" ht="15" customHeight="1">
      <c r="A21" s="7"/>
      <c r="B21" s="6" t="s">
        <v>1091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3.6118000000000004E-2</v>
      </c>
      <c r="K21" s="87">
        <v>5.2229999999999999E-2</v>
      </c>
      <c r="L21" s="87">
        <v>3.4499999999999996E-2</v>
      </c>
      <c r="M21" s="87">
        <v>4.9282000000000006E-2</v>
      </c>
      <c r="N21" s="87">
        <v>0.11164099999999999</v>
      </c>
      <c r="O21" s="87">
        <v>3.0249000000000002E-2</v>
      </c>
      <c r="P21" s="87">
        <v>9.2610000000000001E-3</v>
      </c>
      <c r="Q21" s="87">
        <v>1.278E-2</v>
      </c>
      <c r="R21" s="87">
        <v>6.2459999999999998E-3</v>
      </c>
      <c r="S21" s="87">
        <v>1.3170000000000001E-2</v>
      </c>
      <c r="T21" s="87">
        <v>1.0652999999999999E-2</v>
      </c>
      <c r="U21" s="87">
        <v>3.0309000000000003E-2</v>
      </c>
      <c r="V21" s="87">
        <v>9.696999999999999E-3</v>
      </c>
      <c r="W21" s="87">
        <v>9.359000000000001E-3</v>
      </c>
      <c r="X21" s="87">
        <v>8.7909999999999985E-3</v>
      </c>
      <c r="Y21" s="87">
        <v>3.0375999999999997E-2</v>
      </c>
      <c r="Z21" s="87">
        <v>1.9580999999999998E-2</v>
      </c>
      <c r="AA21" s="87">
        <v>2.3076999999999993E-2</v>
      </c>
      <c r="AB21" s="87">
        <v>2.2915000000000001E-2</v>
      </c>
      <c r="AC21" s="87">
        <v>4.4886999999999996E-2</v>
      </c>
      <c r="AD21" s="87">
        <v>2.4602000000000002E-2</v>
      </c>
      <c r="AE21" s="87">
        <f t="shared" si="0"/>
        <v>0.58972400000000014</v>
      </c>
      <c r="AG21" s="88"/>
    </row>
    <row r="22" spans="1:33" s="76" customFormat="1" ht="15" customHeight="1">
      <c r="A22" s="7"/>
      <c r="B22" s="6" t="s">
        <v>1092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1.047E-3</v>
      </c>
      <c r="K22" s="87">
        <v>1.6830000000000003E-3</v>
      </c>
      <c r="L22" s="87">
        <v>1.0740000000000001E-3</v>
      </c>
      <c r="M22" s="87">
        <v>4.8789999999999997E-3</v>
      </c>
      <c r="N22" s="87">
        <v>1.7320000000000002E-3</v>
      </c>
      <c r="O22" s="87">
        <v>1.9855000000000001E-2</v>
      </c>
      <c r="P22" s="87">
        <v>6.5180000000000004E-3</v>
      </c>
      <c r="Q22" s="87">
        <v>2.5920999999999996E-2</v>
      </c>
      <c r="R22" s="87">
        <v>1.4707999999999999E-2</v>
      </c>
      <c r="S22" s="87">
        <v>1.576E-2</v>
      </c>
      <c r="T22" s="87">
        <v>1.3967000000000002E-2</v>
      </c>
      <c r="U22" s="87">
        <v>5.9644000000000003E-2</v>
      </c>
      <c r="V22" s="87">
        <v>3.8315000000000002E-2</v>
      </c>
      <c r="W22" s="87">
        <v>8.6229999999999987E-3</v>
      </c>
      <c r="X22" s="87">
        <v>6.9880000000000003E-3</v>
      </c>
      <c r="Y22" s="87">
        <v>1.0046000000000001E-2</v>
      </c>
      <c r="Z22" s="87">
        <v>2.9780000000000002E-3</v>
      </c>
      <c r="AA22" s="87">
        <v>8.4399999999999996E-3</v>
      </c>
      <c r="AB22" s="87">
        <v>1.4579999999999999E-3</v>
      </c>
      <c r="AC22" s="87">
        <v>1.642E-3</v>
      </c>
      <c r="AD22" s="87">
        <v>4.8113999999999997E-2</v>
      </c>
      <c r="AE22" s="87">
        <f t="shared" si="0"/>
        <v>0.29339199999999999</v>
      </c>
      <c r="AG22" s="88"/>
    </row>
    <row r="23" spans="1:33" s="76" customFormat="1" ht="15" customHeight="1">
      <c r="A23" s="7"/>
      <c r="B23" s="6" t="s">
        <v>1093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3.5097999999999997E-2</v>
      </c>
      <c r="K23" s="87">
        <v>1.9155999999999999E-2</v>
      </c>
      <c r="L23" s="87">
        <v>9.2999999999999997E-5</v>
      </c>
      <c r="M23" s="87">
        <v>2.2518999999999997E-2</v>
      </c>
      <c r="N23" s="87">
        <v>2.1342E-2</v>
      </c>
      <c r="O23" s="87">
        <v>3.8300000000000001E-3</v>
      </c>
      <c r="P23" s="87">
        <v>5.8700000000000007E-4</v>
      </c>
      <c r="Q23" s="87">
        <v>1.5870000000000001E-3</v>
      </c>
      <c r="R23" s="87">
        <v>4.7800000000000002E-4</v>
      </c>
      <c r="S23" s="87">
        <v>1.6690000000000001E-3</v>
      </c>
      <c r="T23" s="87">
        <v>7.4299999999999995E-4</v>
      </c>
      <c r="U23" s="87">
        <v>0.10668099999999998</v>
      </c>
      <c r="V23" s="87">
        <v>9.6941000000000013E-2</v>
      </c>
      <c r="W23" s="87">
        <v>0.12596399999999999</v>
      </c>
      <c r="X23" s="87">
        <v>5.0528000000000003E-2</v>
      </c>
      <c r="Y23" s="87">
        <v>6.8738999999999995E-2</v>
      </c>
      <c r="Z23" s="87">
        <v>0.16263300000000003</v>
      </c>
      <c r="AA23" s="87">
        <v>7.7205999999999997E-2</v>
      </c>
      <c r="AB23" s="87">
        <v>3.7206000000000003E-2</v>
      </c>
      <c r="AC23" s="87">
        <v>0.22697300000000001</v>
      </c>
      <c r="AD23" s="87">
        <v>0.17882799999999999</v>
      </c>
      <c r="AE23" s="87">
        <f t="shared" si="0"/>
        <v>1.238801</v>
      </c>
      <c r="AG23" s="88"/>
    </row>
    <row r="24" spans="1:33" s="76" customFormat="1" ht="15" customHeight="1">
      <c r="A24" s="7"/>
      <c r="B24" s="6" t="s">
        <v>38</v>
      </c>
      <c r="C24" s="87">
        <f>SUM(C9:C15)</f>
        <v>0</v>
      </c>
      <c r="D24" s="87">
        <f t="shared" ref="D24:AD24" si="2">SUM(D9:D15)</f>
        <v>0</v>
      </c>
      <c r="E24" s="87">
        <f t="shared" si="2"/>
        <v>0</v>
      </c>
      <c r="F24" s="87">
        <f t="shared" si="2"/>
        <v>0</v>
      </c>
      <c r="G24" s="87">
        <f t="shared" si="2"/>
        <v>0</v>
      </c>
      <c r="H24" s="87">
        <f t="shared" si="2"/>
        <v>0</v>
      </c>
      <c r="I24" s="87">
        <f t="shared" si="2"/>
        <v>0</v>
      </c>
      <c r="J24" s="87">
        <f t="shared" si="2"/>
        <v>225.62412300000003</v>
      </c>
      <c r="K24" s="87">
        <f t="shared" si="2"/>
        <v>228.31871500000003</v>
      </c>
      <c r="L24" s="87">
        <f t="shared" si="2"/>
        <v>223.70270800000003</v>
      </c>
      <c r="M24" s="87">
        <f t="shared" si="2"/>
        <v>241.10526500000003</v>
      </c>
      <c r="N24" s="87">
        <f t="shared" si="2"/>
        <v>235.14636299999995</v>
      </c>
      <c r="O24" s="87">
        <f t="shared" si="2"/>
        <v>228.059291</v>
      </c>
      <c r="P24" s="87">
        <f t="shared" si="2"/>
        <v>208.96222300000002</v>
      </c>
      <c r="Q24" s="87">
        <f t="shared" si="2"/>
        <v>165.10464400000001</v>
      </c>
      <c r="R24" s="87">
        <f t="shared" si="2"/>
        <v>206.11351599999992</v>
      </c>
      <c r="S24" s="87">
        <f t="shared" si="2"/>
        <v>247.56013799999997</v>
      </c>
      <c r="T24" s="87">
        <f t="shared" si="2"/>
        <v>257.62236299999995</v>
      </c>
      <c r="U24" s="87">
        <f t="shared" si="2"/>
        <v>271.82978999999989</v>
      </c>
      <c r="V24" s="87">
        <f t="shared" si="2"/>
        <v>283.64225299999993</v>
      </c>
      <c r="W24" s="87">
        <f t="shared" si="2"/>
        <v>297.33371600000015</v>
      </c>
      <c r="X24" s="87">
        <f t="shared" si="2"/>
        <v>270.38276100000002</v>
      </c>
      <c r="Y24" s="87">
        <f t="shared" si="2"/>
        <v>273.92788699999994</v>
      </c>
      <c r="Z24" s="87">
        <f t="shared" si="2"/>
        <v>362.54961900000001</v>
      </c>
      <c r="AA24" s="87">
        <f t="shared" si="2"/>
        <v>551.86802299999988</v>
      </c>
      <c r="AB24" s="87">
        <f t="shared" si="2"/>
        <v>575.28718900000001</v>
      </c>
      <c r="AC24" s="87">
        <f t="shared" si="2"/>
        <v>633.70144700000014</v>
      </c>
      <c r="AD24" s="87">
        <f t="shared" si="2"/>
        <v>628.33687699999996</v>
      </c>
      <c r="AE24" s="87">
        <f t="shared" si="0"/>
        <v>6616.1789109999991</v>
      </c>
      <c r="AG24" s="88"/>
    </row>
    <row r="25" spans="1:33" s="76" customFormat="1" ht="15" customHeight="1">
      <c r="A25" s="7"/>
      <c r="B25" s="6" t="s">
        <v>39</v>
      </c>
      <c r="C25" s="87">
        <f>C26-C24</f>
        <v>0</v>
      </c>
      <c r="D25" s="87">
        <f t="shared" ref="D25:AD25" si="3">D26-D24</f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87">
        <f t="shared" si="3"/>
        <v>0</v>
      </c>
      <c r="I25" s="87">
        <f t="shared" si="3"/>
        <v>0</v>
      </c>
      <c r="J25" s="87">
        <f t="shared" si="3"/>
        <v>308.3153199999997</v>
      </c>
      <c r="K25" s="87">
        <f t="shared" si="3"/>
        <v>267.31582799999967</v>
      </c>
      <c r="L25" s="87">
        <f t="shared" si="3"/>
        <v>259.93955699999992</v>
      </c>
      <c r="M25" s="87">
        <f t="shared" si="3"/>
        <v>241.64334000000002</v>
      </c>
      <c r="N25" s="87">
        <f t="shared" si="3"/>
        <v>223.53493700000024</v>
      </c>
      <c r="O25" s="87">
        <f t="shared" si="3"/>
        <v>218.36145300000024</v>
      </c>
      <c r="P25" s="87">
        <f t="shared" si="3"/>
        <v>198.5402510000001</v>
      </c>
      <c r="Q25" s="87">
        <f t="shared" si="3"/>
        <v>142.99905099999972</v>
      </c>
      <c r="R25" s="87">
        <f t="shared" si="3"/>
        <v>168.21511399999983</v>
      </c>
      <c r="S25" s="87">
        <f t="shared" si="3"/>
        <v>188.16590899999991</v>
      </c>
      <c r="T25" s="87">
        <f t="shared" si="3"/>
        <v>183.96523299999996</v>
      </c>
      <c r="U25" s="87">
        <f t="shared" si="3"/>
        <v>175.25592999999986</v>
      </c>
      <c r="V25" s="87">
        <f t="shared" si="3"/>
        <v>180.27717899999993</v>
      </c>
      <c r="W25" s="87">
        <f t="shared" si="3"/>
        <v>176.63273599999991</v>
      </c>
      <c r="X25" s="87">
        <f t="shared" si="3"/>
        <v>159.50764200000015</v>
      </c>
      <c r="Y25" s="87">
        <f t="shared" si="3"/>
        <v>155.05413999999979</v>
      </c>
      <c r="Z25" s="87">
        <f t="shared" si="3"/>
        <v>154.12422500000002</v>
      </c>
      <c r="AA25" s="87">
        <f t="shared" si="3"/>
        <v>155.16462799999965</v>
      </c>
      <c r="AB25" s="87">
        <f t="shared" si="3"/>
        <v>140.94681200000048</v>
      </c>
      <c r="AC25" s="87">
        <f t="shared" si="3"/>
        <v>165.49480100000062</v>
      </c>
      <c r="AD25" s="87">
        <f t="shared" si="3"/>
        <v>173.21295099999986</v>
      </c>
      <c r="AE25" s="87">
        <f t="shared" si="0"/>
        <v>4036.6670370000002</v>
      </c>
      <c r="AG25" s="88"/>
    </row>
    <row r="26" spans="1:33" s="76" customFormat="1" ht="15" customHeight="1">
      <c r="A26" s="7"/>
      <c r="B26" s="6" t="s">
        <v>40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533.93944299999976</v>
      </c>
      <c r="K26" s="87">
        <v>495.63454299999972</v>
      </c>
      <c r="L26" s="87">
        <v>483.64226499999995</v>
      </c>
      <c r="M26" s="87">
        <v>482.74860500000005</v>
      </c>
      <c r="N26" s="87">
        <v>458.68130000000019</v>
      </c>
      <c r="O26" s="87">
        <v>446.42074400000024</v>
      </c>
      <c r="P26" s="87">
        <v>407.50247400000012</v>
      </c>
      <c r="Q26" s="87">
        <v>308.10369499999973</v>
      </c>
      <c r="R26" s="87">
        <v>374.32862999999975</v>
      </c>
      <c r="S26" s="87">
        <v>435.72604699999988</v>
      </c>
      <c r="T26" s="87">
        <v>441.58759599999991</v>
      </c>
      <c r="U26" s="87">
        <v>447.08571999999975</v>
      </c>
      <c r="V26" s="87">
        <v>463.91943199999986</v>
      </c>
      <c r="W26" s="87">
        <v>473.96645200000006</v>
      </c>
      <c r="X26" s="87">
        <v>429.89040300000016</v>
      </c>
      <c r="Y26" s="87">
        <v>428.98202699999973</v>
      </c>
      <c r="Z26" s="87">
        <v>516.67384400000003</v>
      </c>
      <c r="AA26" s="87">
        <v>707.03265099999953</v>
      </c>
      <c r="AB26" s="87">
        <v>716.23400100000049</v>
      </c>
      <c r="AC26" s="87">
        <v>799.19624800000076</v>
      </c>
      <c r="AD26" s="87">
        <v>801.54982799999982</v>
      </c>
      <c r="AE26" s="87">
        <f t="shared" si="0"/>
        <v>10652.845947999998</v>
      </c>
    </row>
    <row r="27" spans="1:33" ht="13">
      <c r="A27" s="7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3" ht="13">
      <c r="A28" s="8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3" ht="13.5" customHeight="1">
      <c r="A29" s="93" t="s">
        <v>1094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 ht="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33" ht="13">
      <c r="A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</row>
    <row r="32" spans="1:33" ht="13">
      <c r="A32" s="8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</row>
    <row r="33" spans="1:31" ht="13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</row>
    <row r="40" spans="1:31" ht="13">
      <c r="E40" s="79"/>
      <c r="G40" s="79"/>
      <c r="I40" s="79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  <row r="41" spans="1:31" ht="13">
      <c r="E41" s="79"/>
      <c r="G41" s="79"/>
      <c r="I41" s="79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</row>
    <row r="42" spans="1:31" ht="13">
      <c r="E42" s="79"/>
      <c r="G42" s="79"/>
      <c r="I42" s="79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</row>
    <row r="43" spans="1:31" ht="13">
      <c r="E43" s="79"/>
      <c r="G43" s="79"/>
      <c r="I43" s="79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1:31" ht="13">
      <c r="E44" s="79"/>
      <c r="G44" s="79"/>
      <c r="I44" s="79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31" ht="13">
      <c r="E45" s="79"/>
      <c r="G45" s="79"/>
      <c r="I45" s="79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</row>
    <row r="46" spans="1:31" ht="13">
      <c r="A46" s="76"/>
      <c r="C46" s="76"/>
      <c r="D46" s="76"/>
      <c r="E46" s="79"/>
      <c r="G46" s="79"/>
      <c r="I46" s="79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ht="13">
      <c r="A47" s="76"/>
      <c r="C47" s="76"/>
      <c r="D47" s="76"/>
      <c r="E47" s="79"/>
      <c r="G47" s="79"/>
      <c r="I47" s="79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1" ht="13">
      <c r="A48" s="76"/>
      <c r="C48" s="76"/>
      <c r="D48" s="76"/>
      <c r="E48" s="79"/>
      <c r="G48" s="79"/>
      <c r="I48" s="79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ht="13">
      <c r="A49" s="76"/>
      <c r="C49" s="76"/>
      <c r="D49" s="76"/>
      <c r="E49" s="79"/>
      <c r="G49" s="79"/>
      <c r="I49" s="79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ht="13">
      <c r="A50" s="76"/>
      <c r="C50" s="76"/>
      <c r="D50" s="76"/>
      <c r="E50" s="79"/>
      <c r="G50" s="79"/>
      <c r="I50" s="7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ht="13">
      <c r="A51" s="76"/>
      <c r="C51" s="76"/>
      <c r="D51" s="76"/>
      <c r="E51" s="79"/>
      <c r="G51" s="79"/>
      <c r="I51" s="79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ht="13.5" customHeight="1">
      <c r="A52" s="76"/>
      <c r="C52" s="76"/>
      <c r="D52" s="76"/>
      <c r="E52" s="79"/>
      <c r="G52" s="79"/>
      <c r="I52" s="79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ht="13">
      <c r="A53" s="76"/>
      <c r="C53" s="76"/>
      <c r="D53" s="76"/>
      <c r="E53" s="79"/>
      <c r="G53" s="79"/>
      <c r="I53" s="7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ht="13">
      <c r="A54" s="76"/>
      <c r="C54" s="76"/>
      <c r="D54" s="76"/>
      <c r="E54" s="79"/>
      <c r="G54" s="79"/>
      <c r="I54" s="79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ht="13">
      <c r="A55" s="76"/>
      <c r="C55" s="76"/>
      <c r="D55" s="76"/>
      <c r="E55" s="79"/>
      <c r="G55" s="79"/>
      <c r="I55" s="79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ht="13">
      <c r="A56" s="76"/>
      <c r="C56" s="76"/>
      <c r="D56" s="76"/>
      <c r="E56" s="79"/>
      <c r="G56" s="79"/>
      <c r="I56" s="79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ht="13">
      <c r="A57" s="76"/>
      <c r="C57" s="76"/>
      <c r="D57" s="76"/>
      <c r="E57" s="79"/>
      <c r="G57" s="79"/>
      <c r="I57" s="7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13">
      <c r="A58" s="76"/>
      <c r="C58" s="76"/>
      <c r="D58" s="76"/>
      <c r="E58" s="79"/>
      <c r="G58" s="79"/>
      <c r="I58" s="79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3">
      <c r="A59" s="76"/>
      <c r="C59" s="76"/>
      <c r="D59" s="76"/>
      <c r="E59" s="79"/>
      <c r="I59" s="79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3">
      <c r="A60" s="76"/>
      <c r="C60" s="76"/>
      <c r="D60" s="76"/>
      <c r="E60" s="79"/>
      <c r="I60" s="7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ht="13">
      <c r="A61" s="76"/>
      <c r="C61" s="76"/>
      <c r="D61" s="76"/>
      <c r="E61" s="79"/>
      <c r="I61" s="79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ht="13">
      <c r="A62" s="76"/>
      <c r="C62" s="76"/>
      <c r="D62" s="76"/>
      <c r="E62" s="79"/>
      <c r="I62" s="79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ht="13">
      <c r="A63" s="76"/>
      <c r="C63" s="76"/>
      <c r="D63" s="76"/>
      <c r="E63" s="79"/>
      <c r="I63" s="7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ht="13">
      <c r="A64" s="76"/>
      <c r="C64" s="76"/>
      <c r="D64" s="76"/>
      <c r="E64" s="79"/>
      <c r="I64" s="7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3" ht="13">
      <c r="A65" s="76"/>
      <c r="C65" s="76"/>
      <c r="D65" s="76"/>
      <c r="E65" s="79"/>
      <c r="I65" s="7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3" ht="13">
      <c r="A66" s="76"/>
      <c r="C66" s="76"/>
      <c r="D66" s="76"/>
      <c r="E66" s="79"/>
      <c r="I66" s="7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3" ht="13">
      <c r="A67" s="76"/>
      <c r="C67" s="76"/>
      <c r="D67" s="76"/>
      <c r="E67" s="79"/>
      <c r="I67" s="7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3" ht="13">
      <c r="A68" s="76"/>
      <c r="C68" s="76"/>
      <c r="D68" s="76"/>
      <c r="E68" s="79"/>
      <c r="I68" s="7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3" ht="13">
      <c r="A69" s="76"/>
      <c r="C69" s="76"/>
      <c r="D69" s="76"/>
      <c r="E69" s="79"/>
      <c r="I69" s="7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3" ht="13">
      <c r="A70" s="76"/>
      <c r="C70" s="76"/>
      <c r="D70" s="76"/>
      <c r="E70" s="79"/>
      <c r="I70" s="7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3" ht="13">
      <c r="A71" s="76"/>
      <c r="C71" s="76"/>
      <c r="D71" s="76"/>
      <c r="E71" s="79"/>
      <c r="I71" s="7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3" ht="13">
      <c r="A72" s="76"/>
      <c r="C72" s="76"/>
      <c r="D72" s="76"/>
      <c r="E72" s="79"/>
      <c r="I72" s="79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3" ht="13">
      <c r="A73" s="76"/>
      <c r="C73" s="76"/>
      <c r="D73" s="76"/>
      <c r="E73" s="79"/>
      <c r="I73" s="79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3" ht="13">
      <c r="A74" s="76"/>
      <c r="C74" s="76"/>
      <c r="D74" s="76"/>
      <c r="E74" s="79"/>
      <c r="I74" s="7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3" ht="13.5" customHeight="1">
      <c r="A75" s="76"/>
      <c r="C75" s="76"/>
      <c r="D75" s="76"/>
      <c r="E75" s="79"/>
      <c r="I75" s="79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3" ht="13.5" customHeight="1">
      <c r="A76" s="76"/>
      <c r="C76" s="76"/>
      <c r="D76" s="76"/>
      <c r="E76" s="79"/>
      <c r="I76" s="79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93"/>
      <c r="AG76" s="93"/>
    </row>
    <row r="77" spans="1:33" ht="13">
      <c r="A77" s="76"/>
      <c r="C77" s="76"/>
      <c r="D77" s="76"/>
      <c r="E77" s="79"/>
      <c r="I77" s="7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3" ht="13">
      <c r="A78" s="76"/>
      <c r="C78" s="76"/>
      <c r="D78" s="76"/>
      <c r="E78" s="79"/>
      <c r="I78" s="79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3" ht="13">
      <c r="A79" s="76"/>
      <c r="C79" s="76"/>
      <c r="D79" s="76"/>
      <c r="E79" s="79"/>
      <c r="I79" s="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3" ht="13">
      <c r="A80" s="76"/>
      <c r="C80" s="76"/>
      <c r="D80" s="76"/>
      <c r="E80" s="79"/>
      <c r="I80" s="79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ht="13">
      <c r="A81" s="76"/>
      <c r="C81" s="76"/>
      <c r="D81" s="76"/>
      <c r="E81" s="79"/>
      <c r="I81" s="79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ht="13">
      <c r="A82" s="76"/>
      <c r="C82" s="76"/>
      <c r="D82" s="76"/>
      <c r="E82" s="79"/>
      <c r="I82" s="79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ht="13">
      <c r="A83" s="76"/>
      <c r="C83" s="76"/>
      <c r="D83" s="76"/>
      <c r="E83" s="79"/>
      <c r="I83" s="79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ht="13">
      <c r="A84" s="76"/>
      <c r="C84" s="76"/>
      <c r="D84" s="76"/>
      <c r="E84" s="79"/>
      <c r="I84" s="79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ht="13">
      <c r="A85" s="76"/>
      <c r="C85" s="76"/>
      <c r="D85" s="76"/>
      <c r="E85" s="79"/>
      <c r="I85" s="79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ht="13">
      <c r="A86" s="76"/>
      <c r="C86" s="76"/>
      <c r="D86" s="76"/>
      <c r="E86" s="79"/>
      <c r="I86" s="79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ht="13">
      <c r="A87" s="76"/>
      <c r="C87" s="76"/>
      <c r="D87" s="76"/>
      <c r="E87" s="79"/>
      <c r="I87" s="7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ht="13">
      <c r="A88" s="76"/>
      <c r="C88" s="76"/>
      <c r="D88" s="76"/>
      <c r="I88" s="7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ht="13">
      <c r="A89" s="76"/>
      <c r="C89" s="76"/>
      <c r="D89" s="76"/>
      <c r="I89" s="7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ht="13">
      <c r="A90" s="76"/>
      <c r="C90" s="76"/>
      <c r="D90" s="76"/>
      <c r="I90" s="7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13">
      <c r="A91" s="76"/>
      <c r="C91" s="76"/>
      <c r="D91" s="76"/>
      <c r="I91" s="7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3">
      <c r="A92" s="76"/>
      <c r="C92" s="76"/>
      <c r="D92" s="76"/>
      <c r="I92" s="7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ht="13">
      <c r="A93" s="76"/>
      <c r="C93" s="76"/>
      <c r="D93" s="76"/>
      <c r="I93" s="7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ht="13">
      <c r="A94" s="76"/>
      <c r="C94" s="76"/>
      <c r="D94" s="76"/>
      <c r="E94" s="76"/>
      <c r="F94" s="76"/>
      <c r="G94" s="76"/>
      <c r="H94" s="76"/>
      <c r="I94" s="7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</sheetData>
  <mergeCells count="4">
    <mergeCell ref="A2:AE2"/>
    <mergeCell ref="A4:AE4"/>
    <mergeCell ref="A30:AE30"/>
    <mergeCell ref="C7:AE7"/>
  </mergeCells>
  <hyperlinks>
    <hyperlink ref="A1" location="ÍNDICE!A1" display="INDICE" xr:uid="{00000000-0004-0000-1100-000000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EE00-3615-3E4B-A46D-922010562A5D}">
  <dimension ref="A1:A66"/>
  <sheetViews>
    <sheetView showGridLines="0" zoomScaleNormal="100" workbookViewId="0"/>
  </sheetViews>
  <sheetFormatPr baseColWidth="10" defaultColWidth="11.5" defaultRowHeight="13"/>
  <cols>
    <col min="1" max="1" width="23.6640625" style="110" customWidth="1"/>
    <col min="2" max="16384" width="11.5" style="110"/>
  </cols>
  <sheetData>
    <row r="1" spans="1:1">
      <c r="A1" s="134" t="s">
        <v>69</v>
      </c>
    </row>
    <row r="3" spans="1:1">
      <c r="A3" s="129" t="s">
        <v>70</v>
      </c>
    </row>
    <row r="4" spans="1:1">
      <c r="A4" s="110" t="s">
        <v>1063</v>
      </c>
    </row>
    <row r="5" spans="1:1">
      <c r="A5" s="110" t="s">
        <v>1064</v>
      </c>
    </row>
    <row r="6" spans="1:1">
      <c r="A6" s="110" t="s">
        <v>1065</v>
      </c>
    </row>
    <row r="7" spans="1:1">
      <c r="A7" s="110" t="s">
        <v>1075</v>
      </c>
    </row>
    <row r="8" spans="1:1">
      <c r="A8" s="110" t="s">
        <v>1076</v>
      </c>
    </row>
    <row r="10" spans="1:1">
      <c r="A10" s="129" t="s">
        <v>71</v>
      </c>
    </row>
    <row r="11" spans="1:1">
      <c r="A11" s="110" t="s">
        <v>72</v>
      </c>
    </row>
    <row r="12" spans="1:1">
      <c r="A12" s="110" t="s">
        <v>73</v>
      </c>
    </row>
    <row r="14" spans="1:1">
      <c r="A14" s="110" t="s">
        <v>1077</v>
      </c>
    </row>
    <row r="15" spans="1:1">
      <c r="A15" s="110" t="s">
        <v>1084</v>
      </c>
    </row>
    <row r="16" spans="1:1">
      <c r="A16" s="110" t="s">
        <v>1078</v>
      </c>
    </row>
    <row r="18" spans="1:1">
      <c r="A18" s="110" t="s">
        <v>1079</v>
      </c>
    </row>
    <row r="19" spans="1:1">
      <c r="A19" s="110" t="s">
        <v>1080</v>
      </c>
    </row>
    <row r="21" spans="1:1">
      <c r="A21" s="129" t="s">
        <v>27</v>
      </c>
    </row>
    <row r="22" spans="1:1">
      <c r="A22" s="110" t="s">
        <v>74</v>
      </c>
    </row>
    <row r="23" spans="1:1">
      <c r="A23" s="110" t="s">
        <v>75</v>
      </c>
    </row>
    <row r="24" spans="1:1">
      <c r="A24" s="110" t="s">
        <v>76</v>
      </c>
    </row>
    <row r="25" spans="1:1">
      <c r="A25" s="110" t="s">
        <v>77</v>
      </c>
    </row>
    <row r="27" spans="1:1">
      <c r="A27" s="110" t="s">
        <v>1139</v>
      </c>
    </row>
    <row r="28" spans="1:1">
      <c r="A28" s="110" t="s">
        <v>78</v>
      </c>
    </row>
    <row r="29" spans="1:1">
      <c r="A29" s="110" t="s">
        <v>79</v>
      </c>
    </row>
    <row r="30" spans="1:1">
      <c r="A30" s="110" t="s">
        <v>80</v>
      </c>
    </row>
    <row r="31" spans="1:1">
      <c r="A31" s="110" t="s">
        <v>81</v>
      </c>
    </row>
    <row r="32" spans="1:1">
      <c r="A32" s="110" t="s">
        <v>82</v>
      </c>
    </row>
    <row r="36" spans="1:1">
      <c r="A36" s="129" t="s">
        <v>83</v>
      </c>
    </row>
    <row r="37" spans="1:1">
      <c r="A37" s="110" t="s">
        <v>84</v>
      </c>
    </row>
    <row r="38" spans="1:1">
      <c r="A38" s="110" t="s">
        <v>85</v>
      </c>
    </row>
    <row r="39" spans="1:1">
      <c r="A39" s="110" t="s">
        <v>86</v>
      </c>
    </row>
    <row r="40" spans="1:1">
      <c r="A40" s="110" t="s">
        <v>87</v>
      </c>
    </row>
    <row r="41" spans="1:1">
      <c r="A41" s="110" t="s">
        <v>88</v>
      </c>
    </row>
    <row r="42" spans="1:1">
      <c r="A42" s="110" t="s">
        <v>89</v>
      </c>
    </row>
    <row r="44" spans="1:1">
      <c r="A44" s="129" t="s">
        <v>90</v>
      </c>
    </row>
    <row r="45" spans="1:1">
      <c r="A45" s="110" t="s">
        <v>91</v>
      </c>
    </row>
    <row r="46" spans="1:1">
      <c r="A46" s="110" t="s">
        <v>92</v>
      </c>
    </row>
    <row r="47" spans="1:1">
      <c r="A47" s="110" t="s">
        <v>93</v>
      </c>
    </row>
    <row r="48" spans="1:1">
      <c r="A48" s="110" t="s">
        <v>94</v>
      </c>
    </row>
    <row r="50" spans="1:1">
      <c r="A50" s="129" t="s">
        <v>95</v>
      </c>
    </row>
    <row r="52" spans="1:1">
      <c r="A52" s="129" t="s">
        <v>96</v>
      </c>
    </row>
    <row r="53" spans="1:1">
      <c r="A53" s="110" t="s">
        <v>97</v>
      </c>
    </row>
    <row r="54" spans="1:1">
      <c r="A54" s="110" t="s">
        <v>98</v>
      </c>
    </row>
    <row r="55" spans="1:1">
      <c r="A55" s="110" t="s">
        <v>99</v>
      </c>
    </row>
    <row r="56" spans="1:1">
      <c r="A56" s="110" t="s">
        <v>28</v>
      </c>
    </row>
    <row r="58" spans="1:1">
      <c r="A58" s="110" t="s">
        <v>100</v>
      </c>
    </row>
    <row r="59" spans="1:1">
      <c r="A59" s="110" t="s">
        <v>29</v>
      </c>
    </row>
    <row r="61" spans="1:1" ht="14" customHeight="1">
      <c r="A61" s="129" t="s">
        <v>1061</v>
      </c>
    </row>
    <row r="62" spans="1:1">
      <c r="A62" s="110" t="s">
        <v>1062</v>
      </c>
    </row>
    <row r="63" spans="1:1">
      <c r="A63" s="110" t="s">
        <v>1140</v>
      </c>
    </row>
    <row r="65" spans="1:1">
      <c r="A65" s="130" t="s">
        <v>30</v>
      </c>
    </row>
    <row r="66" spans="1:1">
      <c r="A66" s="130" t="s">
        <v>101</v>
      </c>
    </row>
  </sheetData>
  <hyperlinks>
    <hyperlink ref="A65" location="ÍNDICE!A1" display="INDICE" xr:uid="{A20469B6-951B-2349-89BA-E345DD0FD835}"/>
    <hyperlink ref="A66" location="NOTAS!A1" display="NOTAS" xr:uid="{0011DB5B-DD45-814D-9162-1FEAB0D77967}"/>
    <hyperlink ref="A18" location="'NOTAS 2'!A1" display="En el cuadro de NOTAS 2 se pueden observar las diferencias que hay en el total de Importaciones y Exportaciones de la Cadena Hilo, Textil y Confección " xr:uid="{8024A30C-D891-FA43-AD00-1E7C93606D95}"/>
  </hyperlinks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73"/>
  <sheetViews>
    <sheetView showGridLines="0" zoomScaleNormal="100" workbookViewId="0"/>
  </sheetViews>
  <sheetFormatPr baseColWidth="10" defaultColWidth="10" defaultRowHeight="12.75" customHeight="1"/>
  <cols>
    <col min="1" max="1" width="5.33203125" style="7" customWidth="1"/>
    <col min="2" max="2" width="28.1640625" style="4" customWidth="1"/>
    <col min="3" max="7" width="9.1640625" style="4" customWidth="1"/>
    <col min="8" max="8" width="8.6640625" style="4" customWidth="1"/>
    <col min="9" max="9" width="9.1640625" style="4" customWidth="1"/>
    <col min="10" max="11" width="8.6640625" style="4" customWidth="1"/>
    <col min="12" max="12" width="9.1640625" style="4" customWidth="1"/>
    <col min="13" max="19" width="7.33203125" style="4" customWidth="1"/>
    <col min="20" max="30" width="7.33203125" customWidth="1"/>
    <col min="31" max="31" width="9.33203125" style="4" customWidth="1"/>
    <col min="32" max="41" width="71.33203125" style="4" customWidth="1"/>
  </cols>
  <sheetData>
    <row r="1" spans="1:41" ht="15.75" customHeight="1">
      <c r="A1" s="102" t="s">
        <v>66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1" ht="13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41" ht="1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1" ht="13">
      <c r="A4" s="159" t="s">
        <v>1108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41" ht="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41" ht="13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41" ht="13">
      <c r="B7" s="6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41" ht="13">
      <c r="B8" s="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1" ht="13">
      <c r="A9" s="7">
        <v>1</v>
      </c>
      <c r="B9" s="6" t="s">
        <v>31</v>
      </c>
      <c r="C9" s="15">
        <v>4886.6825820000031</v>
      </c>
      <c r="D9" s="15">
        <v>5290.3343590000004</v>
      </c>
      <c r="E9" s="15">
        <v>6292.2021719999957</v>
      </c>
      <c r="F9" s="15">
        <v>6024.2688019999996</v>
      </c>
      <c r="G9" s="15">
        <v>6175.3092219999999</v>
      </c>
      <c r="H9" s="15">
        <v>6657.9558080000052</v>
      </c>
      <c r="I9" s="15">
        <v>6939.3612569999996</v>
      </c>
      <c r="J9" s="15">
        <v>7784.3795240000036</v>
      </c>
      <c r="K9" s="15">
        <v>9674.6136860000006</v>
      </c>
      <c r="L9" s="15">
        <v>11996.936368999997</v>
      </c>
      <c r="M9" s="15">
        <v>18466.995704000015</v>
      </c>
      <c r="N9" s="15">
        <v>21916.517539</v>
      </c>
      <c r="O9" s="15">
        <v>26415.53443800001</v>
      </c>
      <c r="P9" s="15">
        <v>26478.622277999984</v>
      </c>
      <c r="Q9" s="15">
        <v>26709.992272000003</v>
      </c>
      <c r="R9" s="71">
        <v>31811.254213000004</v>
      </c>
      <c r="S9" s="15">
        <v>33769.613841000035</v>
      </c>
      <c r="T9" s="71">
        <v>32149.546928999996</v>
      </c>
      <c r="U9" s="15">
        <v>32690.784571000015</v>
      </c>
      <c r="V9" s="71">
        <v>32794.137649999997</v>
      </c>
      <c r="W9" s="15">
        <v>33547.248454000022</v>
      </c>
      <c r="X9" s="15">
        <v>30639.478256000006</v>
      </c>
      <c r="Y9" s="15">
        <v>29767.631696999993</v>
      </c>
      <c r="Z9" s="15">
        <v>30265.02128400002</v>
      </c>
      <c r="AA9" s="15">
        <v>27807.793585999996</v>
      </c>
      <c r="AB9" s="15">
        <v>20672.933069999992</v>
      </c>
      <c r="AC9" s="15">
        <v>23024.087614000007</v>
      </c>
      <c r="AD9" s="15">
        <v>23313.466840999998</v>
      </c>
      <c r="AE9" s="71">
        <f>SUM(C9:AD9)</f>
        <v>573962.70401800016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3">
      <c r="A10" s="7">
        <v>2</v>
      </c>
      <c r="B10" s="6" t="s">
        <v>32</v>
      </c>
      <c r="C10" s="15">
        <v>16.837875999999994</v>
      </c>
      <c r="D10" s="15">
        <v>23.629791999999995</v>
      </c>
      <c r="E10" s="15">
        <v>26.060370999999993</v>
      </c>
      <c r="F10" s="15">
        <v>28.598211999999993</v>
      </c>
      <c r="G10" s="15">
        <v>36.075907000000022</v>
      </c>
      <c r="H10" s="15">
        <v>47.353642999999998</v>
      </c>
      <c r="I10" s="15">
        <v>48.083884999999988</v>
      </c>
      <c r="J10" s="15">
        <v>900.58428999999978</v>
      </c>
      <c r="K10" s="15">
        <v>2378.1248739999983</v>
      </c>
      <c r="L10" s="15">
        <v>2570.8205910000001</v>
      </c>
      <c r="M10" s="15">
        <v>2740.0953729999987</v>
      </c>
      <c r="N10" s="15">
        <v>3238.6630469999986</v>
      </c>
      <c r="O10" s="15">
        <v>4401.2259039999999</v>
      </c>
      <c r="P10" s="15">
        <v>5284.4669929999991</v>
      </c>
      <c r="Q10" s="15">
        <v>5148.4729000000007</v>
      </c>
      <c r="R10" s="71">
        <v>5980.6986350000016</v>
      </c>
      <c r="S10" s="15">
        <v>6825.6034770000006</v>
      </c>
      <c r="T10" s="71">
        <v>7158.9448050000001</v>
      </c>
      <c r="U10" s="15">
        <v>8200.3133549999984</v>
      </c>
      <c r="V10" s="71">
        <v>9374.6860430000052</v>
      </c>
      <c r="W10" s="15">
        <v>10695.842451000004</v>
      </c>
      <c r="X10" s="15">
        <v>10938.606361999991</v>
      </c>
      <c r="Y10" s="15">
        <v>11719.406196000005</v>
      </c>
      <c r="Z10" s="15">
        <v>12432.539856999994</v>
      </c>
      <c r="AA10" s="15">
        <v>13736.835734999999</v>
      </c>
      <c r="AB10" s="15">
        <v>13048.632345</v>
      </c>
      <c r="AC10" s="15">
        <v>14692.352384999998</v>
      </c>
      <c r="AD10" s="15">
        <v>17300.202773999998</v>
      </c>
      <c r="AE10" s="71">
        <f t="shared" ref="AE10:AE26" si="0">SUM(C10:AD10)</f>
        <v>168993.75807800001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3">
      <c r="A11" s="7">
        <v>3</v>
      </c>
      <c r="B11" s="6" t="s">
        <v>33</v>
      </c>
      <c r="C11" s="15">
        <v>1174.1999980000001</v>
      </c>
      <c r="D11" s="15">
        <v>1262.9286269999993</v>
      </c>
      <c r="E11" s="15">
        <v>1415.4092979999987</v>
      </c>
      <c r="F11" s="15">
        <v>1579.5861370000005</v>
      </c>
      <c r="G11" s="15">
        <v>1593.2056000000002</v>
      </c>
      <c r="H11" s="15">
        <v>1870.7108269999994</v>
      </c>
      <c r="I11" s="15">
        <v>1804.0427400000001</v>
      </c>
      <c r="J11" s="15">
        <v>1972.2058040000009</v>
      </c>
      <c r="K11" s="15">
        <v>2078.6355229999986</v>
      </c>
      <c r="L11" s="15">
        <v>2301.4392049999988</v>
      </c>
      <c r="M11" s="15">
        <v>3083.5291159999997</v>
      </c>
      <c r="N11" s="15">
        <v>3268.279741999997</v>
      </c>
      <c r="O11" s="15">
        <v>3252.1941750000001</v>
      </c>
      <c r="P11" s="15">
        <v>3153.6971340000032</v>
      </c>
      <c r="Q11" s="15">
        <v>2919.7602249999991</v>
      </c>
      <c r="R11" s="15">
        <v>3190.7649140000012</v>
      </c>
      <c r="S11" s="15">
        <v>3411.2384520000014</v>
      </c>
      <c r="T11" s="15">
        <v>3121.9275120000011</v>
      </c>
      <c r="U11" s="15">
        <v>3285.7302739999959</v>
      </c>
      <c r="V11" s="15">
        <v>3473.8014070000004</v>
      </c>
      <c r="W11" s="15">
        <v>3738.3943370000011</v>
      </c>
      <c r="X11" s="15">
        <v>3714.0011350000009</v>
      </c>
      <c r="Y11" s="15">
        <v>3751.7078539999993</v>
      </c>
      <c r="Z11" s="15">
        <v>3883.0879189999991</v>
      </c>
      <c r="AA11" s="15">
        <v>4120.5451039999989</v>
      </c>
      <c r="AB11" s="15">
        <v>3102.6561519999987</v>
      </c>
      <c r="AC11" s="15">
        <v>4276.7120810000006</v>
      </c>
      <c r="AD11" s="15">
        <v>5618.5839799999967</v>
      </c>
      <c r="AE11" s="71">
        <f t="shared" si="0"/>
        <v>81418.975271999981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3">
      <c r="A12" s="7">
        <v>4</v>
      </c>
      <c r="B12" s="6" t="s">
        <v>1087</v>
      </c>
      <c r="C12" s="15">
        <v>814.3503919999996</v>
      </c>
      <c r="D12" s="15">
        <v>984.15850199999954</v>
      </c>
      <c r="E12" s="15">
        <v>1240.2687729999998</v>
      </c>
      <c r="F12" s="15">
        <v>1458.9876980000004</v>
      </c>
      <c r="G12" s="15">
        <v>1649.0392619999996</v>
      </c>
      <c r="H12" s="15">
        <v>1803.1918540000001</v>
      </c>
      <c r="I12" s="15">
        <v>1652.4428990000006</v>
      </c>
      <c r="J12" s="15">
        <v>1671.9901600000012</v>
      </c>
      <c r="K12" s="15">
        <v>1635.4744680000006</v>
      </c>
      <c r="L12" s="15">
        <v>1575.5317629999997</v>
      </c>
      <c r="M12" s="15">
        <v>1336.7583959999997</v>
      </c>
      <c r="N12" s="15">
        <v>1243.2904549999992</v>
      </c>
      <c r="O12" s="15">
        <v>1037.6281859999999</v>
      </c>
      <c r="P12" s="15">
        <v>768.72965400000044</v>
      </c>
      <c r="Q12" s="15">
        <v>542.5576309999999</v>
      </c>
      <c r="R12" s="15">
        <v>560.10978099999954</v>
      </c>
      <c r="S12" s="15">
        <v>563.44571499999984</v>
      </c>
      <c r="T12" s="15">
        <v>1101.8363180000003</v>
      </c>
      <c r="U12" s="15">
        <v>1155.9856750000001</v>
      </c>
      <c r="V12" s="15">
        <v>1283.0384220000003</v>
      </c>
      <c r="W12" s="15">
        <v>1281.2341070000007</v>
      </c>
      <c r="X12" s="15">
        <v>1194.832329000001</v>
      </c>
      <c r="Y12" s="15">
        <v>1195.9552640000002</v>
      </c>
      <c r="Z12" s="15">
        <v>1283.4825960000003</v>
      </c>
      <c r="AA12" s="15">
        <v>1303.3360670000004</v>
      </c>
      <c r="AB12" s="15">
        <v>1116.4600010000006</v>
      </c>
      <c r="AC12" s="15">
        <v>1261.9001629999989</v>
      </c>
      <c r="AD12" s="15">
        <v>1219.8098840000009</v>
      </c>
      <c r="AE12" s="71">
        <f t="shared" si="0"/>
        <v>33935.826415000003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3">
      <c r="A13" s="7">
        <v>5</v>
      </c>
      <c r="B13" s="4" t="s">
        <v>34</v>
      </c>
      <c r="C13" s="15">
        <v>603.9120909999998</v>
      </c>
      <c r="D13" s="15">
        <v>626.26323600000001</v>
      </c>
      <c r="E13" s="15">
        <v>681.92228200000022</v>
      </c>
      <c r="F13" s="15">
        <v>758.09449899999981</v>
      </c>
      <c r="G13" s="15">
        <v>821.99673399999983</v>
      </c>
      <c r="H13" s="15">
        <v>1016.3576139999997</v>
      </c>
      <c r="I13" s="15">
        <v>1033.8604969999999</v>
      </c>
      <c r="J13" s="15">
        <v>978.57176699999945</v>
      </c>
      <c r="K13" s="15">
        <v>1128.9504180000001</v>
      </c>
      <c r="L13" s="15">
        <v>1273.9374069999999</v>
      </c>
      <c r="M13" s="15">
        <v>1396.4002379999995</v>
      </c>
      <c r="N13" s="15">
        <v>1562.2209220000009</v>
      </c>
      <c r="O13" s="15">
        <v>1652.416181999999</v>
      </c>
      <c r="P13" s="15">
        <v>1653.9754570000005</v>
      </c>
      <c r="Q13" s="15">
        <v>1433.8574830000009</v>
      </c>
      <c r="R13" s="71">
        <v>1652.9479950000002</v>
      </c>
      <c r="S13" s="15">
        <v>1856.0139050000002</v>
      </c>
      <c r="T13" s="71">
        <v>1673.6666890000004</v>
      </c>
      <c r="U13" s="15">
        <v>1674.8172449999995</v>
      </c>
      <c r="V13" s="71">
        <v>1666.8835809999998</v>
      </c>
      <c r="W13" s="15">
        <v>1659.7719240000001</v>
      </c>
      <c r="X13" s="15">
        <v>1464.6331229999994</v>
      </c>
      <c r="Y13" s="15">
        <v>1484.1687479999996</v>
      </c>
      <c r="Z13" s="15">
        <v>1593.6667359999992</v>
      </c>
      <c r="AA13" s="15">
        <v>1682.4356849999988</v>
      </c>
      <c r="AB13" s="15">
        <v>1610.5237210000009</v>
      </c>
      <c r="AC13" s="15">
        <v>2466.0266059999985</v>
      </c>
      <c r="AD13" s="15">
        <v>2966.4182309999974</v>
      </c>
      <c r="AE13" s="71">
        <f t="shared" si="0"/>
        <v>40074.711015999987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3">
      <c r="A14" s="7">
        <v>6</v>
      </c>
      <c r="B14" s="6" t="s">
        <v>35</v>
      </c>
      <c r="C14" s="15">
        <v>1115.6801620000008</v>
      </c>
      <c r="D14" s="15">
        <v>1320.5984860000001</v>
      </c>
      <c r="E14" s="15">
        <v>1396.9201050000008</v>
      </c>
      <c r="F14" s="15">
        <v>1528.8178089999999</v>
      </c>
      <c r="G14" s="15">
        <v>1527.3632810000006</v>
      </c>
      <c r="H14" s="15">
        <v>1582.3396099999998</v>
      </c>
      <c r="I14" s="15">
        <v>1565.7817630000004</v>
      </c>
      <c r="J14" s="15">
        <v>1515.9161649999999</v>
      </c>
      <c r="K14" s="15">
        <v>1608.9782940000009</v>
      </c>
      <c r="L14" s="15">
        <v>1631.1741849999994</v>
      </c>
      <c r="M14" s="15">
        <v>1556.5703529999996</v>
      </c>
      <c r="N14" s="15">
        <v>1508.6642580000007</v>
      </c>
      <c r="O14" s="15">
        <v>1656.3947099999998</v>
      </c>
      <c r="P14" s="15">
        <v>1553.2440899999992</v>
      </c>
      <c r="Q14" s="15">
        <v>1027.3706060000002</v>
      </c>
      <c r="R14" s="71">
        <v>1054.9326139999994</v>
      </c>
      <c r="S14" s="15">
        <v>1275.0259740000006</v>
      </c>
      <c r="T14" s="71">
        <v>1317.2816299999997</v>
      </c>
      <c r="U14" s="15">
        <v>1415.304099</v>
      </c>
      <c r="V14" s="71">
        <v>1535.6933439999996</v>
      </c>
      <c r="W14" s="15">
        <v>1435.4133220000001</v>
      </c>
      <c r="X14" s="15">
        <v>1341.7392819999998</v>
      </c>
      <c r="Y14" s="15">
        <v>1385.3458309999999</v>
      </c>
      <c r="Z14" s="15">
        <v>1565.0599350000005</v>
      </c>
      <c r="AA14" s="15">
        <v>1619.225476000001</v>
      </c>
      <c r="AB14" s="15">
        <v>1240.5755689999994</v>
      </c>
      <c r="AC14" s="15">
        <v>1711.8023049999995</v>
      </c>
      <c r="AD14" s="15">
        <v>1967.8078849999993</v>
      </c>
      <c r="AE14" s="71">
        <f t="shared" si="0"/>
        <v>40961.021143000005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3">
      <c r="B15" s="6" t="s">
        <v>36</v>
      </c>
      <c r="C15" s="15">
        <v>8993.3299989999978</v>
      </c>
      <c r="D15" s="15">
        <v>10477.254435999997</v>
      </c>
      <c r="E15" s="15">
        <v>13618.005089999997</v>
      </c>
      <c r="F15" s="15">
        <v>15778.564056999989</v>
      </c>
      <c r="G15" s="15">
        <v>17447.361016999999</v>
      </c>
      <c r="H15" s="15">
        <v>19341.997256000002</v>
      </c>
      <c r="I15" s="15">
        <v>18558.754405000011</v>
      </c>
      <c r="J15" s="15">
        <v>18158.285634999993</v>
      </c>
      <c r="K15" s="15">
        <v>18089.235775999987</v>
      </c>
      <c r="L15" s="15">
        <v>18454.309313999991</v>
      </c>
      <c r="M15" s="15">
        <v>17561.341040999996</v>
      </c>
      <c r="N15" s="15">
        <v>16043.765816000001</v>
      </c>
      <c r="O15" s="15">
        <v>14490.712751000005</v>
      </c>
      <c r="P15" s="15">
        <v>13513.194757999991</v>
      </c>
      <c r="Q15" s="15">
        <v>11149.252916000005</v>
      </c>
      <c r="R15" s="15">
        <v>12311.464037000002</v>
      </c>
      <c r="S15" s="15">
        <v>13675.336313999998</v>
      </c>
      <c r="T15" s="15">
        <v>13637.667931000002</v>
      </c>
      <c r="U15" s="15">
        <v>13778.530290999999</v>
      </c>
      <c r="V15" s="15">
        <v>14210.886212999998</v>
      </c>
      <c r="W15" s="15">
        <v>14341.292805000001</v>
      </c>
      <c r="X15" s="15">
        <v>13900.167399000007</v>
      </c>
      <c r="Y15" s="15">
        <v>13953.256774000005</v>
      </c>
      <c r="Z15" s="15">
        <v>14310.160909000009</v>
      </c>
      <c r="AA15" s="15">
        <v>14473.032571999995</v>
      </c>
      <c r="AB15" s="15">
        <v>10692.390239</v>
      </c>
      <c r="AC15" s="15">
        <v>14489.929973</v>
      </c>
      <c r="AD15" s="15">
        <v>16943.506554999989</v>
      </c>
      <c r="AE15" s="71">
        <f t="shared" si="0"/>
        <v>412392.986279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3">
      <c r="B16" s="6" t="s">
        <v>1132</v>
      </c>
      <c r="C16" s="15">
        <v>2833.4442409999988</v>
      </c>
      <c r="D16" s="15">
        <v>3797.4988609999982</v>
      </c>
      <c r="E16" s="15">
        <v>5301.3958740000026</v>
      </c>
      <c r="F16" s="15">
        <v>6756.621720000001</v>
      </c>
      <c r="G16" s="15">
        <v>7792.4890910000004</v>
      </c>
      <c r="H16" s="15">
        <v>8680.308858999997</v>
      </c>
      <c r="I16" s="15">
        <v>8086.2629820000002</v>
      </c>
      <c r="J16" s="15">
        <v>7696.052052</v>
      </c>
      <c r="K16" s="15">
        <v>7154.4589669999996</v>
      </c>
      <c r="L16" s="15">
        <v>6905.1352079999979</v>
      </c>
      <c r="M16" s="15">
        <v>6285.0133009999954</v>
      </c>
      <c r="N16" s="15">
        <v>5497.0898889999989</v>
      </c>
      <c r="O16" s="15">
        <v>4674.1068690000002</v>
      </c>
      <c r="P16" s="15">
        <v>4180.5637449999986</v>
      </c>
      <c r="Q16" s="15">
        <v>3529.4294479999971</v>
      </c>
      <c r="R16" s="15">
        <v>3728.3338499999995</v>
      </c>
      <c r="S16" s="15">
        <v>4033.4499169999999</v>
      </c>
      <c r="T16" s="15">
        <v>4126.1359329999996</v>
      </c>
      <c r="U16" s="15">
        <v>4103.1976180000001</v>
      </c>
      <c r="V16" s="15">
        <v>4205.0508189999982</v>
      </c>
      <c r="W16" s="15">
        <v>4122.9461409999994</v>
      </c>
      <c r="X16" s="15">
        <v>3963.4994949999991</v>
      </c>
      <c r="Y16" s="15">
        <v>4179.1943390000015</v>
      </c>
      <c r="Z16" s="15">
        <v>4046.9668290000004</v>
      </c>
      <c r="AA16" s="15">
        <v>3827.0655129999996</v>
      </c>
      <c r="AB16" s="15">
        <v>2902.6122430000032</v>
      </c>
      <c r="AC16" s="15">
        <v>3577.109300999999</v>
      </c>
      <c r="AD16" s="15">
        <v>3933.6291890000002</v>
      </c>
      <c r="AE16" s="71">
        <f t="shared" si="0"/>
        <v>139919.06229399994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3">
      <c r="B17" s="6" t="s">
        <v>37</v>
      </c>
      <c r="C17" s="15">
        <f>SUM(C18:C23)</f>
        <v>3062.3926850000003</v>
      </c>
      <c r="D17" s="15">
        <f t="shared" ref="D17:AD17" si="1">SUM(D18:D23)</f>
        <v>3634.0689990000001</v>
      </c>
      <c r="E17" s="15">
        <f t="shared" si="1"/>
        <v>4753.6057269999992</v>
      </c>
      <c r="F17" s="15">
        <f t="shared" si="1"/>
        <v>5278.3777320000017</v>
      </c>
      <c r="G17" s="15">
        <f t="shared" si="1"/>
        <v>5872.8122999999987</v>
      </c>
      <c r="H17" s="15">
        <f t="shared" si="1"/>
        <v>6679.9184349999996</v>
      </c>
      <c r="I17" s="15">
        <f t="shared" si="1"/>
        <v>6837.6403710000013</v>
      </c>
      <c r="J17" s="15">
        <f t="shared" si="1"/>
        <v>7004.2903619999997</v>
      </c>
      <c r="K17" s="15">
        <f t="shared" si="1"/>
        <v>7130.8473980000008</v>
      </c>
      <c r="L17" s="15">
        <f t="shared" si="1"/>
        <v>7528.7433889999993</v>
      </c>
      <c r="M17" s="15">
        <f t="shared" si="1"/>
        <v>7325.7222810000003</v>
      </c>
      <c r="N17" s="15">
        <f t="shared" si="1"/>
        <v>6941.4248559999996</v>
      </c>
      <c r="O17" s="15">
        <f t="shared" si="1"/>
        <v>6919.9390210000001</v>
      </c>
      <c r="P17" s="15">
        <f t="shared" si="1"/>
        <v>6837.5483659999991</v>
      </c>
      <c r="Q17" s="15">
        <f t="shared" si="1"/>
        <v>5610.1953889999995</v>
      </c>
      <c r="R17" s="15">
        <f t="shared" si="1"/>
        <v>6459.2091680000003</v>
      </c>
      <c r="S17" s="15">
        <f t="shared" si="1"/>
        <v>7285.6387949999989</v>
      </c>
      <c r="T17" s="15">
        <f t="shared" si="1"/>
        <v>7250.8142629999993</v>
      </c>
      <c r="U17" s="15">
        <f t="shared" si="1"/>
        <v>7304.3305070000006</v>
      </c>
      <c r="V17" s="15">
        <f t="shared" si="1"/>
        <v>7523.4554019999978</v>
      </c>
      <c r="W17" s="15">
        <f t="shared" si="1"/>
        <v>7656.5039850000012</v>
      </c>
      <c r="X17" s="15">
        <f t="shared" si="1"/>
        <v>7463.5875770000002</v>
      </c>
      <c r="Y17" s="15">
        <f t="shared" si="1"/>
        <v>7317.786212</v>
      </c>
      <c r="Z17" s="15">
        <f t="shared" si="1"/>
        <v>7624.1766819999984</v>
      </c>
      <c r="AA17" s="15">
        <f t="shared" si="1"/>
        <v>7984.3564050000004</v>
      </c>
      <c r="AB17" s="15">
        <f t="shared" si="1"/>
        <v>5857.8745259999987</v>
      </c>
      <c r="AC17" s="15">
        <f t="shared" si="1"/>
        <v>8223.2228979999982</v>
      </c>
      <c r="AD17" s="15">
        <f t="shared" si="1"/>
        <v>10041.810535999999</v>
      </c>
      <c r="AE17" s="71">
        <f t="shared" si="0"/>
        <v>189410.29426699999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3">
      <c r="B18" s="6" t="s">
        <v>1088</v>
      </c>
      <c r="C18" s="15">
        <v>758.3272089999997</v>
      </c>
      <c r="D18" s="15">
        <v>704.96755900000028</v>
      </c>
      <c r="E18" s="15">
        <v>847.70086299999946</v>
      </c>
      <c r="F18" s="15">
        <v>821.59349400000042</v>
      </c>
      <c r="G18" s="15">
        <v>822.38596100000018</v>
      </c>
      <c r="H18" s="15">
        <v>825.62298399999997</v>
      </c>
      <c r="I18" s="15">
        <v>770.91674300000034</v>
      </c>
      <c r="J18" s="15">
        <v>728.19641299999989</v>
      </c>
      <c r="K18" s="15">
        <v>589.37931099999969</v>
      </c>
      <c r="L18" s="15">
        <v>518.27184799999998</v>
      </c>
      <c r="M18" s="15">
        <v>483.23817300000013</v>
      </c>
      <c r="N18" s="15">
        <v>465.00957199999993</v>
      </c>
      <c r="O18" s="15">
        <v>422.98468900000012</v>
      </c>
      <c r="P18" s="15">
        <v>303.10744700000009</v>
      </c>
      <c r="Q18" s="15">
        <v>206.00851700000001</v>
      </c>
      <c r="R18" s="71">
        <v>168.451977</v>
      </c>
      <c r="S18" s="15">
        <v>167.45252200000002</v>
      </c>
      <c r="T18" s="71">
        <v>164.90169799999998</v>
      </c>
      <c r="U18" s="15">
        <v>109.04436299999996</v>
      </c>
      <c r="V18" s="71">
        <v>83.982039000000015</v>
      </c>
      <c r="W18" s="15">
        <v>42.404601999999997</v>
      </c>
      <c r="X18" s="15">
        <v>41.189846000000003</v>
      </c>
      <c r="Y18" s="15">
        <v>39.49727800000003</v>
      </c>
      <c r="Z18" s="15">
        <v>34.358364000000002</v>
      </c>
      <c r="AA18" s="15">
        <v>40.323175000000013</v>
      </c>
      <c r="AB18" s="15">
        <v>29.998502000000006</v>
      </c>
      <c r="AC18" s="15">
        <v>27.881765999999999</v>
      </c>
      <c r="AD18" s="15">
        <v>36.769055000000002</v>
      </c>
      <c r="AE18" s="71">
        <f t="shared" si="0"/>
        <v>10253.965970000001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3">
      <c r="B19" s="6" t="s">
        <v>1089</v>
      </c>
      <c r="C19" s="15">
        <v>582.70517100000029</v>
      </c>
      <c r="D19" s="15">
        <v>721.12764500000003</v>
      </c>
      <c r="E19" s="15">
        <v>1052.1690030000002</v>
      </c>
      <c r="F19" s="15">
        <v>1170.8855240000003</v>
      </c>
      <c r="G19" s="15">
        <v>1329.0450739999997</v>
      </c>
      <c r="H19" s="15">
        <v>1602.0776699999994</v>
      </c>
      <c r="I19" s="15">
        <v>1632.2257000000004</v>
      </c>
      <c r="J19" s="15">
        <v>1675.2592239999999</v>
      </c>
      <c r="K19" s="15">
        <v>1720.9287609999997</v>
      </c>
      <c r="L19" s="15">
        <v>1720.2216149999997</v>
      </c>
      <c r="M19" s="15">
        <v>1619.239890999999</v>
      </c>
      <c r="N19" s="15">
        <v>1408.8352589999997</v>
      </c>
      <c r="O19" s="15">
        <v>1485.4300479999995</v>
      </c>
      <c r="P19" s="15">
        <v>1533.6992220000002</v>
      </c>
      <c r="Q19" s="15">
        <v>1298.2724620000001</v>
      </c>
      <c r="R19" s="71">
        <v>1638.2217519999999</v>
      </c>
      <c r="S19" s="15">
        <v>1738.8953410000001</v>
      </c>
      <c r="T19" s="71">
        <v>1840.4531470000004</v>
      </c>
      <c r="U19" s="15">
        <v>1859.7735969999994</v>
      </c>
      <c r="V19" s="71">
        <v>1904.2735749999995</v>
      </c>
      <c r="W19" s="15">
        <v>1952.4474060000005</v>
      </c>
      <c r="X19" s="15">
        <v>1941.4088690000005</v>
      </c>
      <c r="Y19" s="15">
        <v>1915.8336680000004</v>
      </c>
      <c r="Z19" s="15">
        <v>1926.3954049999991</v>
      </c>
      <c r="AA19" s="15">
        <v>1860.4132620000005</v>
      </c>
      <c r="AB19" s="15">
        <v>1310.1627049999993</v>
      </c>
      <c r="AC19" s="15">
        <v>1786.8688979999995</v>
      </c>
      <c r="AD19" s="15">
        <v>1908.7603149999998</v>
      </c>
      <c r="AE19" s="71">
        <f t="shared" si="0"/>
        <v>44136.030208999997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3">
      <c r="B20" s="6" t="s">
        <v>1090</v>
      </c>
      <c r="C20" s="15">
        <v>683.70794400000034</v>
      </c>
      <c r="D20" s="15">
        <v>798.60014599999988</v>
      </c>
      <c r="E20" s="15">
        <v>964.47232199999985</v>
      </c>
      <c r="F20" s="15">
        <v>1138.5290500000001</v>
      </c>
      <c r="G20" s="15">
        <v>1234.9901979999993</v>
      </c>
      <c r="H20" s="15">
        <v>1490.5359469999996</v>
      </c>
      <c r="I20" s="15">
        <v>1611.1028010000005</v>
      </c>
      <c r="J20" s="15">
        <v>1660.0450599999995</v>
      </c>
      <c r="K20" s="15">
        <v>1763.3181629999999</v>
      </c>
      <c r="L20" s="15">
        <v>1947.4529979999993</v>
      </c>
      <c r="M20" s="15">
        <v>1817.7312970000005</v>
      </c>
      <c r="N20" s="15">
        <v>1666.6980719999997</v>
      </c>
      <c r="O20" s="15">
        <v>1451.8194850000007</v>
      </c>
      <c r="P20" s="15">
        <v>1388.0851680000001</v>
      </c>
      <c r="Q20" s="15">
        <v>1103.4233650000006</v>
      </c>
      <c r="R20" s="15">
        <v>1155.0629590000001</v>
      </c>
      <c r="S20" s="15">
        <v>1325.1970259999989</v>
      </c>
      <c r="T20" s="15">
        <v>1245.1871179999998</v>
      </c>
      <c r="U20" s="15">
        <v>1319.5817889999998</v>
      </c>
      <c r="V20" s="15">
        <v>1346.1925139999994</v>
      </c>
      <c r="W20" s="15">
        <v>1432.7688669999998</v>
      </c>
      <c r="X20" s="15">
        <v>1384.0115219999998</v>
      </c>
      <c r="Y20" s="15">
        <v>1339.5026499999997</v>
      </c>
      <c r="Z20" s="15">
        <v>1459.7517739999996</v>
      </c>
      <c r="AA20" s="15">
        <v>1417.6678930000005</v>
      </c>
      <c r="AB20" s="15">
        <v>1209.8600720000002</v>
      </c>
      <c r="AC20" s="15">
        <v>1644.9342639999995</v>
      </c>
      <c r="AD20" s="15">
        <v>1933.9505370000002</v>
      </c>
      <c r="AE20" s="71">
        <f t="shared" si="0"/>
        <v>38934.18100099999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3">
      <c r="B21" s="6" t="s">
        <v>1091</v>
      </c>
      <c r="C21" s="15">
        <v>933.71285499999988</v>
      </c>
      <c r="D21" s="15">
        <v>1241.1883910000001</v>
      </c>
      <c r="E21" s="15">
        <v>1689.2977780000003</v>
      </c>
      <c r="F21" s="15">
        <v>1904.8502070000002</v>
      </c>
      <c r="G21" s="15">
        <v>2197.4261219999989</v>
      </c>
      <c r="H21" s="15">
        <v>2417.3592110000004</v>
      </c>
      <c r="I21" s="15">
        <v>2438.4363579999999</v>
      </c>
      <c r="J21" s="15">
        <v>2502.3032770000004</v>
      </c>
      <c r="K21" s="15">
        <v>2568.7406470000005</v>
      </c>
      <c r="L21" s="15">
        <v>2743.9914350000004</v>
      </c>
      <c r="M21" s="15">
        <v>2686.1323480000005</v>
      </c>
      <c r="N21" s="15">
        <v>2518.4576370000004</v>
      </c>
      <c r="O21" s="15">
        <v>2588.519569999999</v>
      </c>
      <c r="P21" s="15">
        <v>2675.3252359999988</v>
      </c>
      <c r="Q21" s="15">
        <v>2107.5052689999993</v>
      </c>
      <c r="R21" s="71">
        <v>2478.4645060000003</v>
      </c>
      <c r="S21" s="15">
        <v>2695.3144530000013</v>
      </c>
      <c r="T21" s="71">
        <v>2651.1752029999998</v>
      </c>
      <c r="U21" s="15">
        <v>2585.2438420000003</v>
      </c>
      <c r="V21" s="71">
        <v>2675.468683999999</v>
      </c>
      <c r="W21" s="15">
        <v>2760.8503490000007</v>
      </c>
      <c r="X21" s="15">
        <v>2623.5707189999994</v>
      </c>
      <c r="Y21" s="15">
        <v>2537.9726790000009</v>
      </c>
      <c r="Z21" s="15">
        <v>2640.2535900000003</v>
      </c>
      <c r="AA21" s="15">
        <v>2876.9939199999994</v>
      </c>
      <c r="AB21" s="15">
        <v>1927.1750459999998</v>
      </c>
      <c r="AC21" s="15">
        <v>2776.6061819999995</v>
      </c>
      <c r="AD21" s="15">
        <v>3321.8671789999994</v>
      </c>
      <c r="AE21" s="71">
        <f t="shared" si="0"/>
        <v>67764.202692999985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3">
      <c r="B22" s="6" t="s">
        <v>1092</v>
      </c>
      <c r="C22" s="15">
        <v>73.689580999999976</v>
      </c>
      <c r="D22" s="15">
        <v>142.06469999999999</v>
      </c>
      <c r="E22" s="15">
        <v>182.03709000000001</v>
      </c>
      <c r="F22" s="15">
        <v>231.959315</v>
      </c>
      <c r="G22" s="15">
        <v>277.18730000000011</v>
      </c>
      <c r="H22" s="15">
        <v>337.96157399999987</v>
      </c>
      <c r="I22" s="15">
        <v>378.43218200000001</v>
      </c>
      <c r="J22" s="15">
        <v>433.19655000000006</v>
      </c>
      <c r="K22" s="15">
        <v>483.95221600000019</v>
      </c>
      <c r="L22" s="15">
        <v>594.9582939999998</v>
      </c>
      <c r="M22" s="15">
        <v>715.55972899999972</v>
      </c>
      <c r="N22" s="15">
        <v>879.418226</v>
      </c>
      <c r="O22" s="15">
        <v>967.94475499999999</v>
      </c>
      <c r="P22" s="15">
        <v>934.12980100000004</v>
      </c>
      <c r="Q22" s="15">
        <v>892.62266199999988</v>
      </c>
      <c r="R22" s="71">
        <v>1017.5236519999999</v>
      </c>
      <c r="S22" s="15">
        <v>1357.0274219999997</v>
      </c>
      <c r="T22" s="71">
        <v>1348.3679209999991</v>
      </c>
      <c r="U22" s="15">
        <v>1429.7711130000002</v>
      </c>
      <c r="V22" s="71">
        <v>1512.8337160000003</v>
      </c>
      <c r="W22" s="15">
        <v>1466.2556960000004</v>
      </c>
      <c r="X22" s="15">
        <v>1472.1068889999997</v>
      </c>
      <c r="Y22" s="15">
        <v>1482.3427599999998</v>
      </c>
      <c r="Z22" s="15">
        <v>1562.1094349999996</v>
      </c>
      <c r="AA22" s="15">
        <v>1786.0512980000003</v>
      </c>
      <c r="AB22" s="15">
        <v>1379.2527189999996</v>
      </c>
      <c r="AC22" s="15">
        <v>1986.2098890000004</v>
      </c>
      <c r="AD22" s="15">
        <v>2839.5536379999999</v>
      </c>
      <c r="AE22" s="71">
        <f t="shared" si="0"/>
        <v>28164.520122999998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3">
      <c r="B23" s="6" t="s">
        <v>1093</v>
      </c>
      <c r="C23" s="15">
        <v>30.249924999999994</v>
      </c>
      <c r="D23" s="15">
        <v>26.120558000000006</v>
      </c>
      <c r="E23" s="15">
        <v>17.928670999999994</v>
      </c>
      <c r="F23" s="15">
        <v>10.560142000000003</v>
      </c>
      <c r="G23" s="15">
        <v>11.777645</v>
      </c>
      <c r="H23" s="15">
        <v>6.3610490000000004</v>
      </c>
      <c r="I23" s="15">
        <v>6.5265869999999984</v>
      </c>
      <c r="J23" s="15">
        <v>5.2898379999999996</v>
      </c>
      <c r="K23" s="15">
        <v>4.5283000000000007</v>
      </c>
      <c r="L23" s="15">
        <v>3.8471990000000003</v>
      </c>
      <c r="M23" s="15">
        <v>3.8208429999999995</v>
      </c>
      <c r="N23" s="15">
        <v>3.0060899999999999</v>
      </c>
      <c r="O23" s="15">
        <v>3.2404740000000003</v>
      </c>
      <c r="P23" s="15">
        <v>3.201492</v>
      </c>
      <c r="Q23" s="15">
        <v>2.363113999999999</v>
      </c>
      <c r="R23" s="71">
        <v>1.4843220000000001</v>
      </c>
      <c r="S23" s="15">
        <v>1.7520309999999999</v>
      </c>
      <c r="T23" s="71">
        <v>0.72917599999999994</v>
      </c>
      <c r="U23" s="15">
        <v>0.91580299999999992</v>
      </c>
      <c r="V23" s="71">
        <v>0.70487400000000011</v>
      </c>
      <c r="W23" s="15">
        <v>1.7770649999999995</v>
      </c>
      <c r="X23" s="15">
        <v>1.2997320000000001</v>
      </c>
      <c r="Y23" s="15">
        <v>2.6371769999999994</v>
      </c>
      <c r="Z23" s="15">
        <v>1.3081139999999996</v>
      </c>
      <c r="AA23" s="15">
        <v>2.9068570000000009</v>
      </c>
      <c r="AB23" s="15">
        <v>1.4254819999999997</v>
      </c>
      <c r="AC23" s="15">
        <v>0.72189899999999985</v>
      </c>
      <c r="AD23" s="15">
        <v>0.90981200000000007</v>
      </c>
      <c r="AE23" s="71">
        <f t="shared" si="0"/>
        <v>157.39427099999992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3">
      <c r="B24" s="6" t="s">
        <v>38</v>
      </c>
      <c r="C24" s="15">
        <f>SUM(C9:C15)</f>
        <v>17604.9931</v>
      </c>
      <c r="D24" s="15">
        <f t="shared" ref="D24:AD24" si="2">SUM(D9:D15)</f>
        <v>19985.167437999997</v>
      </c>
      <c r="E24" s="15">
        <f t="shared" si="2"/>
        <v>24670.788090999991</v>
      </c>
      <c r="F24" s="15">
        <f t="shared" si="2"/>
        <v>27156.91721399999</v>
      </c>
      <c r="G24" s="15">
        <f t="shared" si="2"/>
        <v>29250.351022999999</v>
      </c>
      <c r="H24" s="15">
        <f t="shared" si="2"/>
        <v>32319.906612000006</v>
      </c>
      <c r="I24" s="15">
        <f t="shared" si="2"/>
        <v>31602.32744600001</v>
      </c>
      <c r="J24" s="15">
        <f t="shared" si="2"/>
        <v>32981.933344999998</v>
      </c>
      <c r="K24" s="15">
        <f t="shared" si="2"/>
        <v>36594.013038999983</v>
      </c>
      <c r="L24" s="15">
        <f t="shared" si="2"/>
        <v>39804.148833999985</v>
      </c>
      <c r="M24" s="15">
        <f t="shared" si="2"/>
        <v>46141.690221000012</v>
      </c>
      <c r="N24" s="15">
        <f t="shared" si="2"/>
        <v>48781.401778999993</v>
      </c>
      <c r="O24" s="15">
        <f t="shared" si="2"/>
        <v>52906.106346000015</v>
      </c>
      <c r="P24" s="15">
        <f t="shared" si="2"/>
        <v>52405.930363999978</v>
      </c>
      <c r="Q24" s="15">
        <f t="shared" si="2"/>
        <v>48931.264033000007</v>
      </c>
      <c r="R24" s="15">
        <f t="shared" si="2"/>
        <v>56562.172189000004</v>
      </c>
      <c r="S24" s="15">
        <f t="shared" si="2"/>
        <v>61376.277678000049</v>
      </c>
      <c r="T24" s="15">
        <f t="shared" si="2"/>
        <v>60160.871813999998</v>
      </c>
      <c r="U24" s="15">
        <f t="shared" si="2"/>
        <v>62201.465510000009</v>
      </c>
      <c r="V24" s="15">
        <f t="shared" si="2"/>
        <v>64339.126659999994</v>
      </c>
      <c r="W24" s="15">
        <f t="shared" si="2"/>
        <v>66699.197400000034</v>
      </c>
      <c r="X24" s="15">
        <f t="shared" si="2"/>
        <v>63193.457886000004</v>
      </c>
      <c r="Y24" s="15">
        <f t="shared" si="2"/>
        <v>63257.472364000001</v>
      </c>
      <c r="Z24" s="15">
        <f t="shared" si="2"/>
        <v>65333.019236000022</v>
      </c>
      <c r="AA24" s="15">
        <f t="shared" si="2"/>
        <v>64743.204224999987</v>
      </c>
      <c r="AB24" s="15">
        <f t="shared" si="2"/>
        <v>51484.171096999984</v>
      </c>
      <c r="AC24" s="15">
        <f t="shared" si="2"/>
        <v>61922.811127000001</v>
      </c>
      <c r="AD24" s="15">
        <f t="shared" si="2"/>
        <v>69329.79614999998</v>
      </c>
      <c r="AE24" s="71">
        <f t="shared" si="0"/>
        <v>1351739.9822209999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3">
      <c r="B25" s="6" t="s">
        <v>39</v>
      </c>
      <c r="C25" s="15">
        <f>C26-C24</f>
        <v>19557.431229999995</v>
      </c>
      <c r="D25" s="15">
        <f t="shared" ref="D25:AD25" si="3">D26-D24</f>
        <v>19065.365958999966</v>
      </c>
      <c r="E25" s="15">
        <f t="shared" si="3"/>
        <v>21103.254681000031</v>
      </c>
      <c r="F25" s="15">
        <f t="shared" si="3"/>
        <v>23885.640703999987</v>
      </c>
      <c r="G25" s="15">
        <f t="shared" si="3"/>
        <v>24548.592127999986</v>
      </c>
      <c r="H25" s="15">
        <f t="shared" si="3"/>
        <v>28477.487179999982</v>
      </c>
      <c r="I25" s="15">
        <f t="shared" si="3"/>
        <v>28647.776391999949</v>
      </c>
      <c r="J25" s="15">
        <f t="shared" si="3"/>
        <v>27449.989927999995</v>
      </c>
      <c r="K25" s="15">
        <f t="shared" si="3"/>
        <v>28301.133431999995</v>
      </c>
      <c r="L25" s="15">
        <f t="shared" si="3"/>
        <v>29452.210674999973</v>
      </c>
      <c r="M25" s="15">
        <f t="shared" si="3"/>
        <v>27254.072227999946</v>
      </c>
      <c r="N25" s="15">
        <f t="shared" si="3"/>
        <v>27563.490647999977</v>
      </c>
      <c r="O25" s="15">
        <f t="shared" si="3"/>
        <v>26015.981019000013</v>
      </c>
      <c r="P25" s="15">
        <f t="shared" si="3"/>
        <v>24103.433381000032</v>
      </c>
      <c r="Q25" s="15">
        <f t="shared" si="3"/>
        <v>18504.07416299999</v>
      </c>
      <c r="R25" s="15">
        <f t="shared" si="3"/>
        <v>19914.900804999997</v>
      </c>
      <c r="S25" s="15">
        <f t="shared" si="3"/>
        <v>22220.489878999979</v>
      </c>
      <c r="T25" s="15">
        <f t="shared" si="3"/>
        <v>22030.869269000061</v>
      </c>
      <c r="U25" s="15">
        <f t="shared" si="3"/>
        <v>22866.245238999967</v>
      </c>
      <c r="V25" s="15">
        <f t="shared" si="3"/>
        <v>23053.140567000024</v>
      </c>
      <c r="W25" s="15">
        <f t="shared" si="3"/>
        <v>24190.995950999975</v>
      </c>
      <c r="X25" s="15">
        <f t="shared" si="3"/>
        <v>22804.989782000019</v>
      </c>
      <c r="Y25" s="15">
        <f t="shared" si="3"/>
        <v>22352.289572999958</v>
      </c>
      <c r="Z25" s="15">
        <f t="shared" si="3"/>
        <v>23345.929372999904</v>
      </c>
      <c r="AA25" s="15">
        <f t="shared" si="3"/>
        <v>24836.788455000009</v>
      </c>
      <c r="AB25" s="15">
        <f t="shared" si="3"/>
        <v>21668.56098800007</v>
      </c>
      <c r="AC25" s="15">
        <f t="shared" si="3"/>
        <v>26637.955185999999</v>
      </c>
      <c r="AD25" s="15">
        <f t="shared" si="3"/>
        <v>32932.977653000082</v>
      </c>
      <c r="AE25" s="71">
        <f t="shared" si="0"/>
        <v>682786.06646799983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3">
      <c r="B26" s="6" t="s">
        <v>40</v>
      </c>
      <c r="C26" s="15">
        <v>37162.424329999994</v>
      </c>
      <c r="D26" s="15">
        <v>39050.533396999963</v>
      </c>
      <c r="E26" s="15">
        <v>45774.042772000023</v>
      </c>
      <c r="F26" s="15">
        <v>51042.557917999977</v>
      </c>
      <c r="G26" s="15">
        <v>53798.943150999985</v>
      </c>
      <c r="H26" s="15">
        <v>60797.393791999988</v>
      </c>
      <c r="I26" s="15">
        <v>60250.103837999959</v>
      </c>
      <c r="J26" s="15">
        <v>60431.923272999993</v>
      </c>
      <c r="K26" s="15">
        <v>64895.146470999978</v>
      </c>
      <c r="L26" s="15">
        <v>69256.359508999958</v>
      </c>
      <c r="M26" s="15">
        <v>73395.762448999958</v>
      </c>
      <c r="N26" s="15">
        <v>76344.89242699997</v>
      </c>
      <c r="O26" s="15">
        <v>78922.087365000029</v>
      </c>
      <c r="P26" s="15">
        <v>76509.36374500001</v>
      </c>
      <c r="Q26" s="15">
        <v>67435.338195999997</v>
      </c>
      <c r="R26" s="71">
        <v>76477.072994000002</v>
      </c>
      <c r="S26" s="15">
        <v>83596.767557000028</v>
      </c>
      <c r="T26" s="71">
        <v>82191.741083000059</v>
      </c>
      <c r="U26" s="15">
        <v>85067.710748999976</v>
      </c>
      <c r="V26" s="71">
        <v>87392.267227000018</v>
      </c>
      <c r="W26" s="15">
        <v>90890.193351000009</v>
      </c>
      <c r="X26" s="15">
        <v>85998.447668000023</v>
      </c>
      <c r="Y26" s="15">
        <v>85609.761936999959</v>
      </c>
      <c r="Z26" s="15">
        <v>88678.948608999926</v>
      </c>
      <c r="AA26" s="15">
        <v>89579.992679999996</v>
      </c>
      <c r="AB26" s="15">
        <v>73152.732085000054</v>
      </c>
      <c r="AC26" s="15">
        <v>88560.766313</v>
      </c>
      <c r="AD26" s="15">
        <v>102262.77380300006</v>
      </c>
      <c r="AE26" s="71">
        <f t="shared" si="0"/>
        <v>2034526.0486890001</v>
      </c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3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71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3"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41" ht="13">
      <c r="B29" s="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41" ht="13">
      <c r="A30" s="7">
        <v>1</v>
      </c>
      <c r="B30" s="6" t="s">
        <v>31</v>
      </c>
      <c r="C30" s="19">
        <f t="shared" ref="C30" si="4">(C9/C$26)*100</f>
        <v>13.149525818355038</v>
      </c>
      <c r="D30" s="19">
        <f t="shared" ref="D30:AE30" si="5">(D9/D$26)*100</f>
        <v>13.547406139672416</v>
      </c>
      <c r="E30" s="19">
        <f t="shared" si="5"/>
        <v>13.74622338547063</v>
      </c>
      <c r="F30" s="19">
        <f t="shared" si="5"/>
        <v>11.802442996054403</v>
      </c>
      <c r="G30" s="19">
        <f t="shared" si="5"/>
        <v>11.478495413315972</v>
      </c>
      <c r="H30" s="19">
        <f t="shared" si="5"/>
        <v>10.951054630364913</v>
      </c>
      <c r="I30" s="19">
        <f t="shared" si="5"/>
        <v>11.517592194792732</v>
      </c>
      <c r="J30" s="19">
        <f t="shared" si="5"/>
        <v>12.881237436105131</v>
      </c>
      <c r="K30" s="19">
        <f t="shared" si="5"/>
        <v>14.908069728024026</v>
      </c>
      <c r="L30" s="19">
        <f t="shared" si="5"/>
        <v>17.322505043657369</v>
      </c>
      <c r="M30" s="19">
        <f t="shared" si="5"/>
        <v>25.160847285743586</v>
      </c>
      <c r="N30" s="19">
        <f t="shared" si="5"/>
        <v>28.707247914398859</v>
      </c>
      <c r="O30" s="19">
        <f t="shared" si="5"/>
        <v>33.470395069295442</v>
      </c>
      <c r="P30" s="19">
        <f t="shared" si="5"/>
        <v>34.60834201451636</v>
      </c>
      <c r="Q30" s="19">
        <f t="shared" si="5"/>
        <v>39.608301799225401</v>
      </c>
      <c r="R30" s="19">
        <f t="shared" si="5"/>
        <v>41.595805079380789</v>
      </c>
      <c r="S30" s="19">
        <f t="shared" si="5"/>
        <v>40.39583685813497</v>
      </c>
      <c r="T30" s="19">
        <f t="shared" si="5"/>
        <v>39.115301008813368</v>
      </c>
      <c r="U30" s="19">
        <f t="shared" si="5"/>
        <v>38.429134019436759</v>
      </c>
      <c r="V30" s="19">
        <f t="shared" si="5"/>
        <v>37.525216693163195</v>
      </c>
      <c r="W30" s="19">
        <f t="shared" si="5"/>
        <v>36.909645823336696</v>
      </c>
      <c r="X30" s="19">
        <f t="shared" si="5"/>
        <v>35.627943395309607</v>
      </c>
      <c r="Y30" s="19">
        <f t="shared" si="5"/>
        <v>34.771305308506669</v>
      </c>
      <c r="Z30" s="19">
        <f t="shared" si="5"/>
        <v>34.128755199211348</v>
      </c>
      <c r="AA30" s="19">
        <f t="shared" si="5"/>
        <v>31.042415559616899</v>
      </c>
      <c r="AB30" s="19">
        <f t="shared" si="5"/>
        <v>28.259960333373485</v>
      </c>
      <c r="AC30" s="19">
        <f t="shared" si="5"/>
        <v>25.998067284813299</v>
      </c>
      <c r="AD30" s="19">
        <f t="shared" si="5"/>
        <v>22.797608527528574</v>
      </c>
      <c r="AE30" s="19">
        <f t="shared" si="5"/>
        <v>28.211125848590047</v>
      </c>
    </row>
    <row r="31" spans="1:41" ht="13">
      <c r="A31" s="7">
        <v>2</v>
      </c>
      <c r="B31" s="6" t="s">
        <v>32</v>
      </c>
      <c r="C31" s="19">
        <f t="shared" ref="C31:AE31" si="6">(C10/C$26)*100</f>
        <v>4.530887395956925E-2</v>
      </c>
      <c r="D31" s="19">
        <f t="shared" si="6"/>
        <v>6.0510804704694103E-2</v>
      </c>
      <c r="E31" s="19">
        <f t="shared" si="6"/>
        <v>5.6932640033143675E-2</v>
      </c>
      <c r="F31" s="19">
        <f t="shared" si="6"/>
        <v>5.6028171718868605E-2</v>
      </c>
      <c r="G31" s="19">
        <f t="shared" si="6"/>
        <v>6.70569064874455E-2</v>
      </c>
      <c r="H31" s="19">
        <f t="shared" si="6"/>
        <v>7.7887619923324769E-2</v>
      </c>
      <c r="I31" s="19">
        <f t="shared" si="6"/>
        <v>7.9807140464500423E-2</v>
      </c>
      <c r="J31" s="19">
        <f t="shared" si="6"/>
        <v>1.4902459515174264</v>
      </c>
      <c r="K31" s="19">
        <f t="shared" si="6"/>
        <v>3.6645650766236009</v>
      </c>
      <c r="L31" s="19">
        <f t="shared" si="6"/>
        <v>3.7120354133917748</v>
      </c>
      <c r="M31" s="19">
        <f t="shared" si="6"/>
        <v>3.7333154961146309</v>
      </c>
      <c r="N31" s="19">
        <f t="shared" si="6"/>
        <v>4.2421476329890275</v>
      </c>
      <c r="O31" s="19">
        <f t="shared" si="6"/>
        <v>5.5766719443761614</v>
      </c>
      <c r="P31" s="19">
        <f t="shared" si="6"/>
        <v>6.9069545665191159</v>
      </c>
      <c r="Q31" s="19">
        <f t="shared" si="6"/>
        <v>7.6346809220946232</v>
      </c>
      <c r="R31" s="19">
        <f t="shared" si="6"/>
        <v>7.8202504369763419</v>
      </c>
      <c r="S31" s="19">
        <f t="shared" si="6"/>
        <v>8.1649131616793635</v>
      </c>
      <c r="T31" s="19">
        <f t="shared" si="6"/>
        <v>8.7100537239753208</v>
      </c>
      <c r="U31" s="19">
        <f t="shared" si="6"/>
        <v>9.6397484812959977</v>
      </c>
      <c r="V31" s="19">
        <f t="shared" si="6"/>
        <v>10.727134494233233</v>
      </c>
      <c r="W31" s="19">
        <f t="shared" si="6"/>
        <v>11.7678729207834</v>
      </c>
      <c r="X31" s="19">
        <f t="shared" si="6"/>
        <v>12.7195393156733</v>
      </c>
      <c r="Y31" s="19">
        <f t="shared" si="6"/>
        <v>13.689333939071446</v>
      </c>
      <c r="Z31" s="19">
        <f t="shared" si="6"/>
        <v>14.019719507294914</v>
      </c>
      <c r="AA31" s="19">
        <f t="shared" si="6"/>
        <v>15.334714062850043</v>
      </c>
      <c r="AB31" s="19">
        <f t="shared" si="6"/>
        <v>17.837518809055688</v>
      </c>
      <c r="AC31" s="19">
        <f t="shared" si="6"/>
        <v>16.590136915790531</v>
      </c>
      <c r="AD31" s="19">
        <f t="shared" si="6"/>
        <v>16.917400272485533</v>
      </c>
      <c r="AE31" s="19">
        <f t="shared" si="6"/>
        <v>8.3062961119075158</v>
      </c>
    </row>
    <row r="32" spans="1:41" ht="13">
      <c r="A32" s="7">
        <v>3</v>
      </c>
      <c r="B32" s="6" t="s">
        <v>33</v>
      </c>
      <c r="C32" s="19">
        <f t="shared" ref="C32:AE32" si="7">(C11/C$26)*100</f>
        <v>3.1596431588347893</v>
      </c>
      <c r="D32" s="19">
        <f t="shared" si="7"/>
        <v>3.2340880319371594</v>
      </c>
      <c r="E32" s="19">
        <f t="shared" si="7"/>
        <v>3.0921658046463931</v>
      </c>
      <c r="F32" s="19">
        <f t="shared" si="7"/>
        <v>3.0946453340712479</v>
      </c>
      <c r="G32" s="19">
        <f t="shared" si="7"/>
        <v>2.9614068728604508</v>
      </c>
      <c r="H32" s="19">
        <f t="shared" si="7"/>
        <v>3.0769589127456256</v>
      </c>
      <c r="I32" s="19">
        <f t="shared" si="7"/>
        <v>2.9942566486701785</v>
      </c>
      <c r="J32" s="19">
        <f t="shared" si="7"/>
        <v>3.2635165276646929</v>
      </c>
      <c r="K32" s="19">
        <f t="shared" si="7"/>
        <v>3.2030677732253663</v>
      </c>
      <c r="L32" s="19">
        <f t="shared" si="7"/>
        <v>3.3230727420792654</v>
      </c>
      <c r="M32" s="19">
        <f t="shared" si="7"/>
        <v>4.2012358930703009</v>
      </c>
      <c r="N32" s="19">
        <f t="shared" si="7"/>
        <v>4.2809409223086989</v>
      </c>
      <c r="O32" s="19">
        <f t="shared" si="7"/>
        <v>4.1207655341896938</v>
      </c>
      <c r="P32" s="19">
        <f t="shared" si="7"/>
        <v>4.1219753761265618</v>
      </c>
      <c r="Q32" s="19">
        <f t="shared" si="7"/>
        <v>4.3297183688969589</v>
      </c>
      <c r="R32" s="19">
        <f t="shared" si="7"/>
        <v>4.1721849295282682</v>
      </c>
      <c r="S32" s="19">
        <f t="shared" si="7"/>
        <v>4.0805865486055612</v>
      </c>
      <c r="T32" s="19">
        <f t="shared" si="7"/>
        <v>3.798346976063411</v>
      </c>
      <c r="U32" s="19">
        <f t="shared" si="7"/>
        <v>3.8624881815555638</v>
      </c>
      <c r="V32" s="19">
        <f t="shared" si="7"/>
        <v>3.9749528387641626</v>
      </c>
      <c r="W32" s="19">
        <f t="shared" si="7"/>
        <v>4.1130887713738922</v>
      </c>
      <c r="X32" s="19">
        <f t="shared" si="7"/>
        <v>4.318683924782027</v>
      </c>
      <c r="Y32" s="19">
        <f t="shared" si="7"/>
        <v>4.3823365105966223</v>
      </c>
      <c r="Z32" s="19">
        <f t="shared" si="7"/>
        <v>4.3788159195720429</v>
      </c>
      <c r="AA32" s="19">
        <f t="shared" si="7"/>
        <v>4.5998497886905598</v>
      </c>
      <c r="AB32" s="19">
        <f t="shared" si="7"/>
        <v>4.2413400888361323</v>
      </c>
      <c r="AC32" s="19">
        <f t="shared" si="7"/>
        <v>4.8291272298670407</v>
      </c>
      <c r="AD32" s="19">
        <f t="shared" si="7"/>
        <v>5.4942612751964734</v>
      </c>
      <c r="AE32" s="19">
        <f t="shared" si="7"/>
        <v>4.0018644796641665</v>
      </c>
    </row>
    <row r="33" spans="1:41" ht="13">
      <c r="A33" s="7">
        <v>4</v>
      </c>
      <c r="B33" s="6" t="s">
        <v>1087</v>
      </c>
      <c r="C33" s="19">
        <f t="shared" ref="C33:AE33" si="8">(C12/C$26)*100</f>
        <v>2.1913274138646588</v>
      </c>
      <c r="D33" s="19">
        <f t="shared" si="8"/>
        <v>2.5202178213412241</v>
      </c>
      <c r="E33" s="19">
        <f t="shared" si="8"/>
        <v>2.7095460612420976</v>
      </c>
      <c r="F33" s="19">
        <f t="shared" si="8"/>
        <v>2.8583749669126468</v>
      </c>
      <c r="G33" s="19">
        <f t="shared" si="8"/>
        <v>3.0651889524512868</v>
      </c>
      <c r="H33" s="19">
        <f t="shared" si="8"/>
        <v>2.965903209879488</v>
      </c>
      <c r="I33" s="19">
        <f t="shared" si="8"/>
        <v>2.7426390889600407</v>
      </c>
      <c r="J33" s="19">
        <f t="shared" si="8"/>
        <v>2.7667333247807115</v>
      </c>
      <c r="K33" s="19">
        <f t="shared" si="8"/>
        <v>2.5201799470948929</v>
      </c>
      <c r="L33" s="19">
        <f t="shared" si="8"/>
        <v>2.2749272040429114</v>
      </c>
      <c r="M33" s="19">
        <f t="shared" si="8"/>
        <v>1.8213018727462154</v>
      </c>
      <c r="N33" s="19">
        <f t="shared" si="8"/>
        <v>1.6285181830452089</v>
      </c>
      <c r="O33" s="19">
        <f t="shared" si="8"/>
        <v>1.314750053684163</v>
      </c>
      <c r="P33" s="19">
        <f t="shared" si="8"/>
        <v>1.0047523811100023</v>
      </c>
      <c r="Q33" s="19">
        <f t="shared" si="8"/>
        <v>0.80455981316956204</v>
      </c>
      <c r="R33" s="19">
        <f t="shared" si="8"/>
        <v>0.73238914497151697</v>
      </c>
      <c r="S33" s="19">
        <f t="shared" si="8"/>
        <v>0.67400418875743873</v>
      </c>
      <c r="T33" s="19">
        <f t="shared" si="8"/>
        <v>1.34056816838486</v>
      </c>
      <c r="U33" s="19">
        <f t="shared" si="8"/>
        <v>1.35890065081314</v>
      </c>
      <c r="V33" s="19">
        <f t="shared" si="8"/>
        <v>1.4681372422428733</v>
      </c>
      <c r="W33" s="19">
        <f t="shared" si="8"/>
        <v>1.409650546183929</v>
      </c>
      <c r="X33" s="19">
        <f t="shared" si="8"/>
        <v>1.389364995997012</v>
      </c>
      <c r="Y33" s="19">
        <f t="shared" si="8"/>
        <v>1.3969846860222566</v>
      </c>
      <c r="Z33" s="19">
        <f t="shared" si="8"/>
        <v>1.4473362800669707</v>
      </c>
      <c r="AA33" s="19">
        <f t="shared" si="8"/>
        <v>1.4549410286913191</v>
      </c>
      <c r="AB33" s="19">
        <f t="shared" si="8"/>
        <v>1.5262041063657421</v>
      </c>
      <c r="AC33" s="19">
        <f t="shared" si="8"/>
        <v>1.424897520127671</v>
      </c>
      <c r="AD33" s="19">
        <f t="shared" si="8"/>
        <v>1.1928190862002763</v>
      </c>
      <c r="AE33" s="19">
        <f t="shared" si="8"/>
        <v>1.6679966539070581</v>
      </c>
    </row>
    <row r="34" spans="1:41" ht="13">
      <c r="A34" s="7">
        <v>5</v>
      </c>
      <c r="B34" s="4" t="s">
        <v>34</v>
      </c>
      <c r="C34" s="19">
        <f t="shared" ref="C34:AE34" si="9">(C13/C$26)*100</f>
        <v>1.6250610714664315</v>
      </c>
      <c r="D34" s="19">
        <f t="shared" si="9"/>
        <v>1.6037251774084917</v>
      </c>
      <c r="E34" s="19">
        <f t="shared" si="9"/>
        <v>1.4897576021341337</v>
      </c>
      <c r="F34" s="19">
        <f t="shared" si="9"/>
        <v>1.4852204315815851</v>
      </c>
      <c r="G34" s="19">
        <f t="shared" si="9"/>
        <v>1.5279049844768577</v>
      </c>
      <c r="H34" s="19">
        <f t="shared" si="9"/>
        <v>1.6717124708949891</v>
      </c>
      <c r="I34" s="19">
        <f t="shared" si="9"/>
        <v>1.71594807501052</v>
      </c>
      <c r="J34" s="19">
        <f t="shared" si="9"/>
        <v>1.619296083924586</v>
      </c>
      <c r="K34" s="19">
        <f t="shared" si="9"/>
        <v>1.7396530856194308</v>
      </c>
      <c r="L34" s="19">
        <f t="shared" si="9"/>
        <v>1.8394518799886528</v>
      </c>
      <c r="M34" s="19">
        <f t="shared" si="9"/>
        <v>1.9025624796394847</v>
      </c>
      <c r="N34" s="19">
        <f t="shared" si="9"/>
        <v>2.0462677624358134</v>
      </c>
      <c r="O34" s="19">
        <f t="shared" si="9"/>
        <v>2.0937309657787941</v>
      </c>
      <c r="P34" s="19">
        <f t="shared" si="9"/>
        <v>2.1617948131323859</v>
      </c>
      <c r="Q34" s="19">
        <f t="shared" si="9"/>
        <v>2.1262701743001737</v>
      </c>
      <c r="R34" s="19">
        <f t="shared" si="9"/>
        <v>2.1613640929088405</v>
      </c>
      <c r="S34" s="19">
        <f t="shared" si="9"/>
        <v>2.220198171818649</v>
      </c>
      <c r="T34" s="19">
        <f t="shared" si="9"/>
        <v>2.0362954561454951</v>
      </c>
      <c r="U34" s="19">
        <f t="shared" si="9"/>
        <v>1.9688048852539366</v>
      </c>
      <c r="V34" s="19">
        <f t="shared" si="9"/>
        <v>1.9073582067281725</v>
      </c>
      <c r="W34" s="19">
        <f t="shared" si="9"/>
        <v>1.8261287195091422</v>
      </c>
      <c r="X34" s="19">
        <f t="shared" si="9"/>
        <v>1.7030925123837886</v>
      </c>
      <c r="Y34" s="19">
        <f t="shared" si="9"/>
        <v>1.7336442882438994</v>
      </c>
      <c r="Z34" s="19">
        <f t="shared" si="9"/>
        <v>1.7971195655766488</v>
      </c>
      <c r="AA34" s="19">
        <f t="shared" si="9"/>
        <v>1.8781377790574729</v>
      </c>
      <c r="AB34" s="19">
        <f t="shared" si="9"/>
        <v>2.2015906653064543</v>
      </c>
      <c r="AC34" s="19">
        <f t="shared" si="9"/>
        <v>2.7845587935455862</v>
      </c>
      <c r="AD34" s="19">
        <f t="shared" si="9"/>
        <v>2.9007801379557066</v>
      </c>
      <c r="AE34" s="19">
        <f t="shared" si="9"/>
        <v>1.9697320190037955</v>
      </c>
    </row>
    <row r="35" spans="1:41" ht="13">
      <c r="A35" s="7">
        <v>6</v>
      </c>
      <c r="B35" s="6" t="s">
        <v>35</v>
      </c>
      <c r="C35" s="19">
        <f t="shared" ref="C35:AE35" si="10">(C14/C$26)*100</f>
        <v>3.0021727110503638</v>
      </c>
      <c r="D35" s="19">
        <f t="shared" si="10"/>
        <v>3.3817681120367342</v>
      </c>
      <c r="E35" s="19">
        <f t="shared" si="10"/>
        <v>3.0517734952056643</v>
      </c>
      <c r="F35" s="19">
        <f t="shared" si="10"/>
        <v>2.9951825914681827</v>
      </c>
      <c r="G35" s="19">
        <f t="shared" si="10"/>
        <v>2.8390209761427454</v>
      </c>
      <c r="H35" s="19">
        <f t="shared" si="10"/>
        <v>2.6026438163015659</v>
      </c>
      <c r="I35" s="19">
        <f t="shared" si="10"/>
        <v>2.5988034264804969</v>
      </c>
      <c r="J35" s="19">
        <f t="shared" si="10"/>
        <v>2.5084691714210039</v>
      </c>
      <c r="K35" s="19">
        <f t="shared" si="10"/>
        <v>2.4793507396104162</v>
      </c>
      <c r="L35" s="19">
        <f t="shared" si="10"/>
        <v>2.3552698937171623</v>
      </c>
      <c r="M35" s="19">
        <f t="shared" si="10"/>
        <v>2.1207904939765476</v>
      </c>
      <c r="N35" s="19">
        <f t="shared" si="10"/>
        <v>1.9761168167766647</v>
      </c>
      <c r="O35" s="19">
        <f t="shared" si="10"/>
        <v>2.098772048868248</v>
      </c>
      <c r="P35" s="19">
        <f t="shared" si="10"/>
        <v>2.0301359388856581</v>
      </c>
      <c r="Q35" s="19">
        <f t="shared" si="10"/>
        <v>1.5234899586533694</v>
      </c>
      <c r="R35" s="19">
        <f t="shared" si="10"/>
        <v>1.3794102895161324</v>
      </c>
      <c r="S35" s="19">
        <f t="shared" si="10"/>
        <v>1.5252096597283269</v>
      </c>
      <c r="T35" s="19">
        <f t="shared" si="10"/>
        <v>1.6026934247198428</v>
      </c>
      <c r="U35" s="19">
        <f t="shared" si="10"/>
        <v>1.6637383168520703</v>
      </c>
      <c r="V35" s="19">
        <f t="shared" si="10"/>
        <v>1.7572416790733447</v>
      </c>
      <c r="W35" s="19">
        <f t="shared" si="10"/>
        <v>1.5792829447030845</v>
      </c>
      <c r="X35" s="19">
        <f t="shared" si="10"/>
        <v>1.5601901178261153</v>
      </c>
      <c r="Y35" s="19">
        <f t="shared" si="10"/>
        <v>1.6182101195649543</v>
      </c>
      <c r="Z35" s="19">
        <f t="shared" si="10"/>
        <v>1.7648607246130161</v>
      </c>
      <c r="AA35" s="19">
        <f t="shared" si="10"/>
        <v>1.8075749143943789</v>
      </c>
      <c r="AB35" s="19">
        <f t="shared" si="10"/>
        <v>1.6958704530112538</v>
      </c>
      <c r="AC35" s="19">
        <f t="shared" si="10"/>
        <v>1.932912706457375</v>
      </c>
      <c r="AD35" s="19">
        <f t="shared" si="10"/>
        <v>1.9242660958823612</v>
      </c>
      <c r="AE35" s="19">
        <f t="shared" si="10"/>
        <v>2.0132954881258125</v>
      </c>
    </row>
    <row r="36" spans="1:41" ht="13">
      <c r="B36" s="6" t="s">
        <v>36</v>
      </c>
      <c r="C36" s="19">
        <f t="shared" ref="C36:AE36" si="11">(C15/C$26)*100</f>
        <v>24.200062727716016</v>
      </c>
      <c r="D36" s="19">
        <f t="shared" si="11"/>
        <v>26.829990590614845</v>
      </c>
      <c r="E36" s="19">
        <f t="shared" si="11"/>
        <v>29.750496712364082</v>
      </c>
      <c r="F36" s="19">
        <f t="shared" si="11"/>
        <v>30.91256531921519</v>
      </c>
      <c r="G36" s="19">
        <f t="shared" si="11"/>
        <v>32.430676134342797</v>
      </c>
      <c r="H36" s="19">
        <f t="shared" si="11"/>
        <v>31.813859196288636</v>
      </c>
      <c r="I36" s="19">
        <f t="shared" si="11"/>
        <v>30.802858788261432</v>
      </c>
      <c r="J36" s="19">
        <f t="shared" si="11"/>
        <v>30.047505774340994</v>
      </c>
      <c r="K36" s="19">
        <f t="shared" si="11"/>
        <v>27.874558822490087</v>
      </c>
      <c r="L36" s="19">
        <f t="shared" si="11"/>
        <v>26.646375069139793</v>
      </c>
      <c r="M36" s="19">
        <f t="shared" si="11"/>
        <v>23.926914109248109</v>
      </c>
      <c r="N36" s="19">
        <f t="shared" si="11"/>
        <v>21.014851558459981</v>
      </c>
      <c r="O36" s="19">
        <f t="shared" si="11"/>
        <v>18.3607824308842</v>
      </c>
      <c r="P36" s="19">
        <f t="shared" si="11"/>
        <v>17.662144993178167</v>
      </c>
      <c r="Q36" s="19">
        <f t="shared" si="11"/>
        <v>16.533249797895039</v>
      </c>
      <c r="R36" s="19">
        <f t="shared" si="11"/>
        <v>16.098241675601123</v>
      </c>
      <c r="S36" s="19">
        <f t="shared" si="11"/>
        <v>16.358690310215092</v>
      </c>
      <c r="T36" s="19">
        <f t="shared" si="11"/>
        <v>16.592504005029184</v>
      </c>
      <c r="U36" s="19">
        <f t="shared" si="11"/>
        <v>16.197133048113646</v>
      </c>
      <c r="V36" s="19">
        <f t="shared" si="11"/>
        <v>16.261033915148861</v>
      </c>
      <c r="W36" s="19">
        <f t="shared" si="11"/>
        <v>15.778702053825274</v>
      </c>
      <c r="X36" s="19">
        <f t="shared" si="11"/>
        <v>16.163277100840332</v>
      </c>
      <c r="Y36" s="19">
        <f t="shared" si="11"/>
        <v>16.298674892085526</v>
      </c>
      <c r="Z36" s="19">
        <f t="shared" si="11"/>
        <v>16.137043947257272</v>
      </c>
      <c r="AA36" s="19">
        <f t="shared" si="11"/>
        <v>16.156545830162035</v>
      </c>
      <c r="AB36" s="19">
        <f t="shared" si="11"/>
        <v>14.616528917301331</v>
      </c>
      <c r="AC36" s="19">
        <f t="shared" si="11"/>
        <v>16.361567967680283</v>
      </c>
      <c r="AD36" s="19">
        <f t="shared" si="11"/>
        <v>16.568596689583362</v>
      </c>
      <c r="AE36" s="19">
        <f t="shared" si="11"/>
        <v>20.269732429561969</v>
      </c>
    </row>
    <row r="37" spans="1:41" ht="13">
      <c r="B37" s="6" t="s">
        <v>1132</v>
      </c>
      <c r="C37" s="19">
        <f t="shared" ref="C37:AE37" si="12">(C16/C$26)*100</f>
        <v>7.6244870782357781</v>
      </c>
      <c r="D37" s="19">
        <f t="shared" si="12"/>
        <v>9.7245761598015434</v>
      </c>
      <c r="E37" s="19">
        <f t="shared" si="12"/>
        <v>11.581664089418963</v>
      </c>
      <c r="F37" s="19">
        <f t="shared" si="12"/>
        <v>13.237231823010386</v>
      </c>
      <c r="G37" s="19">
        <f t="shared" si="12"/>
        <v>14.484464999857824</v>
      </c>
      <c r="H37" s="19">
        <f t="shared" si="12"/>
        <v>14.277435787292239</v>
      </c>
      <c r="I37" s="19">
        <f t="shared" si="12"/>
        <v>13.42116024188487</v>
      </c>
      <c r="J37" s="19">
        <f t="shared" si="12"/>
        <v>12.735077149924951</v>
      </c>
      <c r="K37" s="19">
        <f t="shared" si="12"/>
        <v>11.024644146842551</v>
      </c>
      <c r="L37" s="19">
        <f t="shared" si="12"/>
        <v>9.9703987575359996</v>
      </c>
      <c r="M37" s="19">
        <f t="shared" si="12"/>
        <v>8.5631827932398981</v>
      </c>
      <c r="N37" s="19">
        <f t="shared" si="12"/>
        <v>7.2003374610243212</v>
      </c>
      <c r="O37" s="19">
        <f t="shared" si="12"/>
        <v>5.9224318882787808</v>
      </c>
      <c r="P37" s="19">
        <f t="shared" si="12"/>
        <v>5.464120390457702</v>
      </c>
      <c r="Q37" s="19">
        <f t="shared" si="12"/>
        <v>5.2337980981748071</v>
      </c>
      <c r="R37" s="19">
        <f t="shared" si="12"/>
        <v>4.8751000842991274</v>
      </c>
      <c r="S37" s="19">
        <f t="shared" si="12"/>
        <v>4.8248874147553762</v>
      </c>
      <c r="T37" s="19">
        <f t="shared" si="12"/>
        <v>5.0201344790023184</v>
      </c>
      <c r="U37" s="19">
        <f t="shared" si="12"/>
        <v>4.8234489700879086</v>
      </c>
      <c r="V37" s="19">
        <f t="shared" si="12"/>
        <v>4.811696678010934</v>
      </c>
      <c r="W37" s="19">
        <f t="shared" si="12"/>
        <v>4.536183705846013</v>
      </c>
      <c r="X37" s="19">
        <f t="shared" si="12"/>
        <v>4.6088035336419395</v>
      </c>
      <c r="Y37" s="19">
        <f t="shared" si="12"/>
        <v>4.8816796641432809</v>
      </c>
      <c r="Z37" s="19">
        <f t="shared" si="12"/>
        <v>4.563616159731148</v>
      </c>
      <c r="AA37" s="19">
        <f t="shared" si="12"/>
        <v>4.2722324466704782</v>
      </c>
      <c r="AB37" s="19">
        <f t="shared" si="12"/>
        <v>3.9678794766370498</v>
      </c>
      <c r="AC37" s="19">
        <f t="shared" si="12"/>
        <v>4.0391580266564482</v>
      </c>
      <c r="AD37" s="19">
        <f t="shared" si="12"/>
        <v>3.8465895679475497</v>
      </c>
      <c r="AE37" s="19">
        <f t="shared" si="12"/>
        <v>6.8772313032885695</v>
      </c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3">
      <c r="B38" s="6" t="s">
        <v>37</v>
      </c>
      <c r="C38" s="19">
        <f t="shared" ref="C38:AE38" si="13">(C17/C$26)*100</f>
        <v>8.2405621813209642</v>
      </c>
      <c r="D38" s="19">
        <f t="shared" si="13"/>
        <v>9.3060675050323027</v>
      </c>
      <c r="E38" s="19">
        <f t="shared" si="13"/>
        <v>10.384937486683565</v>
      </c>
      <c r="F38" s="19">
        <f t="shared" si="13"/>
        <v>10.341130905860423</v>
      </c>
      <c r="G38" s="19">
        <f t="shared" si="13"/>
        <v>10.916222431203721</v>
      </c>
      <c r="H38" s="19">
        <f t="shared" si="13"/>
        <v>10.98717892061843</v>
      </c>
      <c r="I38" s="19">
        <f t="shared" si="13"/>
        <v>11.348761139706911</v>
      </c>
      <c r="J38" s="19">
        <f t="shared" si="13"/>
        <v>11.590381345896041</v>
      </c>
      <c r="K38" s="19">
        <f t="shared" si="13"/>
        <v>10.988259963611606</v>
      </c>
      <c r="L38" s="19">
        <f t="shared" si="13"/>
        <v>10.870833295852966</v>
      </c>
      <c r="M38" s="19">
        <f t="shared" si="13"/>
        <v>9.9811243000444048</v>
      </c>
      <c r="N38" s="19">
        <f t="shared" si="13"/>
        <v>9.0921928570890369</v>
      </c>
      <c r="O38" s="19">
        <f t="shared" si="13"/>
        <v>8.7680638615101039</v>
      </c>
      <c r="P38" s="19">
        <f t="shared" si="13"/>
        <v>8.936877829475927</v>
      </c>
      <c r="Q38" s="19">
        <f t="shared" si="13"/>
        <v>8.3193701389826717</v>
      </c>
      <c r="R38" s="19">
        <f t="shared" si="13"/>
        <v>8.4459419210601272</v>
      </c>
      <c r="S38" s="19">
        <f t="shared" si="13"/>
        <v>8.7152159203193147</v>
      </c>
      <c r="T38" s="19">
        <f t="shared" si="13"/>
        <v>8.8218282852505538</v>
      </c>
      <c r="U38" s="19">
        <f t="shared" si="13"/>
        <v>8.5864900356283158</v>
      </c>
      <c r="V38" s="19">
        <f t="shared" si="13"/>
        <v>8.6088342146541894</v>
      </c>
      <c r="W38" s="19">
        <f t="shared" si="13"/>
        <v>8.423905487176258</v>
      </c>
      <c r="X38" s="19">
        <f t="shared" si="13"/>
        <v>8.6787468604240825</v>
      </c>
      <c r="Y38" s="19">
        <f t="shared" si="13"/>
        <v>8.547840861168547</v>
      </c>
      <c r="Z38" s="19">
        <f t="shared" si="13"/>
        <v>8.5975045956129321</v>
      </c>
      <c r="AA38" s="19">
        <f t="shared" si="13"/>
        <v>8.9131023190880683</v>
      </c>
      <c r="AB38" s="19">
        <f t="shared" si="13"/>
        <v>8.0077317128681162</v>
      </c>
      <c r="AC38" s="19">
        <f t="shared" si="13"/>
        <v>9.2854016968831221</v>
      </c>
      <c r="AD38" s="19">
        <f t="shared" si="13"/>
        <v>9.8196148633173532</v>
      </c>
      <c r="AE38" s="19">
        <f t="shared" si="13"/>
        <v>9.3097994193316644</v>
      </c>
    </row>
    <row r="39" spans="1:41" ht="13">
      <c r="B39" s="6" t="s">
        <v>1088</v>
      </c>
      <c r="C39" s="19">
        <f t="shared" ref="C39:AE39" si="14">(C18/C$26)*100</f>
        <v>2.0405751849397706</v>
      </c>
      <c r="D39" s="19">
        <f t="shared" si="14"/>
        <v>1.8052699865404631</v>
      </c>
      <c r="E39" s="19">
        <f t="shared" si="14"/>
        <v>1.851924828275247</v>
      </c>
      <c r="F39" s="19">
        <f t="shared" si="14"/>
        <v>1.6096244536174948</v>
      </c>
      <c r="G39" s="19">
        <f t="shared" si="14"/>
        <v>1.5286284689492347</v>
      </c>
      <c r="H39" s="19">
        <f t="shared" si="14"/>
        <v>1.3579907501045536</v>
      </c>
      <c r="I39" s="19">
        <f t="shared" si="14"/>
        <v>1.2795276586955528</v>
      </c>
      <c r="J39" s="19">
        <f t="shared" si="14"/>
        <v>1.2049863276903952</v>
      </c>
      <c r="K39" s="19">
        <f t="shared" si="14"/>
        <v>0.90820245126248167</v>
      </c>
      <c r="L39" s="19">
        <f t="shared" si="14"/>
        <v>0.74833827777599238</v>
      </c>
      <c r="M39" s="19">
        <f t="shared" si="14"/>
        <v>0.65840064450013003</v>
      </c>
      <c r="N39" s="19">
        <f t="shared" si="14"/>
        <v>0.6090906113262734</v>
      </c>
      <c r="O39" s="19">
        <f t="shared" si="14"/>
        <v>0.53595223228672895</v>
      </c>
      <c r="P39" s="19">
        <f t="shared" si="14"/>
        <v>0.39617039296031076</v>
      </c>
      <c r="Q39" s="19">
        <f t="shared" si="14"/>
        <v>0.30549044834807343</v>
      </c>
      <c r="R39" s="19">
        <f t="shared" si="14"/>
        <v>0.22026467594178961</v>
      </c>
      <c r="S39" s="19">
        <f t="shared" si="14"/>
        <v>0.20030980490462549</v>
      </c>
      <c r="T39" s="19">
        <f t="shared" si="14"/>
        <v>0.20063049623620524</v>
      </c>
      <c r="U39" s="19">
        <f t="shared" si="14"/>
        <v>0.128185373792114</v>
      </c>
      <c r="V39" s="19">
        <f t="shared" si="14"/>
        <v>9.6097791789584774E-2</v>
      </c>
      <c r="W39" s="19">
        <f t="shared" si="14"/>
        <v>4.6654760471508495E-2</v>
      </c>
      <c r="X39" s="19">
        <f t="shared" si="14"/>
        <v>4.7896034308682903E-2</v>
      </c>
      <c r="Y39" s="19">
        <f t="shared" si="14"/>
        <v>4.6136418448477864E-2</v>
      </c>
      <c r="Z39" s="19">
        <f t="shared" si="14"/>
        <v>3.8744667746898623E-2</v>
      </c>
      <c r="AA39" s="19">
        <f t="shared" si="14"/>
        <v>4.5013594881664613E-2</v>
      </c>
      <c r="AB39" s="19">
        <f t="shared" si="14"/>
        <v>4.1008040499626384E-2</v>
      </c>
      <c r="AC39" s="19">
        <f t="shared" si="14"/>
        <v>3.1483203184418676E-2</v>
      </c>
      <c r="AD39" s="19">
        <f t="shared" si="14"/>
        <v>3.5955464175881094E-2</v>
      </c>
      <c r="AE39" s="19">
        <f t="shared" si="14"/>
        <v>0.50399777268064039</v>
      </c>
    </row>
    <row r="40" spans="1:41" ht="13">
      <c r="B40" s="6" t="s">
        <v>1089</v>
      </c>
      <c r="C40" s="19">
        <f t="shared" ref="C40:AE40" si="15">(C19/C$26)*100</f>
        <v>1.5679955802280685</v>
      </c>
      <c r="D40" s="19">
        <f t="shared" si="15"/>
        <v>1.8466524840231768</v>
      </c>
      <c r="E40" s="19">
        <f t="shared" si="15"/>
        <v>2.2986149775776674</v>
      </c>
      <c r="F40" s="19">
        <f t="shared" si="15"/>
        <v>2.2939397470656377</v>
      </c>
      <c r="G40" s="19">
        <f t="shared" si="15"/>
        <v>2.4703925321910272</v>
      </c>
      <c r="H40" s="19">
        <f t="shared" si="15"/>
        <v>2.6351091224091396</v>
      </c>
      <c r="I40" s="19">
        <f t="shared" si="15"/>
        <v>2.7090836297788248</v>
      </c>
      <c r="J40" s="19">
        <f t="shared" si="15"/>
        <v>2.772142823308883</v>
      </c>
      <c r="K40" s="19">
        <f t="shared" si="15"/>
        <v>2.6518605081953854</v>
      </c>
      <c r="L40" s="19">
        <f t="shared" si="15"/>
        <v>2.483846432581335</v>
      </c>
      <c r="M40" s="19">
        <f t="shared" si="15"/>
        <v>2.2061762654555839</v>
      </c>
      <c r="N40" s="19">
        <f t="shared" si="15"/>
        <v>1.8453562697034516</v>
      </c>
      <c r="O40" s="19">
        <f t="shared" si="15"/>
        <v>1.8821474413495438</v>
      </c>
      <c r="P40" s="19">
        <f t="shared" si="15"/>
        <v>2.0045902186714102</v>
      </c>
      <c r="Q40" s="19">
        <f t="shared" si="15"/>
        <v>1.9252108712298395</v>
      </c>
      <c r="R40" s="19">
        <f t="shared" si="15"/>
        <v>2.1421083311184339</v>
      </c>
      <c r="S40" s="19">
        <f t="shared" si="15"/>
        <v>2.0800987787169443</v>
      </c>
      <c r="T40" s="19">
        <f t="shared" si="15"/>
        <v>2.2392190781570709</v>
      </c>
      <c r="U40" s="19">
        <f t="shared" si="15"/>
        <v>2.1862273953597162</v>
      </c>
      <c r="V40" s="19">
        <f t="shared" si="15"/>
        <v>2.1789955054646644</v>
      </c>
      <c r="W40" s="19">
        <f t="shared" si="15"/>
        <v>2.1481386869318602</v>
      </c>
      <c r="X40" s="19">
        <f t="shared" si="15"/>
        <v>2.2574929218430508</v>
      </c>
      <c r="Y40" s="19">
        <f t="shared" si="15"/>
        <v>2.2378682344775802</v>
      </c>
      <c r="Z40" s="19">
        <f t="shared" si="15"/>
        <v>2.1723254901158033</v>
      </c>
      <c r="AA40" s="19">
        <f t="shared" si="15"/>
        <v>2.0768178321311295</v>
      </c>
      <c r="AB40" s="19">
        <f t="shared" si="15"/>
        <v>1.7909962726718827</v>
      </c>
      <c r="AC40" s="19">
        <f t="shared" si="15"/>
        <v>2.0176755152328685</v>
      </c>
      <c r="AD40" s="19">
        <f t="shared" si="15"/>
        <v>1.8665250745858439</v>
      </c>
      <c r="AE40" s="19">
        <f t="shared" si="15"/>
        <v>2.169351935181179</v>
      </c>
    </row>
    <row r="41" spans="1:41" ht="13">
      <c r="B41" s="6" t="s">
        <v>1090</v>
      </c>
      <c r="C41" s="19">
        <f t="shared" ref="C41:AE41" si="16">(C20/C$26)*100</f>
        <v>1.8397829429229824</v>
      </c>
      <c r="D41" s="19">
        <f t="shared" si="16"/>
        <v>2.0450428624909689</v>
      </c>
      <c r="E41" s="19">
        <f t="shared" si="16"/>
        <v>2.1070289264245794</v>
      </c>
      <c r="F41" s="19">
        <f t="shared" si="16"/>
        <v>2.230548578362884</v>
      </c>
      <c r="G41" s="19">
        <f t="shared" si="16"/>
        <v>2.2955659082998991</v>
      </c>
      <c r="H41" s="19">
        <f t="shared" si="16"/>
        <v>2.4516444768988297</v>
      </c>
      <c r="I41" s="19">
        <f t="shared" si="16"/>
        <v>2.6740249366738387</v>
      </c>
      <c r="J41" s="19">
        <f t="shared" si="16"/>
        <v>2.7469671162057501</v>
      </c>
      <c r="K41" s="19">
        <f t="shared" si="16"/>
        <v>2.7171803422741068</v>
      </c>
      <c r="L41" s="19">
        <f t="shared" si="16"/>
        <v>2.81194826266738</v>
      </c>
      <c r="M41" s="19">
        <f t="shared" si="16"/>
        <v>2.4766161374276554</v>
      </c>
      <c r="N41" s="19">
        <f t="shared" si="16"/>
        <v>2.1831166683398964</v>
      </c>
      <c r="O41" s="19">
        <f t="shared" si="16"/>
        <v>1.8395604240491064</v>
      </c>
      <c r="P41" s="19">
        <f t="shared" si="16"/>
        <v>1.8142683458019389</v>
      </c>
      <c r="Q41" s="19">
        <f t="shared" si="16"/>
        <v>1.6362687494691788</v>
      </c>
      <c r="R41" s="19">
        <f t="shared" si="16"/>
        <v>1.5103388686052621</v>
      </c>
      <c r="S41" s="19">
        <f t="shared" si="16"/>
        <v>1.5852252003600737</v>
      </c>
      <c r="T41" s="19">
        <f t="shared" si="16"/>
        <v>1.5149783927104876</v>
      </c>
      <c r="U41" s="19">
        <f t="shared" si="16"/>
        <v>1.5512134714586903</v>
      </c>
      <c r="V41" s="19">
        <f t="shared" si="16"/>
        <v>1.5404023224426548</v>
      </c>
      <c r="W41" s="19">
        <f t="shared" si="16"/>
        <v>1.5763734393950828</v>
      </c>
      <c r="X41" s="19">
        <f t="shared" si="16"/>
        <v>1.6093447725277834</v>
      </c>
      <c r="Y41" s="19">
        <f t="shared" si="16"/>
        <v>1.5646611083742257</v>
      </c>
      <c r="Z41" s="19">
        <f t="shared" si="16"/>
        <v>1.6461085713096186</v>
      </c>
      <c r="AA41" s="19">
        <f t="shared" si="16"/>
        <v>1.5825720125522125</v>
      </c>
      <c r="AB41" s="19">
        <f t="shared" si="16"/>
        <v>1.6538822782369895</v>
      </c>
      <c r="AC41" s="19">
        <f t="shared" si="16"/>
        <v>1.8574074417855806</v>
      </c>
      <c r="AD41" s="19">
        <f t="shared" si="16"/>
        <v>1.8911579112117378</v>
      </c>
      <c r="AE41" s="19">
        <f t="shared" si="16"/>
        <v>1.9136732619416814</v>
      </c>
    </row>
    <row r="42" spans="1:41" ht="13">
      <c r="B42" s="6" t="s">
        <v>1091</v>
      </c>
      <c r="C42" s="19">
        <f t="shared" ref="C42:AE42" si="17">(C21/C$26)*100</f>
        <v>2.5125186847571848</v>
      </c>
      <c r="D42" s="19">
        <f t="shared" si="17"/>
        <v>3.1784159729181929</v>
      </c>
      <c r="E42" s="19">
        <f t="shared" si="17"/>
        <v>3.6905147015621345</v>
      </c>
      <c r="F42" s="19">
        <f t="shared" si="17"/>
        <v>3.7318862625578983</v>
      </c>
      <c r="G42" s="19">
        <f t="shared" si="17"/>
        <v>4.0845154073610352</v>
      </c>
      <c r="H42" s="19">
        <f t="shared" si="17"/>
        <v>3.9760901910865925</v>
      </c>
      <c r="I42" s="19">
        <f t="shared" si="17"/>
        <v>4.0471902995494418</v>
      </c>
      <c r="J42" s="19">
        <f t="shared" si="17"/>
        <v>4.1406977330440009</v>
      </c>
      <c r="K42" s="19">
        <f t="shared" si="17"/>
        <v>3.9582939351988462</v>
      </c>
      <c r="L42" s="19">
        <f t="shared" si="17"/>
        <v>3.9620786516268081</v>
      </c>
      <c r="M42" s="19">
        <f t="shared" si="17"/>
        <v>3.6597921438127927</v>
      </c>
      <c r="N42" s="19">
        <f t="shared" si="17"/>
        <v>3.2987899477468225</v>
      </c>
      <c r="O42" s="19">
        <f t="shared" si="17"/>
        <v>3.2798417482656985</v>
      </c>
      <c r="P42" s="19">
        <f t="shared" si="17"/>
        <v>3.4967291649642491</v>
      </c>
      <c r="Q42" s="19">
        <f t="shared" si="17"/>
        <v>3.1252238446177296</v>
      </c>
      <c r="R42" s="19">
        <f t="shared" si="17"/>
        <v>3.2407941478022408</v>
      </c>
      <c r="S42" s="19">
        <f t="shared" si="17"/>
        <v>3.2241850154818668</v>
      </c>
      <c r="T42" s="19">
        <f t="shared" si="17"/>
        <v>3.2255980565282725</v>
      </c>
      <c r="U42" s="19">
        <f t="shared" si="17"/>
        <v>3.0390424512868317</v>
      </c>
      <c r="V42" s="19">
        <f t="shared" si="17"/>
        <v>3.0614478476116336</v>
      </c>
      <c r="W42" s="19">
        <f t="shared" si="17"/>
        <v>3.0375668124482265</v>
      </c>
      <c r="X42" s="19">
        <f t="shared" si="17"/>
        <v>3.0507186933517505</v>
      </c>
      <c r="Y42" s="19">
        <f t="shared" si="17"/>
        <v>2.9645832689824436</v>
      </c>
      <c r="Z42" s="19">
        <f t="shared" si="17"/>
        <v>2.9773172003214796</v>
      </c>
      <c r="AA42" s="19">
        <f t="shared" si="17"/>
        <v>3.2116478623494342</v>
      </c>
      <c r="AB42" s="19">
        <f t="shared" si="17"/>
        <v>2.6344539582755604</v>
      </c>
      <c r="AC42" s="19">
        <f t="shared" si="17"/>
        <v>3.1352553705177413</v>
      </c>
      <c r="AD42" s="19">
        <f t="shared" si="17"/>
        <v>3.248364048289238</v>
      </c>
      <c r="AE42" s="19">
        <f t="shared" si="17"/>
        <v>3.3307119727793912</v>
      </c>
    </row>
    <row r="43" spans="1:41" ht="13">
      <c r="B43" s="6" t="s">
        <v>1092</v>
      </c>
      <c r="C43" s="19">
        <f t="shared" ref="C43:AE43" si="18">(C22/C$26)*100</f>
        <v>0.19829056453809665</v>
      </c>
      <c r="D43" s="19">
        <f t="shared" si="18"/>
        <v>0.36379707942968598</v>
      </c>
      <c r="E43" s="19">
        <f t="shared" si="18"/>
        <v>0.39768628457557192</v>
      </c>
      <c r="F43" s="19">
        <f t="shared" si="18"/>
        <v>0.45444296771459486</v>
      </c>
      <c r="G43" s="19">
        <f t="shared" si="18"/>
        <v>0.51522815089881158</v>
      </c>
      <c r="H43" s="19">
        <f t="shared" si="18"/>
        <v>0.5558816799881815</v>
      </c>
      <c r="I43" s="19">
        <f t="shared" si="18"/>
        <v>0.62810212413496536</v>
      </c>
      <c r="J43" s="19">
        <f t="shared" si="18"/>
        <v>0.71683396214785922</v>
      </c>
      <c r="K43" s="19">
        <f t="shared" si="18"/>
        <v>0.74574485507366306</v>
      </c>
      <c r="L43" s="19">
        <f t="shared" si="18"/>
        <v>0.85906665931911164</v>
      </c>
      <c r="M43" s="19">
        <f t="shared" si="18"/>
        <v>0.97493330013053026</v>
      </c>
      <c r="N43" s="19">
        <f t="shared" si="18"/>
        <v>1.1519018470566169</v>
      </c>
      <c r="O43" s="19">
        <f t="shared" si="18"/>
        <v>1.2264561003353027</v>
      </c>
      <c r="P43" s="19">
        <f t="shared" si="18"/>
        <v>1.2209352623992338</v>
      </c>
      <c r="Q43" s="19">
        <f t="shared" si="18"/>
        <v>1.3236719587667862</v>
      </c>
      <c r="R43" s="19">
        <f t="shared" si="18"/>
        <v>1.3304950257181385</v>
      </c>
      <c r="S43" s="19">
        <f t="shared" si="18"/>
        <v>1.6233013089587676</v>
      </c>
      <c r="T43" s="19">
        <f t="shared" si="18"/>
        <v>1.6405150970562488</v>
      </c>
      <c r="U43" s="19">
        <f t="shared" si="18"/>
        <v>1.6807447860195395</v>
      </c>
      <c r="V43" s="19">
        <f t="shared" si="18"/>
        <v>1.7310841839935782</v>
      </c>
      <c r="W43" s="19">
        <f t="shared" si="18"/>
        <v>1.613216610000608</v>
      </c>
      <c r="X43" s="19">
        <f t="shared" si="18"/>
        <v>1.7117830948334314</v>
      </c>
      <c r="Y43" s="19">
        <f t="shared" si="18"/>
        <v>1.7315113679335457</v>
      </c>
      <c r="Z43" s="19">
        <f t="shared" si="18"/>
        <v>1.7615335539075878</v>
      </c>
      <c r="AA43" s="19">
        <f t="shared" si="18"/>
        <v>1.9938060325369524</v>
      </c>
      <c r="AB43" s="19">
        <f t="shared" si="18"/>
        <v>1.8854425250958124</v>
      </c>
      <c r="AC43" s="19">
        <f t="shared" si="18"/>
        <v>2.2427650207769725</v>
      </c>
      <c r="AD43" s="19">
        <f t="shared" si="18"/>
        <v>2.7767226845128823</v>
      </c>
      <c r="AE43" s="19">
        <f t="shared" si="18"/>
        <v>1.3843283127856014</v>
      </c>
    </row>
    <row r="44" spans="1:41" ht="13">
      <c r="B44" s="6" t="s">
        <v>1093</v>
      </c>
      <c r="C44" s="19">
        <f t="shared" ref="C44:AE44" si="19">(C23/C$26)*100</f>
        <v>8.1399223934861084E-2</v>
      </c>
      <c r="D44" s="19">
        <f t="shared" si="19"/>
        <v>6.68891196298146E-2</v>
      </c>
      <c r="E44" s="19">
        <f t="shared" si="19"/>
        <v>3.9167768268366633E-2</v>
      </c>
      <c r="F44" s="19">
        <f t="shared" si="19"/>
        <v>2.0688896541910973E-2</v>
      </c>
      <c r="G44" s="19">
        <f t="shared" si="19"/>
        <v>2.1891963503712586E-2</v>
      </c>
      <c r="H44" s="19">
        <f t="shared" si="19"/>
        <v>1.0462700131131307E-2</v>
      </c>
      <c r="I44" s="19">
        <f t="shared" si="19"/>
        <v>1.0832490874287349E-2</v>
      </c>
      <c r="J44" s="19">
        <f t="shared" si="19"/>
        <v>8.7533834991536889E-3</v>
      </c>
      <c r="K44" s="19">
        <f t="shared" si="19"/>
        <v>6.9778716071217817E-3</v>
      </c>
      <c r="L44" s="19">
        <f t="shared" si="19"/>
        <v>5.5550118823384752E-3</v>
      </c>
      <c r="M44" s="19">
        <f t="shared" si="19"/>
        <v>5.2058087177103236E-3</v>
      </c>
      <c r="N44" s="19">
        <f t="shared" si="19"/>
        <v>3.9375129159745503E-3</v>
      </c>
      <c r="O44" s="19">
        <f t="shared" si="19"/>
        <v>4.1059152237236307E-3</v>
      </c>
      <c r="P44" s="19">
        <f t="shared" si="19"/>
        <v>4.1844446787851139E-3</v>
      </c>
      <c r="Q44" s="19">
        <f t="shared" si="19"/>
        <v>3.5042665510650172E-3</v>
      </c>
      <c r="R44" s="19">
        <f t="shared" si="19"/>
        <v>1.9408718742628295E-3</v>
      </c>
      <c r="S44" s="19">
        <f t="shared" si="19"/>
        <v>2.0958118970394236E-3</v>
      </c>
      <c r="T44" s="19">
        <f t="shared" si="19"/>
        <v>8.8716456226867473E-4</v>
      </c>
      <c r="U44" s="19">
        <f t="shared" si="19"/>
        <v>1.0765577114237386E-3</v>
      </c>
      <c r="V44" s="19">
        <f t="shared" si="19"/>
        <v>8.0656335207450458E-4</v>
      </c>
      <c r="W44" s="19">
        <f t="shared" si="19"/>
        <v>1.9551779289733984E-3</v>
      </c>
      <c r="X44" s="19">
        <f t="shared" si="19"/>
        <v>1.5113435593833745E-3</v>
      </c>
      <c r="Y44" s="19">
        <f t="shared" si="19"/>
        <v>3.0804629522748726E-3</v>
      </c>
      <c r="Z44" s="19">
        <f t="shared" si="19"/>
        <v>1.4751122115437896E-3</v>
      </c>
      <c r="AA44" s="19">
        <f t="shared" si="19"/>
        <v>3.2449846366743428E-3</v>
      </c>
      <c r="AB44" s="19">
        <f t="shared" si="19"/>
        <v>1.9486380882448194E-3</v>
      </c>
      <c r="AC44" s="19">
        <f t="shared" si="19"/>
        <v>8.1514538554081019E-4</v>
      </c>
      <c r="AD44" s="19">
        <f t="shared" si="19"/>
        <v>8.8968054177042974E-4</v>
      </c>
      <c r="AE44" s="19">
        <f t="shared" si="19"/>
        <v>7.7361639631707358E-3</v>
      </c>
    </row>
    <row r="45" spans="1:41" ht="13">
      <c r="B45" s="6" t="s">
        <v>38</v>
      </c>
      <c r="C45" s="19">
        <f t="shared" ref="C45:AE45" si="20">(C24/C$26)*100</f>
        <v>47.373101775246859</v>
      </c>
      <c r="D45" s="19">
        <f t="shared" si="20"/>
        <v>51.177706677715562</v>
      </c>
      <c r="E45" s="19">
        <f t="shared" si="20"/>
        <v>53.896895701096149</v>
      </c>
      <c r="F45" s="19">
        <f t="shared" si="20"/>
        <v>53.204459811022133</v>
      </c>
      <c r="G45" s="19">
        <f t="shared" si="20"/>
        <v>54.369750240077551</v>
      </c>
      <c r="H45" s="19">
        <f t="shared" si="20"/>
        <v>53.160019856398542</v>
      </c>
      <c r="I45" s="19">
        <f t="shared" si="20"/>
        <v>52.451905362639906</v>
      </c>
      <c r="J45" s="19">
        <f t="shared" si="20"/>
        <v>54.577004269754546</v>
      </c>
      <c r="K45" s="19">
        <f t="shared" si="20"/>
        <v>56.389445172687815</v>
      </c>
      <c r="L45" s="19">
        <f t="shared" si="20"/>
        <v>57.473637246016928</v>
      </c>
      <c r="M45" s="19">
        <f t="shared" si="20"/>
        <v>62.866967630538873</v>
      </c>
      <c r="N45" s="19">
        <f t="shared" si="20"/>
        <v>63.896090790414249</v>
      </c>
      <c r="O45" s="19">
        <f t="shared" si="20"/>
        <v>67.035868047076704</v>
      </c>
      <c r="P45" s="19">
        <f t="shared" si="20"/>
        <v>68.496100083468249</v>
      </c>
      <c r="Q45" s="19">
        <f t="shared" si="20"/>
        <v>72.560270834235126</v>
      </c>
      <c r="R45" s="19">
        <f t="shared" si="20"/>
        <v>73.959645648883011</v>
      </c>
      <c r="S45" s="19">
        <f t="shared" si="20"/>
        <v>73.419438898939433</v>
      </c>
      <c r="T45" s="19">
        <f t="shared" si="20"/>
        <v>73.195762763131484</v>
      </c>
      <c r="U45" s="19">
        <f t="shared" si="20"/>
        <v>73.119947583321121</v>
      </c>
      <c r="V45" s="19">
        <f t="shared" si="20"/>
        <v>73.621075069353836</v>
      </c>
      <c r="W45" s="19">
        <f t="shared" si="20"/>
        <v>73.384371779715423</v>
      </c>
      <c r="X45" s="19">
        <f t="shared" si="20"/>
        <v>73.482091362812184</v>
      </c>
      <c r="Y45" s="19">
        <f t="shared" si="20"/>
        <v>73.890489744091383</v>
      </c>
      <c r="Z45" s="19">
        <f t="shared" si="20"/>
        <v>73.67365114359221</v>
      </c>
      <c r="AA45" s="19">
        <f t="shared" si="20"/>
        <v>72.274178963462703</v>
      </c>
      <c r="AB45" s="19">
        <f t="shared" si="20"/>
        <v>70.379013373250075</v>
      </c>
      <c r="AC45" s="19">
        <f t="shared" si="20"/>
        <v>69.921268418281784</v>
      </c>
      <c r="AD45" s="19">
        <f t="shared" si="20"/>
        <v>67.795732084832281</v>
      </c>
      <c r="AE45" s="19">
        <f t="shared" si="20"/>
        <v>66.44004303076035</v>
      </c>
    </row>
    <row r="46" spans="1:41" ht="13">
      <c r="B46" s="6" t="s">
        <v>39</v>
      </c>
      <c r="C46" s="19">
        <f t="shared" ref="C46:AE46" si="21">(C25/C$26)*100</f>
        <v>52.626898224753141</v>
      </c>
      <c r="D46" s="19">
        <f t="shared" si="21"/>
        <v>48.822293322284438</v>
      </c>
      <c r="E46" s="19">
        <f t="shared" si="21"/>
        <v>46.103104298903851</v>
      </c>
      <c r="F46" s="19">
        <f t="shared" si="21"/>
        <v>46.795540188977874</v>
      </c>
      <c r="G46" s="19">
        <f t="shared" si="21"/>
        <v>45.630249759922449</v>
      </c>
      <c r="H46" s="19">
        <f t="shared" si="21"/>
        <v>46.839980143601458</v>
      </c>
      <c r="I46" s="19">
        <f t="shared" si="21"/>
        <v>47.548094637360101</v>
      </c>
      <c r="J46" s="19">
        <f t="shared" si="21"/>
        <v>45.422995730245454</v>
      </c>
      <c r="K46" s="19">
        <f t="shared" si="21"/>
        <v>43.610554827312185</v>
      </c>
      <c r="L46" s="19">
        <f t="shared" si="21"/>
        <v>42.526362753983072</v>
      </c>
      <c r="M46" s="19">
        <f t="shared" si="21"/>
        <v>37.13303236946112</v>
      </c>
      <c r="N46" s="19">
        <f t="shared" si="21"/>
        <v>36.103909209585751</v>
      </c>
      <c r="O46" s="19">
        <f t="shared" si="21"/>
        <v>32.964131952923296</v>
      </c>
      <c r="P46" s="19">
        <f t="shared" si="21"/>
        <v>31.503899916531751</v>
      </c>
      <c r="Q46" s="19">
        <f t="shared" si="21"/>
        <v>27.43972916576487</v>
      </c>
      <c r="R46" s="19">
        <f t="shared" si="21"/>
        <v>26.040354351116989</v>
      </c>
      <c r="S46" s="19">
        <f t="shared" si="21"/>
        <v>26.580561101060578</v>
      </c>
      <c r="T46" s="19">
        <f t="shared" si="21"/>
        <v>26.804237236868516</v>
      </c>
      <c r="U46" s="19">
        <f t="shared" si="21"/>
        <v>26.880052416678879</v>
      </c>
      <c r="V46" s="19">
        <f t="shared" si="21"/>
        <v>26.378924930646164</v>
      </c>
      <c r="W46" s="19">
        <f t="shared" si="21"/>
        <v>26.615628220284577</v>
      </c>
      <c r="X46" s="19">
        <f t="shared" si="21"/>
        <v>26.517908637187816</v>
      </c>
      <c r="Y46" s="19">
        <f t="shared" si="21"/>
        <v>26.109510255908617</v>
      </c>
      <c r="Z46" s="19">
        <f t="shared" si="21"/>
        <v>26.32634885640779</v>
      </c>
      <c r="AA46" s="19">
        <f t="shared" si="21"/>
        <v>27.725821036537297</v>
      </c>
      <c r="AB46" s="19">
        <f t="shared" si="21"/>
        <v>29.620986626749929</v>
      </c>
      <c r="AC46" s="19">
        <f t="shared" si="21"/>
        <v>30.078731581718216</v>
      </c>
      <c r="AD46" s="19">
        <f t="shared" si="21"/>
        <v>32.204267915167712</v>
      </c>
      <c r="AE46" s="19">
        <f t="shared" si="21"/>
        <v>33.559956969239636</v>
      </c>
    </row>
    <row r="47" spans="1:41" ht="13">
      <c r="B47" s="6" t="s">
        <v>40</v>
      </c>
      <c r="C47" s="19">
        <f t="shared" ref="C47:AE47" si="22">(C26/C$26)*100</f>
        <v>100</v>
      </c>
      <c r="D47" s="19">
        <f t="shared" si="22"/>
        <v>100</v>
      </c>
      <c r="E47" s="19">
        <f t="shared" si="22"/>
        <v>100</v>
      </c>
      <c r="F47" s="19">
        <f t="shared" si="22"/>
        <v>100</v>
      </c>
      <c r="G47" s="19">
        <f t="shared" si="22"/>
        <v>100</v>
      </c>
      <c r="H47" s="19">
        <f t="shared" si="22"/>
        <v>100</v>
      </c>
      <c r="I47" s="19">
        <f t="shared" si="22"/>
        <v>100</v>
      </c>
      <c r="J47" s="19">
        <f t="shared" si="22"/>
        <v>100</v>
      </c>
      <c r="K47" s="19">
        <f t="shared" si="22"/>
        <v>100</v>
      </c>
      <c r="L47" s="19">
        <f t="shared" si="22"/>
        <v>100</v>
      </c>
      <c r="M47" s="19">
        <f t="shared" si="22"/>
        <v>100</v>
      </c>
      <c r="N47" s="19">
        <f t="shared" si="22"/>
        <v>100</v>
      </c>
      <c r="O47" s="19">
        <f t="shared" si="22"/>
        <v>100</v>
      </c>
      <c r="P47" s="19">
        <f t="shared" si="22"/>
        <v>100</v>
      </c>
      <c r="Q47" s="19">
        <f t="shared" si="22"/>
        <v>100</v>
      </c>
      <c r="R47" s="19">
        <f t="shared" si="22"/>
        <v>100</v>
      </c>
      <c r="S47" s="19">
        <f t="shared" si="22"/>
        <v>100</v>
      </c>
      <c r="T47" s="19">
        <f t="shared" si="22"/>
        <v>100</v>
      </c>
      <c r="U47" s="19">
        <f t="shared" si="22"/>
        <v>100</v>
      </c>
      <c r="V47" s="19">
        <f t="shared" si="22"/>
        <v>100</v>
      </c>
      <c r="W47" s="19">
        <f t="shared" si="22"/>
        <v>100</v>
      </c>
      <c r="X47" s="19">
        <f t="shared" si="22"/>
        <v>100</v>
      </c>
      <c r="Y47" s="19">
        <f t="shared" si="22"/>
        <v>100</v>
      </c>
      <c r="Z47" s="19">
        <f t="shared" si="22"/>
        <v>100</v>
      </c>
      <c r="AA47" s="19">
        <f t="shared" si="22"/>
        <v>100</v>
      </c>
      <c r="AB47" s="19">
        <f t="shared" si="22"/>
        <v>100</v>
      </c>
      <c r="AC47" s="19">
        <f t="shared" si="22"/>
        <v>100</v>
      </c>
      <c r="AD47" s="19">
        <f t="shared" si="22"/>
        <v>100</v>
      </c>
      <c r="AE47" s="19">
        <f t="shared" si="22"/>
        <v>100</v>
      </c>
    </row>
    <row r="48" spans="1:41" ht="13">
      <c r="B48" s="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41" ht="13"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0" spans="1:41" ht="13">
      <c r="B50" s="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41" ht="13">
      <c r="A51" s="7">
        <v>1</v>
      </c>
      <c r="B51" s="6" t="s">
        <v>31</v>
      </c>
      <c r="C51" s="148" t="s">
        <v>1095</v>
      </c>
      <c r="D51" s="20">
        <f t="shared" ref="D51" si="23">IFERROR(((D9/C9)*100)-100,"--")</f>
        <v>8.2602413851646617</v>
      </c>
      <c r="E51" s="20">
        <f t="shared" ref="E51:AD51" si="24">IFERROR(((E9/D9)*100)-100,"--")</f>
        <v>18.93770308289875</v>
      </c>
      <c r="F51" s="20">
        <f t="shared" si="24"/>
        <v>-4.2581812007294815</v>
      </c>
      <c r="G51" s="20">
        <f t="shared" si="24"/>
        <v>2.5071992131203729</v>
      </c>
      <c r="H51" s="20">
        <f t="shared" si="24"/>
        <v>7.8157476597372693</v>
      </c>
      <c r="I51" s="20">
        <f t="shared" si="24"/>
        <v>4.2266043379541003</v>
      </c>
      <c r="J51" s="20">
        <f t="shared" si="24"/>
        <v>12.177176482166871</v>
      </c>
      <c r="K51" s="20">
        <f t="shared" si="24"/>
        <v>24.28239985180862</v>
      </c>
      <c r="L51" s="20">
        <f t="shared" si="24"/>
        <v>24.004293694544089</v>
      </c>
      <c r="M51" s="20">
        <f t="shared" si="24"/>
        <v>53.930929830707498</v>
      </c>
      <c r="N51" s="20">
        <f t="shared" si="24"/>
        <v>18.679388300571304</v>
      </c>
      <c r="O51" s="20">
        <f t="shared" si="24"/>
        <v>20.527973438271374</v>
      </c>
      <c r="P51" s="20">
        <f t="shared" si="24"/>
        <v>0.2388285580518783</v>
      </c>
      <c r="Q51" s="20">
        <f t="shared" si="24"/>
        <v>0.87379921648059167</v>
      </c>
      <c r="R51" s="20">
        <f t="shared" si="24"/>
        <v>19.098702422118023</v>
      </c>
      <c r="S51" s="20">
        <f t="shared" si="24"/>
        <v>6.156184898864268</v>
      </c>
      <c r="T51" s="20">
        <f t="shared" si="24"/>
        <v>-4.7974102387664885</v>
      </c>
      <c r="U51" s="20">
        <f t="shared" si="24"/>
        <v>1.683500060499469</v>
      </c>
      <c r="V51" s="20">
        <f t="shared" si="24"/>
        <v>0.31615355934792433</v>
      </c>
      <c r="W51" s="20">
        <f t="shared" si="24"/>
        <v>2.2964799746762736</v>
      </c>
      <c r="X51" s="20">
        <f t="shared" si="24"/>
        <v>-8.667686120330103</v>
      </c>
      <c r="Y51" s="20">
        <f t="shared" si="24"/>
        <v>-2.8455006698075351</v>
      </c>
      <c r="Z51" s="20">
        <f t="shared" si="24"/>
        <v>1.670907487914647</v>
      </c>
      <c r="AA51" s="20">
        <f t="shared" si="24"/>
        <v>-8.1190350898549326</v>
      </c>
      <c r="AB51" s="20">
        <f t="shared" si="24"/>
        <v>-25.657772861174038</v>
      </c>
      <c r="AC51" s="20">
        <f t="shared" si="24"/>
        <v>11.373105770907515</v>
      </c>
      <c r="AD51" s="20">
        <f t="shared" si="24"/>
        <v>1.256854264331551</v>
      </c>
      <c r="AE51" s="20">
        <f t="shared" ref="AE51:AE68" si="25">IFERROR((POWER((AD9/C9),(1/28))*100)-100,"--")</f>
        <v>5.7390622791940729</v>
      </c>
    </row>
    <row r="52" spans="1:41" ht="13">
      <c r="A52" s="7">
        <v>2</v>
      </c>
      <c r="B52" s="6" t="s">
        <v>32</v>
      </c>
      <c r="C52" s="148" t="s">
        <v>1095</v>
      </c>
      <c r="D52" s="20">
        <f t="shared" ref="D52:AD52" si="26">IFERROR(((D10/C10)*100)-100,"--")</f>
        <v>40.337130407659515</v>
      </c>
      <c r="E52" s="20">
        <f t="shared" si="26"/>
        <v>10.286078692525095</v>
      </c>
      <c r="F52" s="20">
        <f t="shared" si="26"/>
        <v>9.7383149303592091</v>
      </c>
      <c r="G52" s="20">
        <f t="shared" si="26"/>
        <v>26.147421384246087</v>
      </c>
      <c r="H52" s="20">
        <f t="shared" si="26"/>
        <v>31.261129484561451</v>
      </c>
      <c r="I52" s="20">
        <f t="shared" si="26"/>
        <v>1.5421031070407736</v>
      </c>
      <c r="J52" s="20">
        <f t="shared" si="26"/>
        <v>1772.9441059099113</v>
      </c>
      <c r="K52" s="20">
        <f t="shared" si="26"/>
        <v>164.06466339758146</v>
      </c>
      <c r="L52" s="20">
        <f t="shared" si="26"/>
        <v>8.1028426684713253</v>
      </c>
      <c r="M52" s="20">
        <f t="shared" si="26"/>
        <v>6.58446499894238</v>
      </c>
      <c r="N52" s="20">
        <f t="shared" si="26"/>
        <v>18.195267176198399</v>
      </c>
      <c r="O52" s="20">
        <f t="shared" si="26"/>
        <v>35.896381936888844</v>
      </c>
      <c r="P52" s="20">
        <f t="shared" si="26"/>
        <v>20.068069857474853</v>
      </c>
      <c r="Q52" s="20">
        <f t="shared" si="26"/>
        <v>-2.5734684913377492</v>
      </c>
      <c r="R52" s="20">
        <f t="shared" si="26"/>
        <v>16.16451618109906</v>
      </c>
      <c r="S52" s="20">
        <f t="shared" si="26"/>
        <v>14.127193051585678</v>
      </c>
      <c r="T52" s="20">
        <f t="shared" si="26"/>
        <v>4.883690198577284</v>
      </c>
      <c r="U52" s="20">
        <f t="shared" si="26"/>
        <v>14.546397246598104</v>
      </c>
      <c r="V52" s="20">
        <f t="shared" si="26"/>
        <v>14.32107088058963</v>
      </c>
      <c r="W52" s="20">
        <f t="shared" si="26"/>
        <v>14.092806969109063</v>
      </c>
      <c r="X52" s="20">
        <f t="shared" si="26"/>
        <v>2.2697035050033918</v>
      </c>
      <c r="Y52" s="20">
        <f t="shared" si="26"/>
        <v>7.1380193066683688</v>
      </c>
      <c r="Z52" s="20">
        <f t="shared" si="26"/>
        <v>6.0850665048489532</v>
      </c>
      <c r="AA52" s="20">
        <f t="shared" si="26"/>
        <v>10.49098489127816</v>
      </c>
      <c r="AB52" s="20">
        <f t="shared" si="26"/>
        <v>-5.0099120589069059</v>
      </c>
      <c r="AC52" s="20">
        <f t="shared" si="26"/>
        <v>12.596876029155979</v>
      </c>
      <c r="AD52" s="20">
        <f t="shared" si="26"/>
        <v>17.749713052502443</v>
      </c>
      <c r="AE52" s="20">
        <f t="shared" si="25"/>
        <v>28.104090056987985</v>
      </c>
    </row>
    <row r="53" spans="1:41" ht="13">
      <c r="A53" s="7">
        <v>3</v>
      </c>
      <c r="B53" s="6" t="s">
        <v>33</v>
      </c>
      <c r="C53" s="148" t="s">
        <v>1095</v>
      </c>
      <c r="D53" s="20">
        <f t="shared" ref="D53:AD53" si="27">IFERROR(((D11/C11)*100)-100,"--")</f>
        <v>7.5565175567304976</v>
      </c>
      <c r="E53" s="20">
        <f t="shared" si="27"/>
        <v>12.073577852313534</v>
      </c>
      <c r="F53" s="20">
        <f t="shared" si="27"/>
        <v>11.599248304500122</v>
      </c>
      <c r="G53" s="20">
        <f t="shared" si="27"/>
        <v>0.86221717708072276</v>
      </c>
      <c r="H53" s="20">
        <f t="shared" si="27"/>
        <v>17.418042404570969</v>
      </c>
      <c r="I53" s="20">
        <f t="shared" si="27"/>
        <v>-3.5637836718416196</v>
      </c>
      <c r="J53" s="20">
        <f t="shared" si="27"/>
        <v>9.3214567632694099</v>
      </c>
      <c r="K53" s="20">
        <f t="shared" si="27"/>
        <v>5.3964813806012728</v>
      </c>
      <c r="L53" s="20">
        <f t="shared" si="27"/>
        <v>10.718746963317443</v>
      </c>
      <c r="M53" s="20">
        <f t="shared" si="27"/>
        <v>33.982644829412351</v>
      </c>
      <c r="N53" s="20">
        <f t="shared" si="27"/>
        <v>5.9915317498171987</v>
      </c>
      <c r="O53" s="20">
        <f t="shared" si="27"/>
        <v>-0.49217228235650623</v>
      </c>
      <c r="P53" s="20">
        <f t="shared" si="27"/>
        <v>-3.028633460977062</v>
      </c>
      <c r="Q53" s="20">
        <f t="shared" si="27"/>
        <v>-7.4178622442190374</v>
      </c>
      <c r="R53" s="20">
        <f t="shared" si="27"/>
        <v>9.2817446679205347</v>
      </c>
      <c r="S53" s="20">
        <f t="shared" si="27"/>
        <v>6.9097393240297009</v>
      </c>
      <c r="T53" s="20">
        <f t="shared" si="27"/>
        <v>-8.4811115983515606</v>
      </c>
      <c r="U53" s="20">
        <f t="shared" si="27"/>
        <v>5.2468470638851414</v>
      </c>
      <c r="V53" s="20">
        <f t="shared" si="27"/>
        <v>5.7238761954446602</v>
      </c>
      <c r="W53" s="20">
        <f t="shared" si="27"/>
        <v>7.6168122180739601</v>
      </c>
      <c r="X53" s="20">
        <f t="shared" si="27"/>
        <v>-0.65250478684319546</v>
      </c>
      <c r="Y53" s="20">
        <f t="shared" si="27"/>
        <v>1.0152586827359329</v>
      </c>
      <c r="Z53" s="20">
        <f t="shared" si="27"/>
        <v>3.5018735496668398</v>
      </c>
      <c r="AA53" s="20">
        <f t="shared" si="27"/>
        <v>6.1151637550651117</v>
      </c>
      <c r="AB53" s="20">
        <f t="shared" si="27"/>
        <v>-24.702774179364994</v>
      </c>
      <c r="AC53" s="20">
        <f t="shared" si="27"/>
        <v>37.840349412976224</v>
      </c>
      <c r="AD53" s="20">
        <f t="shared" si="27"/>
        <v>31.376250577201205</v>
      </c>
      <c r="AE53" s="20">
        <f t="shared" si="25"/>
        <v>5.750298042016766</v>
      </c>
    </row>
    <row r="54" spans="1:41" ht="13">
      <c r="A54" s="7">
        <v>4</v>
      </c>
      <c r="B54" s="6" t="s">
        <v>1087</v>
      </c>
      <c r="C54" s="148" t="s">
        <v>1095</v>
      </c>
      <c r="D54" s="20">
        <f t="shared" ref="D54:AD54" si="28">IFERROR(((D12/C12)*100)-100,"--")</f>
        <v>20.85197129738718</v>
      </c>
      <c r="E54" s="20">
        <f t="shared" si="28"/>
        <v>26.023274754984584</v>
      </c>
      <c r="F54" s="20">
        <f t="shared" si="28"/>
        <v>17.634800598176525</v>
      </c>
      <c r="G54" s="20">
        <f t="shared" si="28"/>
        <v>13.026262268045457</v>
      </c>
      <c r="H54" s="20">
        <f t="shared" si="28"/>
        <v>9.3480243649893566</v>
      </c>
      <c r="I54" s="20">
        <f t="shared" si="28"/>
        <v>-8.3601173477794219</v>
      </c>
      <c r="J54" s="20">
        <f t="shared" si="28"/>
        <v>1.1829311022988946</v>
      </c>
      <c r="K54" s="20">
        <f t="shared" si="28"/>
        <v>-2.183965723817451</v>
      </c>
      <c r="L54" s="20">
        <f t="shared" si="28"/>
        <v>-3.6651568809450055</v>
      </c>
      <c r="M54" s="20">
        <f t="shared" si="28"/>
        <v>-15.155097003271266</v>
      </c>
      <c r="N54" s="20">
        <f t="shared" si="28"/>
        <v>-6.9921342016392742</v>
      </c>
      <c r="O54" s="20">
        <f t="shared" si="28"/>
        <v>-16.541771729438665</v>
      </c>
      <c r="P54" s="20">
        <f t="shared" si="28"/>
        <v>-25.914728958605934</v>
      </c>
      <c r="Q54" s="20">
        <f t="shared" si="28"/>
        <v>-29.42152963959947</v>
      </c>
      <c r="R54" s="20">
        <f t="shared" si="28"/>
        <v>3.2350756854435616</v>
      </c>
      <c r="S54" s="20">
        <f t="shared" si="28"/>
        <v>0.59558574285998134</v>
      </c>
      <c r="T54" s="20">
        <f t="shared" si="28"/>
        <v>95.553234085736307</v>
      </c>
      <c r="U54" s="20">
        <f t="shared" si="28"/>
        <v>4.9144647090857347</v>
      </c>
      <c r="V54" s="20">
        <f t="shared" si="28"/>
        <v>10.990858256093901</v>
      </c>
      <c r="W54" s="20">
        <f t="shared" si="28"/>
        <v>-0.14062829055322368</v>
      </c>
      <c r="X54" s="20">
        <f t="shared" si="28"/>
        <v>-6.7436370549257987</v>
      </c>
      <c r="Y54" s="20">
        <f t="shared" si="28"/>
        <v>9.3982642814751216E-2</v>
      </c>
      <c r="Z54" s="20">
        <f t="shared" si="28"/>
        <v>7.3186125463636102</v>
      </c>
      <c r="AA54" s="20">
        <f t="shared" si="28"/>
        <v>1.5468438030927558</v>
      </c>
      <c r="AB54" s="20">
        <f t="shared" si="28"/>
        <v>-14.338287010667045</v>
      </c>
      <c r="AC54" s="20">
        <f t="shared" si="28"/>
        <v>13.026903056959412</v>
      </c>
      <c r="AD54" s="20">
        <f t="shared" si="28"/>
        <v>-3.3354682275287217</v>
      </c>
      <c r="AE54" s="20">
        <f t="shared" si="25"/>
        <v>1.4535323855225499</v>
      </c>
    </row>
    <row r="55" spans="1:41" ht="13">
      <c r="A55" s="7">
        <v>5</v>
      </c>
      <c r="B55" s="4" t="s">
        <v>34</v>
      </c>
      <c r="C55" s="148" t="s">
        <v>1095</v>
      </c>
      <c r="D55" s="20">
        <f t="shared" ref="D55:AD55" si="29">IFERROR(((D13/C13)*100)-100,"--")</f>
        <v>3.7010593649465733</v>
      </c>
      <c r="E55" s="20">
        <f t="shared" si="29"/>
        <v>8.8874841760630261</v>
      </c>
      <c r="F55" s="20">
        <f t="shared" si="29"/>
        <v>11.170219687879253</v>
      </c>
      <c r="G55" s="20">
        <f t="shared" si="29"/>
        <v>8.4293231364023029</v>
      </c>
      <c r="H55" s="20">
        <f t="shared" si="29"/>
        <v>23.644969859454434</v>
      </c>
      <c r="I55" s="20">
        <f t="shared" si="29"/>
        <v>1.7221185495049696</v>
      </c>
      <c r="J55" s="20">
        <f t="shared" si="29"/>
        <v>-5.3477940360845793</v>
      </c>
      <c r="K55" s="20">
        <f t="shared" si="29"/>
        <v>15.367156101490181</v>
      </c>
      <c r="L55" s="20">
        <f t="shared" si="29"/>
        <v>12.842635663030478</v>
      </c>
      <c r="M55" s="20">
        <f t="shared" si="29"/>
        <v>9.612939405585692</v>
      </c>
      <c r="N55" s="20">
        <f t="shared" si="29"/>
        <v>11.874867927371511</v>
      </c>
      <c r="O55" s="20">
        <f t="shared" si="29"/>
        <v>5.7735278493471753</v>
      </c>
      <c r="P55" s="20">
        <f t="shared" si="29"/>
        <v>9.4363333946191119E-2</v>
      </c>
      <c r="Q55" s="20">
        <f t="shared" si="29"/>
        <v>-13.308418396924225</v>
      </c>
      <c r="R55" s="20">
        <f t="shared" si="29"/>
        <v>15.279796953153621</v>
      </c>
      <c r="S55" s="20">
        <f t="shared" si="29"/>
        <v>12.285075550728379</v>
      </c>
      <c r="T55" s="20">
        <f t="shared" si="29"/>
        <v>-9.8246686357664856</v>
      </c>
      <c r="U55" s="20">
        <f t="shared" si="29"/>
        <v>6.8744631625932584E-2</v>
      </c>
      <c r="V55" s="20">
        <f t="shared" si="29"/>
        <v>-0.4737032666510288</v>
      </c>
      <c r="W55" s="20">
        <f t="shared" si="29"/>
        <v>-0.42664389289461724</v>
      </c>
      <c r="X55" s="20">
        <f t="shared" si="29"/>
        <v>-11.756964808135933</v>
      </c>
      <c r="Y55" s="20">
        <f t="shared" si="29"/>
        <v>1.3338237878975008</v>
      </c>
      <c r="Z55" s="20">
        <f t="shared" si="29"/>
        <v>7.3777316863432389</v>
      </c>
      <c r="AA55" s="20">
        <f t="shared" si="29"/>
        <v>5.5701074129716517</v>
      </c>
      <c r="AB55" s="20">
        <f t="shared" si="29"/>
        <v>-4.2742771471824739</v>
      </c>
      <c r="AC55" s="20">
        <f t="shared" si="29"/>
        <v>53.119545762964719</v>
      </c>
      <c r="AD55" s="20">
        <f t="shared" si="29"/>
        <v>20.291412257374446</v>
      </c>
      <c r="AE55" s="20">
        <f t="shared" si="25"/>
        <v>5.8492558542366311</v>
      </c>
    </row>
    <row r="56" spans="1:41" ht="13">
      <c r="A56" s="7">
        <v>6</v>
      </c>
      <c r="B56" s="6" t="s">
        <v>35</v>
      </c>
      <c r="C56" s="148" t="s">
        <v>1095</v>
      </c>
      <c r="D56" s="20">
        <f t="shared" ref="D56:AD56" si="30">IFERROR(((D14/C14)*100)-100,"--")</f>
        <v>18.367120881010976</v>
      </c>
      <c r="E56" s="20">
        <f t="shared" si="30"/>
        <v>5.7793204981760624</v>
      </c>
      <c r="F56" s="20">
        <f t="shared" si="30"/>
        <v>9.4420363432308818</v>
      </c>
      <c r="G56" s="20">
        <f t="shared" si="30"/>
        <v>-9.5140702275742228E-2</v>
      </c>
      <c r="H56" s="20">
        <f t="shared" si="30"/>
        <v>3.5994271751776665</v>
      </c>
      <c r="I56" s="20">
        <f t="shared" si="30"/>
        <v>-1.0464155036856653</v>
      </c>
      <c r="J56" s="20">
        <f t="shared" si="30"/>
        <v>-3.1847093367889983</v>
      </c>
      <c r="K56" s="20">
        <f t="shared" si="30"/>
        <v>6.1390023504367832</v>
      </c>
      <c r="L56" s="20">
        <f t="shared" si="30"/>
        <v>1.3795022022838026</v>
      </c>
      <c r="M56" s="20">
        <f t="shared" si="30"/>
        <v>-4.5736275552938537</v>
      </c>
      <c r="N56" s="20">
        <f t="shared" si="30"/>
        <v>-3.0776697569543643</v>
      </c>
      <c r="O56" s="20">
        <f t="shared" si="30"/>
        <v>9.7921357397199813</v>
      </c>
      <c r="P56" s="20">
        <f t="shared" si="30"/>
        <v>-6.2274178598409407</v>
      </c>
      <c r="Q56" s="20">
        <f t="shared" si="30"/>
        <v>-33.856461285489218</v>
      </c>
      <c r="R56" s="20">
        <f t="shared" si="30"/>
        <v>2.6827717124699575</v>
      </c>
      <c r="S56" s="20">
        <f t="shared" si="30"/>
        <v>20.8632624566863</v>
      </c>
      <c r="T56" s="20">
        <f t="shared" si="30"/>
        <v>3.3141015839414791</v>
      </c>
      <c r="U56" s="20">
        <f t="shared" si="30"/>
        <v>7.4412689562823715</v>
      </c>
      <c r="V56" s="20">
        <f t="shared" si="30"/>
        <v>8.5062457661969688</v>
      </c>
      <c r="W56" s="20">
        <f t="shared" si="30"/>
        <v>-6.5299509431226284</v>
      </c>
      <c r="X56" s="20">
        <f t="shared" si="30"/>
        <v>-6.5259280072363879</v>
      </c>
      <c r="Y56" s="20">
        <f t="shared" si="30"/>
        <v>3.2500016646304033</v>
      </c>
      <c r="Z56" s="20">
        <f t="shared" si="30"/>
        <v>12.97250837866784</v>
      </c>
      <c r="AA56" s="20">
        <f t="shared" si="30"/>
        <v>3.460924389454803</v>
      </c>
      <c r="AB56" s="20">
        <f t="shared" si="30"/>
        <v>-23.384631270463117</v>
      </c>
      <c r="AC56" s="20">
        <f t="shared" si="30"/>
        <v>37.984524907244918</v>
      </c>
      <c r="AD56" s="20">
        <f t="shared" si="30"/>
        <v>14.955323944373362</v>
      </c>
      <c r="AE56" s="20">
        <f t="shared" si="25"/>
        <v>2.047303922955706</v>
      </c>
    </row>
    <row r="57" spans="1:41" ht="13">
      <c r="B57" s="6" t="s">
        <v>36</v>
      </c>
      <c r="C57" s="148" t="s">
        <v>1095</v>
      </c>
      <c r="D57" s="20">
        <f t="shared" ref="D57:AD57" si="31">IFERROR(((D15/C15)*100)-100,"--")</f>
        <v>16.500277841077818</v>
      </c>
      <c r="E57" s="20">
        <f t="shared" si="31"/>
        <v>29.976848163659497</v>
      </c>
      <c r="F57" s="20">
        <f t="shared" si="31"/>
        <v>15.865458653606595</v>
      </c>
      <c r="G57" s="20">
        <f t="shared" si="31"/>
        <v>10.576355072435547</v>
      </c>
      <c r="H57" s="20">
        <f t="shared" si="31"/>
        <v>10.85915650598362</v>
      </c>
      <c r="I57" s="20">
        <f t="shared" si="31"/>
        <v>-4.0494414337538132</v>
      </c>
      <c r="J57" s="20">
        <f t="shared" si="31"/>
        <v>-2.157842930946515</v>
      </c>
      <c r="K57" s="20">
        <f t="shared" si="31"/>
        <v>-0.3802663995267892</v>
      </c>
      <c r="L57" s="20">
        <f t="shared" si="31"/>
        <v>2.0181811024010585</v>
      </c>
      <c r="M57" s="20">
        <f t="shared" si="31"/>
        <v>-4.8388062528168518</v>
      </c>
      <c r="N57" s="20">
        <f t="shared" si="31"/>
        <v>-8.6415679842271231</v>
      </c>
      <c r="O57" s="20">
        <f t="shared" si="31"/>
        <v>-9.6801030556752465</v>
      </c>
      <c r="P57" s="20">
        <f t="shared" si="31"/>
        <v>-6.7458240998708305</v>
      </c>
      <c r="Q57" s="20">
        <f t="shared" si="31"/>
        <v>-17.493582267809032</v>
      </c>
      <c r="R57" s="20">
        <f t="shared" si="31"/>
        <v>10.424116573157448</v>
      </c>
      <c r="S57" s="20">
        <f t="shared" si="31"/>
        <v>11.078067343584095</v>
      </c>
      <c r="T57" s="20">
        <f t="shared" si="31"/>
        <v>-0.27544758048424001</v>
      </c>
      <c r="U57" s="20">
        <f t="shared" si="31"/>
        <v>1.0328918456784066</v>
      </c>
      <c r="V57" s="20">
        <f t="shared" si="31"/>
        <v>3.1378957905431264</v>
      </c>
      <c r="W57" s="20">
        <f t="shared" si="31"/>
        <v>0.91765277721181349</v>
      </c>
      <c r="X57" s="20">
        <f t="shared" si="31"/>
        <v>-3.0759110213982837</v>
      </c>
      <c r="Y57" s="20">
        <f t="shared" si="31"/>
        <v>0.38193334998122452</v>
      </c>
      <c r="Z57" s="20">
        <f t="shared" si="31"/>
        <v>2.5578554224347556</v>
      </c>
      <c r="AA57" s="20">
        <f t="shared" si="31"/>
        <v>1.1381539595236063</v>
      </c>
      <c r="AB57" s="20">
        <f t="shared" si="31"/>
        <v>-26.121977644921145</v>
      </c>
      <c r="AC57" s="20">
        <f t="shared" si="31"/>
        <v>35.516284470694387</v>
      </c>
      <c r="AD57" s="20">
        <f t="shared" si="31"/>
        <v>16.932977499352248</v>
      </c>
      <c r="AE57" s="20">
        <f t="shared" si="25"/>
        <v>2.2879287270459514</v>
      </c>
    </row>
    <row r="58" spans="1:41" ht="13">
      <c r="B58" s="6" t="s">
        <v>1132</v>
      </c>
      <c r="C58" s="148" t="s">
        <v>1095</v>
      </c>
      <c r="D58" s="20">
        <f t="shared" ref="D58:AD58" si="32">IFERROR(((D16/C16)*100)-100,"--")</f>
        <v>34.024125340111112</v>
      </c>
      <c r="E58" s="20">
        <f t="shared" si="32"/>
        <v>39.60230320132294</v>
      </c>
      <c r="F58" s="20">
        <f t="shared" si="32"/>
        <v>27.449861896504686</v>
      </c>
      <c r="G58" s="20">
        <f t="shared" si="32"/>
        <v>15.331143490448355</v>
      </c>
      <c r="H58" s="20">
        <f t="shared" si="32"/>
        <v>11.39327572528002</v>
      </c>
      <c r="I58" s="20">
        <f t="shared" si="32"/>
        <v>-6.8436029944265471</v>
      </c>
      <c r="J58" s="20">
        <f t="shared" si="32"/>
        <v>-4.8256027644489023</v>
      </c>
      <c r="K58" s="20">
        <f t="shared" si="32"/>
        <v>-7.0372845887815174</v>
      </c>
      <c r="L58" s="20">
        <f t="shared" si="32"/>
        <v>-3.4848723034125868</v>
      </c>
      <c r="M58" s="20">
        <f t="shared" si="32"/>
        <v>-8.9805903623951622</v>
      </c>
      <c r="N58" s="20">
        <f t="shared" si="32"/>
        <v>-12.536543269918482</v>
      </c>
      <c r="O58" s="20">
        <f t="shared" si="32"/>
        <v>-14.971249090302067</v>
      </c>
      <c r="P58" s="20">
        <f t="shared" si="32"/>
        <v>-10.559089422480255</v>
      </c>
      <c r="Q58" s="20">
        <f t="shared" si="32"/>
        <v>-15.57527493220897</v>
      </c>
      <c r="R58" s="20">
        <f t="shared" si="32"/>
        <v>5.6355964874921654</v>
      </c>
      <c r="S58" s="20">
        <f t="shared" si="32"/>
        <v>8.1837109892935302</v>
      </c>
      <c r="T58" s="20">
        <f t="shared" si="32"/>
        <v>2.2979339748176955</v>
      </c>
      <c r="U58" s="20">
        <f t="shared" si="32"/>
        <v>-0.5559272736640537</v>
      </c>
      <c r="V58" s="20">
        <f t="shared" si="32"/>
        <v>2.482288460911235</v>
      </c>
      <c r="W58" s="20">
        <f t="shared" si="32"/>
        <v>-1.952525225831252</v>
      </c>
      <c r="X58" s="20">
        <f t="shared" si="32"/>
        <v>-3.8672987845853157</v>
      </c>
      <c r="Y58" s="20">
        <f t="shared" si="32"/>
        <v>5.4420303136686101</v>
      </c>
      <c r="Z58" s="20">
        <f t="shared" si="32"/>
        <v>-3.1639473849316175</v>
      </c>
      <c r="AA58" s="20">
        <f t="shared" si="32"/>
        <v>-5.4337316141120482</v>
      </c>
      <c r="AB58" s="20">
        <f t="shared" si="32"/>
        <v>-24.155668797927802</v>
      </c>
      <c r="AC58" s="20">
        <f t="shared" si="32"/>
        <v>23.237587439611545</v>
      </c>
      <c r="AD58" s="20">
        <f t="shared" si="32"/>
        <v>9.9667037823063964</v>
      </c>
      <c r="AE58" s="20">
        <f t="shared" si="25"/>
        <v>1.1785675870038972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">
      <c r="B59" s="6" t="s">
        <v>37</v>
      </c>
      <c r="C59" s="148" t="s">
        <v>1095</v>
      </c>
      <c r="D59" s="20">
        <f t="shared" ref="D59:AD59" si="33">IFERROR(((D17/C17)*100)-100,"--")</f>
        <v>18.667635826069755</v>
      </c>
      <c r="E59" s="20">
        <f t="shared" si="33"/>
        <v>30.806699826229647</v>
      </c>
      <c r="F59" s="20">
        <f t="shared" si="33"/>
        <v>11.039451631828669</v>
      </c>
      <c r="G59" s="20">
        <f t="shared" si="33"/>
        <v>11.261690583382375</v>
      </c>
      <c r="H59" s="20">
        <f t="shared" si="33"/>
        <v>13.743094343403442</v>
      </c>
      <c r="I59" s="20">
        <f t="shared" si="33"/>
        <v>2.3611356565913297</v>
      </c>
      <c r="J59" s="20">
        <f t="shared" si="33"/>
        <v>2.437244165498953</v>
      </c>
      <c r="K59" s="20">
        <f t="shared" si="33"/>
        <v>1.8068502226378911</v>
      </c>
      <c r="L59" s="20">
        <f t="shared" si="33"/>
        <v>5.5799257618610199</v>
      </c>
      <c r="M59" s="20">
        <f t="shared" si="33"/>
        <v>-2.6966134653576717</v>
      </c>
      <c r="N59" s="20">
        <f t="shared" si="33"/>
        <v>-5.2458639607007029</v>
      </c>
      <c r="O59" s="20">
        <f t="shared" si="33"/>
        <v>-0.30953061432953177</v>
      </c>
      <c r="P59" s="20">
        <f t="shared" si="33"/>
        <v>-1.1906268935314159</v>
      </c>
      <c r="Q59" s="20">
        <f t="shared" si="33"/>
        <v>-17.9501907891879</v>
      </c>
      <c r="R59" s="20">
        <f t="shared" si="33"/>
        <v>15.133408377623979</v>
      </c>
      <c r="S59" s="20">
        <f t="shared" si="33"/>
        <v>12.794594593627167</v>
      </c>
      <c r="T59" s="20">
        <f t="shared" si="33"/>
        <v>-0.47798872521512692</v>
      </c>
      <c r="U59" s="20">
        <f t="shared" si="33"/>
        <v>0.73807219518900524</v>
      </c>
      <c r="V59" s="20">
        <f t="shared" si="33"/>
        <v>2.999931270771512</v>
      </c>
      <c r="W59" s="20">
        <f t="shared" si="33"/>
        <v>1.7684504777503349</v>
      </c>
      <c r="X59" s="20">
        <f t="shared" si="33"/>
        <v>-2.5196409272162157</v>
      </c>
      <c r="Y59" s="20">
        <f t="shared" si="33"/>
        <v>-1.9535024342623899</v>
      </c>
      <c r="Z59" s="20">
        <f t="shared" si="33"/>
        <v>4.1869284114581973</v>
      </c>
      <c r="AA59" s="20">
        <f t="shared" si="33"/>
        <v>4.7241785968884358</v>
      </c>
      <c r="AB59" s="20">
        <f t="shared" si="33"/>
        <v>-26.633103172452905</v>
      </c>
      <c r="AC59" s="20">
        <f t="shared" si="33"/>
        <v>40.378952493800824</v>
      </c>
      <c r="AD59" s="20">
        <f t="shared" si="33"/>
        <v>22.11526624728009</v>
      </c>
      <c r="AE59" s="20">
        <f t="shared" si="25"/>
        <v>4.3325167489721963</v>
      </c>
    </row>
    <row r="60" spans="1:41" ht="13">
      <c r="B60" s="6" t="s">
        <v>1088</v>
      </c>
      <c r="C60" s="148" t="s">
        <v>1095</v>
      </c>
      <c r="D60" s="20">
        <f t="shared" ref="D60:AD60" si="34">IFERROR(((D18/C18)*100)-100,"--")</f>
        <v>-7.036494189673661</v>
      </c>
      <c r="E60" s="20">
        <f t="shared" si="34"/>
        <v>20.246790391669521</v>
      </c>
      <c r="F60" s="20">
        <f t="shared" si="34"/>
        <v>-3.0797855870531379</v>
      </c>
      <c r="G60" s="20">
        <f t="shared" si="34"/>
        <v>9.6454877720802301E-2</v>
      </c>
      <c r="H60" s="20">
        <f t="shared" si="34"/>
        <v>0.39361360158235925</v>
      </c>
      <c r="I60" s="20">
        <f t="shared" si="34"/>
        <v>-6.626055967453496</v>
      </c>
      <c r="J60" s="20">
        <f t="shared" si="34"/>
        <v>-5.5414972353247265</v>
      </c>
      <c r="K60" s="20">
        <f t="shared" si="34"/>
        <v>-19.063140043234498</v>
      </c>
      <c r="L60" s="20">
        <f t="shared" si="34"/>
        <v>-12.064804731498242</v>
      </c>
      <c r="M60" s="20">
        <f t="shared" si="34"/>
        <v>-6.7597102052125848</v>
      </c>
      <c r="N60" s="20">
        <f t="shared" si="34"/>
        <v>-3.7721773689431188</v>
      </c>
      <c r="O60" s="20">
        <f t="shared" si="34"/>
        <v>-9.0374232124408422</v>
      </c>
      <c r="P60" s="20">
        <f t="shared" si="34"/>
        <v>-28.34079935219593</v>
      </c>
      <c r="Q60" s="20">
        <f t="shared" si="34"/>
        <v>-32.034491716067947</v>
      </c>
      <c r="R60" s="20">
        <f t="shared" si="34"/>
        <v>-18.230576360102631</v>
      </c>
      <c r="S60" s="20">
        <f t="shared" si="34"/>
        <v>-0.59331746519067963</v>
      </c>
      <c r="T60" s="20">
        <f t="shared" si="34"/>
        <v>-1.5233117838619563</v>
      </c>
      <c r="U60" s="20">
        <f t="shared" si="34"/>
        <v>-33.873110876032356</v>
      </c>
      <c r="V60" s="20">
        <f t="shared" si="34"/>
        <v>-22.983603471552172</v>
      </c>
      <c r="W60" s="20">
        <f t="shared" si="34"/>
        <v>-49.507534581293044</v>
      </c>
      <c r="X60" s="20">
        <f t="shared" si="34"/>
        <v>-2.8646796401956465</v>
      </c>
      <c r="Y60" s="20">
        <f t="shared" si="34"/>
        <v>-4.1091874924707668</v>
      </c>
      <c r="Z60" s="20">
        <f t="shared" si="34"/>
        <v>-13.010805453479662</v>
      </c>
      <c r="AA60" s="20">
        <f t="shared" si="34"/>
        <v>17.360579217334134</v>
      </c>
      <c r="AB60" s="20">
        <f t="shared" si="34"/>
        <v>-25.604811625076664</v>
      </c>
      <c r="AC60" s="20">
        <f t="shared" si="34"/>
        <v>-7.0561390032075906</v>
      </c>
      <c r="AD60" s="20">
        <f t="shared" si="34"/>
        <v>31.87491423606383</v>
      </c>
      <c r="AE60" s="20">
        <f t="shared" si="25"/>
        <v>-10.24512109138594</v>
      </c>
    </row>
    <row r="61" spans="1:41" ht="13">
      <c r="B61" s="6" t="s">
        <v>1089</v>
      </c>
      <c r="C61" s="148" t="s">
        <v>1095</v>
      </c>
      <c r="D61" s="20">
        <f t="shared" ref="D61:AD61" si="35">IFERROR(((D19/C19)*100)-100,"--")</f>
        <v>23.755147695437159</v>
      </c>
      <c r="E61" s="20">
        <f t="shared" si="35"/>
        <v>45.906069514225891</v>
      </c>
      <c r="F61" s="20">
        <f t="shared" si="35"/>
        <v>11.283027789405423</v>
      </c>
      <c r="G61" s="20">
        <f t="shared" si="35"/>
        <v>13.507686853937003</v>
      </c>
      <c r="H61" s="20">
        <f t="shared" si="35"/>
        <v>20.543516645245077</v>
      </c>
      <c r="I61" s="20">
        <f t="shared" si="35"/>
        <v>1.8818082646393037</v>
      </c>
      <c r="J61" s="20">
        <f t="shared" si="35"/>
        <v>2.6364934702351093</v>
      </c>
      <c r="K61" s="20">
        <f t="shared" si="35"/>
        <v>2.7261176267965936</v>
      </c>
      <c r="L61" s="20">
        <f t="shared" si="35"/>
        <v>-4.1090951352856564E-2</v>
      </c>
      <c r="M61" s="20">
        <f t="shared" si="35"/>
        <v>-5.8702741041886384</v>
      </c>
      <c r="N61" s="20">
        <f t="shared" si="35"/>
        <v>-12.994037089220853</v>
      </c>
      <c r="O61" s="20">
        <f t="shared" si="35"/>
        <v>5.4367456031990002</v>
      </c>
      <c r="P61" s="20">
        <f t="shared" si="35"/>
        <v>3.2495083874862303</v>
      </c>
      <c r="Q61" s="20">
        <f t="shared" si="35"/>
        <v>-15.350256205580834</v>
      </c>
      <c r="R61" s="20">
        <f t="shared" si="35"/>
        <v>26.184741643237587</v>
      </c>
      <c r="S61" s="20">
        <f t="shared" si="35"/>
        <v>6.145296805947936</v>
      </c>
      <c r="T61" s="20">
        <f t="shared" si="35"/>
        <v>5.8403633390377934</v>
      </c>
      <c r="U61" s="20">
        <f t="shared" si="35"/>
        <v>1.0497659248480176</v>
      </c>
      <c r="V61" s="20">
        <f t="shared" si="35"/>
        <v>2.3927631875074979</v>
      </c>
      <c r="W61" s="20">
        <f t="shared" si="35"/>
        <v>2.5297746937438319</v>
      </c>
      <c r="X61" s="20">
        <f t="shared" si="35"/>
        <v>-0.56536923689097307</v>
      </c>
      <c r="Y61" s="20">
        <f t="shared" si="35"/>
        <v>-1.3173526405683731</v>
      </c>
      <c r="Z61" s="20">
        <f t="shared" si="35"/>
        <v>0.55128674145414891</v>
      </c>
      <c r="AA61" s="20">
        <f t="shared" si="35"/>
        <v>-3.4251609419717681</v>
      </c>
      <c r="AB61" s="20">
        <f t="shared" si="35"/>
        <v>-29.576791793478463</v>
      </c>
      <c r="AC61" s="20">
        <f t="shared" si="35"/>
        <v>36.385266591755141</v>
      </c>
      <c r="AD61" s="20">
        <f t="shared" si="35"/>
        <v>6.8215086812709416</v>
      </c>
      <c r="AE61" s="20">
        <f t="shared" si="25"/>
        <v>4.3286677535020743</v>
      </c>
    </row>
    <row r="62" spans="1:41" ht="13">
      <c r="B62" s="6" t="s">
        <v>1090</v>
      </c>
      <c r="C62" s="148" t="s">
        <v>1095</v>
      </c>
      <c r="D62" s="20">
        <f t="shared" ref="D62:AD62" si="36">IFERROR(((D20/C20)*100)-100,"--")</f>
        <v>16.804280688597558</v>
      </c>
      <c r="E62" s="20">
        <f t="shared" si="36"/>
        <v>20.770366350521556</v>
      </c>
      <c r="F62" s="20">
        <f t="shared" si="36"/>
        <v>18.046834940692079</v>
      </c>
      <c r="G62" s="20">
        <f t="shared" si="36"/>
        <v>8.4724362544810816</v>
      </c>
      <c r="H62" s="20">
        <f t="shared" si="36"/>
        <v>20.692127711931903</v>
      </c>
      <c r="I62" s="20">
        <f t="shared" si="36"/>
        <v>8.0888256497715076</v>
      </c>
      <c r="J62" s="20">
        <f t="shared" si="36"/>
        <v>3.0378110552362614</v>
      </c>
      <c r="K62" s="20">
        <f t="shared" si="36"/>
        <v>6.2211023958590914</v>
      </c>
      <c r="L62" s="20">
        <f t="shared" si="36"/>
        <v>10.442519045271098</v>
      </c>
      <c r="M62" s="20">
        <f t="shared" si="36"/>
        <v>-6.6610953452135107</v>
      </c>
      <c r="N62" s="20">
        <f t="shared" si="36"/>
        <v>-8.3088862060782844</v>
      </c>
      <c r="O62" s="20">
        <f t="shared" si="36"/>
        <v>-12.892472284566196</v>
      </c>
      <c r="P62" s="20">
        <f t="shared" si="36"/>
        <v>-4.3899615385035702</v>
      </c>
      <c r="Q62" s="20">
        <f t="shared" si="36"/>
        <v>-20.50751708630024</v>
      </c>
      <c r="R62" s="20">
        <f t="shared" si="36"/>
        <v>4.6799438581762729</v>
      </c>
      <c r="S62" s="20">
        <f t="shared" si="36"/>
        <v>14.729419351070945</v>
      </c>
      <c r="T62" s="20">
        <f t="shared" si="36"/>
        <v>-6.037585840461972</v>
      </c>
      <c r="U62" s="20">
        <f t="shared" si="36"/>
        <v>5.9745776297053084</v>
      </c>
      <c r="V62" s="20">
        <f t="shared" si="36"/>
        <v>2.0166029284297338</v>
      </c>
      <c r="W62" s="20">
        <f t="shared" si="36"/>
        <v>6.4312014886156419</v>
      </c>
      <c r="X62" s="20">
        <f t="shared" si="36"/>
        <v>-3.4030153867099671</v>
      </c>
      <c r="Y62" s="20">
        <f t="shared" si="36"/>
        <v>-3.2159321864373993</v>
      </c>
      <c r="Z62" s="20">
        <f t="shared" si="36"/>
        <v>8.9771471523404642</v>
      </c>
      <c r="AA62" s="20">
        <f t="shared" si="36"/>
        <v>-2.8829477551982166</v>
      </c>
      <c r="AB62" s="20">
        <f t="shared" si="36"/>
        <v>-14.658427550351547</v>
      </c>
      <c r="AC62" s="20">
        <f t="shared" si="36"/>
        <v>35.960703396119641</v>
      </c>
      <c r="AD62" s="20">
        <f t="shared" si="36"/>
        <v>17.570080417511491</v>
      </c>
      <c r="AE62" s="20">
        <f t="shared" si="25"/>
        <v>3.7833461938247268</v>
      </c>
    </row>
    <row r="63" spans="1:41" ht="13">
      <c r="B63" s="6" t="s">
        <v>1091</v>
      </c>
      <c r="C63" s="148" t="s">
        <v>1095</v>
      </c>
      <c r="D63" s="20">
        <f t="shared" ref="D63:AD63" si="37">IFERROR(((D21/C21)*100)-100,"--")</f>
        <v>32.930416921377855</v>
      </c>
      <c r="E63" s="20">
        <f t="shared" si="37"/>
        <v>36.103253160381854</v>
      </c>
      <c r="F63" s="20">
        <f t="shared" si="37"/>
        <v>12.759883533097252</v>
      </c>
      <c r="G63" s="20">
        <f t="shared" si="37"/>
        <v>15.359523490342283</v>
      </c>
      <c r="H63" s="20">
        <f t="shared" si="37"/>
        <v>10.008668177650875</v>
      </c>
      <c r="I63" s="20">
        <f t="shared" si="37"/>
        <v>0.87190794417684003</v>
      </c>
      <c r="J63" s="20">
        <f t="shared" si="37"/>
        <v>2.6191751443693079</v>
      </c>
      <c r="K63" s="20">
        <f t="shared" si="37"/>
        <v>2.6550486749812023</v>
      </c>
      <c r="L63" s="20">
        <f t="shared" si="37"/>
        <v>6.822439945608096</v>
      </c>
      <c r="M63" s="20">
        <f t="shared" si="37"/>
        <v>-2.1085738921047295</v>
      </c>
      <c r="N63" s="20">
        <f t="shared" si="37"/>
        <v>-6.2422356487700625</v>
      </c>
      <c r="O63" s="20">
        <f t="shared" si="37"/>
        <v>2.7819381184214222</v>
      </c>
      <c r="P63" s="20">
        <f t="shared" si="37"/>
        <v>3.3534869508442569</v>
      </c>
      <c r="Q63" s="20">
        <f t="shared" si="37"/>
        <v>-21.224334124286628</v>
      </c>
      <c r="R63" s="20">
        <f t="shared" si="37"/>
        <v>17.601817772727046</v>
      </c>
      <c r="S63" s="20">
        <f t="shared" si="37"/>
        <v>8.7493666532257919</v>
      </c>
      <c r="T63" s="20">
        <f t="shared" si="37"/>
        <v>-1.6376289583158865</v>
      </c>
      <c r="U63" s="20">
        <f t="shared" si="37"/>
        <v>-2.4868730261731997</v>
      </c>
      <c r="V63" s="20">
        <f t="shared" si="37"/>
        <v>3.489993498261228</v>
      </c>
      <c r="W63" s="20">
        <f t="shared" si="37"/>
        <v>3.191278803246945</v>
      </c>
      <c r="X63" s="20">
        <f t="shared" si="37"/>
        <v>-4.9723676638150636</v>
      </c>
      <c r="Y63" s="20">
        <f t="shared" si="37"/>
        <v>-3.2626541903404558</v>
      </c>
      <c r="Z63" s="20">
        <f t="shared" si="37"/>
        <v>4.0300241151649914</v>
      </c>
      <c r="AA63" s="20">
        <f t="shared" si="37"/>
        <v>8.966575441717282</v>
      </c>
      <c r="AB63" s="20">
        <f t="shared" si="37"/>
        <v>-33.014281587359065</v>
      </c>
      <c r="AC63" s="20">
        <f t="shared" si="37"/>
        <v>44.076491015336643</v>
      </c>
      <c r="AD63" s="20">
        <f t="shared" si="37"/>
        <v>19.637678563664579</v>
      </c>
      <c r="AE63" s="20">
        <f t="shared" si="25"/>
        <v>4.6368373178155196</v>
      </c>
    </row>
    <row r="64" spans="1:41" ht="13">
      <c r="B64" s="6" t="s">
        <v>1092</v>
      </c>
      <c r="C64" s="148" t="s">
        <v>1095</v>
      </c>
      <c r="D64" s="20">
        <f t="shared" ref="D64:AD64" si="38">IFERROR(((D22/C22)*100)-100,"--")</f>
        <v>92.788041500738103</v>
      </c>
      <c r="E64" s="20">
        <f t="shared" si="38"/>
        <v>28.136750367966158</v>
      </c>
      <c r="F64" s="20">
        <f t="shared" si="38"/>
        <v>27.424205144127484</v>
      </c>
      <c r="G64" s="20">
        <f t="shared" si="38"/>
        <v>19.498240456521486</v>
      </c>
      <c r="H64" s="20">
        <f t="shared" si="38"/>
        <v>21.925345786044218</v>
      </c>
      <c r="I64" s="20">
        <f t="shared" si="38"/>
        <v>11.974914047476929</v>
      </c>
      <c r="J64" s="20">
        <f t="shared" si="38"/>
        <v>14.471382351937521</v>
      </c>
      <c r="K64" s="20">
        <f t="shared" si="38"/>
        <v>11.716544372294763</v>
      </c>
      <c r="L64" s="20">
        <f t="shared" si="38"/>
        <v>22.937404630047098</v>
      </c>
      <c r="M64" s="20">
        <f t="shared" si="38"/>
        <v>20.270569587185207</v>
      </c>
      <c r="N64" s="20">
        <f t="shared" si="38"/>
        <v>22.899345835042141</v>
      </c>
      <c r="O64" s="20">
        <f t="shared" si="38"/>
        <v>10.066487864671572</v>
      </c>
      <c r="P64" s="20">
        <f t="shared" si="38"/>
        <v>-3.4934797492652336</v>
      </c>
      <c r="Q64" s="20">
        <f t="shared" si="38"/>
        <v>-4.4434016509874823</v>
      </c>
      <c r="R64" s="20">
        <f t="shared" si="38"/>
        <v>13.992585592679021</v>
      </c>
      <c r="S64" s="20">
        <f t="shared" si="38"/>
        <v>33.365688289671311</v>
      </c>
      <c r="T64" s="20">
        <f t="shared" si="38"/>
        <v>-0.63812277184776178</v>
      </c>
      <c r="U64" s="20">
        <f t="shared" si="38"/>
        <v>6.0371646886726182</v>
      </c>
      <c r="V64" s="20">
        <f t="shared" si="38"/>
        <v>5.8095035103706181</v>
      </c>
      <c r="W64" s="20">
        <f t="shared" si="38"/>
        <v>-3.0788591969746761</v>
      </c>
      <c r="X64" s="20">
        <f t="shared" si="38"/>
        <v>0.39905679588912335</v>
      </c>
      <c r="Y64" s="20">
        <f t="shared" si="38"/>
        <v>0.69532118058039316</v>
      </c>
      <c r="Z64" s="20">
        <f t="shared" si="38"/>
        <v>5.3811221771677111</v>
      </c>
      <c r="AA64" s="20">
        <f t="shared" si="38"/>
        <v>14.335862647164703</v>
      </c>
      <c r="AB64" s="20">
        <f t="shared" si="38"/>
        <v>-22.776421900957104</v>
      </c>
      <c r="AC64" s="20">
        <f t="shared" si="38"/>
        <v>44.006233349321462</v>
      </c>
      <c r="AD64" s="20">
        <f t="shared" si="38"/>
        <v>42.963422633528097</v>
      </c>
      <c r="AE64" s="20">
        <f t="shared" si="25"/>
        <v>13.929786975876638</v>
      </c>
    </row>
    <row r="65" spans="1:31" ht="13">
      <c r="B65" s="6" t="s">
        <v>1093</v>
      </c>
      <c r="C65" s="148" t="s">
        <v>1095</v>
      </c>
      <c r="D65" s="20">
        <f t="shared" ref="D65:AD65" si="39">IFERROR(((D23/C23)*100)-100,"--")</f>
        <v>-13.650833845042555</v>
      </c>
      <c r="E65" s="20">
        <f t="shared" si="39"/>
        <v>-31.361837675902677</v>
      </c>
      <c r="F65" s="20">
        <f t="shared" si="39"/>
        <v>-41.099136684475909</v>
      </c>
      <c r="G65" s="20">
        <f t="shared" si="39"/>
        <v>11.529229436498085</v>
      </c>
      <c r="H65" s="20">
        <f t="shared" si="39"/>
        <v>-45.990484515367882</v>
      </c>
      <c r="I65" s="20">
        <f t="shared" si="39"/>
        <v>2.6023695148394381</v>
      </c>
      <c r="J65" s="20">
        <f t="shared" si="39"/>
        <v>-18.949398820547387</v>
      </c>
      <c r="K65" s="20">
        <f t="shared" si="39"/>
        <v>-14.396244270618467</v>
      </c>
      <c r="L65" s="20">
        <f t="shared" si="39"/>
        <v>-15.040986683744464</v>
      </c>
      <c r="M65" s="20">
        <f t="shared" si="39"/>
        <v>-0.68506983912193675</v>
      </c>
      <c r="N65" s="20">
        <f t="shared" si="39"/>
        <v>-21.323906792296881</v>
      </c>
      <c r="O65" s="20">
        <f t="shared" si="39"/>
        <v>7.7969721465425295</v>
      </c>
      <c r="P65" s="20">
        <f t="shared" si="39"/>
        <v>-1.2029721577769266</v>
      </c>
      <c r="Q65" s="20">
        <f t="shared" si="39"/>
        <v>-26.187102763336625</v>
      </c>
      <c r="R65" s="20">
        <f t="shared" si="39"/>
        <v>-37.187880059954757</v>
      </c>
      <c r="S65" s="20">
        <f t="shared" si="39"/>
        <v>18.03577660372882</v>
      </c>
      <c r="T65" s="20">
        <f t="shared" si="39"/>
        <v>-58.381101704250668</v>
      </c>
      <c r="U65" s="20">
        <f t="shared" si="39"/>
        <v>25.594232393825365</v>
      </c>
      <c r="V65" s="20">
        <f t="shared" si="39"/>
        <v>-23.032136824185969</v>
      </c>
      <c r="W65" s="20">
        <f t="shared" si="39"/>
        <v>152.11101558576416</v>
      </c>
      <c r="X65" s="20">
        <f t="shared" si="39"/>
        <v>-26.860750732246686</v>
      </c>
      <c r="Y65" s="20">
        <f t="shared" si="39"/>
        <v>102.90159817562383</v>
      </c>
      <c r="Z65" s="20">
        <f t="shared" si="39"/>
        <v>-50.397186081935345</v>
      </c>
      <c r="AA65" s="20">
        <f t="shared" si="39"/>
        <v>122.21740612821219</v>
      </c>
      <c r="AB65" s="20">
        <f t="shared" si="39"/>
        <v>-50.961399201955956</v>
      </c>
      <c r="AC65" s="20">
        <f t="shared" si="39"/>
        <v>-49.357550639011926</v>
      </c>
      <c r="AD65" s="20">
        <f t="shared" si="39"/>
        <v>26.030372669861052</v>
      </c>
      <c r="AE65" s="20">
        <f t="shared" si="25"/>
        <v>-11.762950602217529</v>
      </c>
    </row>
    <row r="66" spans="1:31" ht="13">
      <c r="B66" s="6" t="s">
        <v>38</v>
      </c>
      <c r="C66" s="148" t="s">
        <v>1095</v>
      </c>
      <c r="D66" s="20">
        <f t="shared" ref="D66:AD66" si="40">IFERROR(((D24/C24)*100)-100,"--")</f>
        <v>13.519882254313401</v>
      </c>
      <c r="E66" s="20">
        <f t="shared" si="40"/>
        <v>23.44549110001806</v>
      </c>
      <c r="F66" s="20">
        <f t="shared" si="40"/>
        <v>10.077218100328736</v>
      </c>
      <c r="G66" s="20">
        <f t="shared" si="40"/>
        <v>7.7086577703333603</v>
      </c>
      <c r="H66" s="20">
        <f t="shared" si="40"/>
        <v>10.494081204654165</v>
      </c>
      <c r="I66" s="20">
        <f t="shared" si="40"/>
        <v>-2.2202389834058778</v>
      </c>
      <c r="J66" s="20">
        <f t="shared" si="40"/>
        <v>4.3655199173458641</v>
      </c>
      <c r="K66" s="20">
        <f t="shared" si="40"/>
        <v>10.951691813262272</v>
      </c>
      <c r="L66" s="20">
        <f t="shared" si="40"/>
        <v>8.7722977842818324</v>
      </c>
      <c r="M66" s="20">
        <f t="shared" si="40"/>
        <v>15.921811099215404</v>
      </c>
      <c r="N66" s="20">
        <f t="shared" si="40"/>
        <v>5.7208817998578638</v>
      </c>
      <c r="O66" s="20">
        <f t="shared" si="40"/>
        <v>8.4554859363956894</v>
      </c>
      <c r="P66" s="20">
        <f t="shared" si="40"/>
        <v>-0.94540312365634804</v>
      </c>
      <c r="Q66" s="20">
        <f t="shared" si="40"/>
        <v>-6.630292233847797</v>
      </c>
      <c r="R66" s="20">
        <f t="shared" si="40"/>
        <v>15.595158446864545</v>
      </c>
      <c r="S66" s="20">
        <f t="shared" si="40"/>
        <v>8.5111750533800574</v>
      </c>
      <c r="T66" s="20">
        <f t="shared" si="40"/>
        <v>-1.9802534627082906</v>
      </c>
      <c r="U66" s="20">
        <f t="shared" si="40"/>
        <v>3.391895154559819</v>
      </c>
      <c r="V66" s="20">
        <f t="shared" si="40"/>
        <v>3.4366732881178024</v>
      </c>
      <c r="W66" s="20">
        <f t="shared" si="40"/>
        <v>3.6681734156446311</v>
      </c>
      <c r="X66" s="20">
        <f t="shared" si="40"/>
        <v>-5.2560445262569715</v>
      </c>
      <c r="Y66" s="20">
        <f t="shared" si="40"/>
        <v>0.10129921694658606</v>
      </c>
      <c r="Z66" s="20">
        <f t="shared" si="40"/>
        <v>3.2811094000986714</v>
      </c>
      <c r="AA66" s="20">
        <f t="shared" si="40"/>
        <v>-0.90278241828907824</v>
      </c>
      <c r="AB66" s="20">
        <f t="shared" si="40"/>
        <v>-20.479420638375117</v>
      </c>
      <c r="AC66" s="20">
        <f t="shared" si="40"/>
        <v>20.275435745741817</v>
      </c>
      <c r="AD66" s="20">
        <f t="shared" si="40"/>
        <v>11.961642064034677</v>
      </c>
      <c r="AE66" s="20">
        <f t="shared" si="25"/>
        <v>5.0171299543375198</v>
      </c>
    </row>
    <row r="67" spans="1:31" ht="13">
      <c r="B67" s="6" t="s">
        <v>39</v>
      </c>
      <c r="C67" s="148" t="s">
        <v>1095</v>
      </c>
      <c r="D67" s="20">
        <f t="shared" ref="D67:AD67" si="41">IFERROR(((D25/C25)*100)-100,"--")</f>
        <v>-2.5160015403517235</v>
      </c>
      <c r="E67" s="20">
        <f t="shared" si="41"/>
        <v>10.688956752167982</v>
      </c>
      <c r="F67" s="20">
        <f t="shared" si="41"/>
        <v>13.184629883204835</v>
      </c>
      <c r="G67" s="20">
        <f t="shared" si="41"/>
        <v>2.7755228851323182</v>
      </c>
      <c r="H67" s="20">
        <f t="shared" si="41"/>
        <v>16.004563648758989</v>
      </c>
      <c r="I67" s="20">
        <f t="shared" si="41"/>
        <v>0.5979783641850247</v>
      </c>
      <c r="J67" s="20">
        <f t="shared" si="41"/>
        <v>-4.1810800517643116</v>
      </c>
      <c r="K67" s="20">
        <f t="shared" si="41"/>
        <v>3.1007060703209959</v>
      </c>
      <c r="L67" s="20">
        <f t="shared" si="41"/>
        <v>4.0672478569301944</v>
      </c>
      <c r="M67" s="20">
        <f t="shared" si="41"/>
        <v>-7.4634073185748377</v>
      </c>
      <c r="N67" s="20">
        <f t="shared" si="41"/>
        <v>1.1353107800240707</v>
      </c>
      <c r="O67" s="20">
        <f t="shared" si="41"/>
        <v>-5.6143456166799126</v>
      </c>
      <c r="P67" s="20">
        <f t="shared" si="41"/>
        <v>-7.3514338613762362</v>
      </c>
      <c r="Q67" s="20">
        <f t="shared" si="41"/>
        <v>-23.230546161169869</v>
      </c>
      <c r="R67" s="20">
        <f t="shared" si="41"/>
        <v>7.6244108706667362</v>
      </c>
      <c r="S67" s="20">
        <f t="shared" si="41"/>
        <v>11.577205915186497</v>
      </c>
      <c r="T67" s="20">
        <f t="shared" si="41"/>
        <v>-0.85335926900120285</v>
      </c>
      <c r="U67" s="20">
        <f t="shared" si="41"/>
        <v>3.7918429808640184</v>
      </c>
      <c r="V67" s="20">
        <f t="shared" si="41"/>
        <v>0.81734157071531399</v>
      </c>
      <c r="W67" s="20">
        <f t="shared" si="41"/>
        <v>4.9357933713758797</v>
      </c>
      <c r="X67" s="20">
        <f t="shared" si="41"/>
        <v>-5.7294299573584198</v>
      </c>
      <c r="Y67" s="20">
        <f t="shared" si="41"/>
        <v>-1.985092794724153</v>
      </c>
      <c r="Z67" s="20">
        <f t="shared" si="41"/>
        <v>4.4453602694919994</v>
      </c>
      <c r="AA67" s="20">
        <f t="shared" si="41"/>
        <v>6.3859487372745889</v>
      </c>
      <c r="AB67" s="20">
        <f t="shared" si="41"/>
        <v>-12.756188155083819</v>
      </c>
      <c r="AC67" s="20">
        <f t="shared" si="41"/>
        <v>22.933660434359027</v>
      </c>
      <c r="AD67" s="20">
        <f t="shared" si="41"/>
        <v>23.63177812653025</v>
      </c>
      <c r="AE67" s="20">
        <f t="shared" si="25"/>
        <v>1.8785671126157553</v>
      </c>
    </row>
    <row r="68" spans="1:31" ht="13">
      <c r="B68" s="6" t="s">
        <v>40</v>
      </c>
      <c r="C68" s="148" t="s">
        <v>1095</v>
      </c>
      <c r="D68" s="20">
        <f t="shared" ref="D68:AD68" si="42">IFERROR(((D26/C26)*100)-100,"--")</f>
        <v>5.0806940102553</v>
      </c>
      <c r="E68" s="20">
        <f t="shared" si="42"/>
        <v>17.217458482952736</v>
      </c>
      <c r="F68" s="20">
        <f t="shared" si="42"/>
        <v>11.509831395584541</v>
      </c>
      <c r="G68" s="20">
        <f t="shared" si="42"/>
        <v>5.4001706525526316</v>
      </c>
      <c r="H68" s="20">
        <f t="shared" si="42"/>
        <v>13.008528106875872</v>
      </c>
      <c r="I68" s="20">
        <f t="shared" si="42"/>
        <v>-0.90018653739075205</v>
      </c>
      <c r="J68" s="20">
        <f t="shared" si="42"/>
        <v>0.30177447575677263</v>
      </c>
      <c r="K68" s="20">
        <f t="shared" si="42"/>
        <v>7.3855388944638776</v>
      </c>
      <c r="L68" s="20">
        <f t="shared" si="42"/>
        <v>6.7203994060617447</v>
      </c>
      <c r="M68" s="20">
        <f t="shared" si="42"/>
        <v>5.9769282840546794</v>
      </c>
      <c r="N68" s="20">
        <f t="shared" si="42"/>
        <v>4.0181202287383542</v>
      </c>
      <c r="O68" s="20">
        <f t="shared" si="42"/>
        <v>3.3757267265316386</v>
      </c>
      <c r="P68" s="20">
        <f t="shared" si="42"/>
        <v>-3.0570955489831562</v>
      </c>
      <c r="Q68" s="20">
        <f t="shared" si="42"/>
        <v>-11.86001961700147</v>
      </c>
      <c r="R68" s="20">
        <f t="shared" si="42"/>
        <v>13.4080068994691</v>
      </c>
      <c r="S68" s="20">
        <f t="shared" si="42"/>
        <v>9.3095803543090625</v>
      </c>
      <c r="T68" s="20">
        <f t="shared" si="42"/>
        <v>-1.6807186630056776</v>
      </c>
      <c r="U68" s="20">
        <f t="shared" si="42"/>
        <v>3.4990981187460903</v>
      </c>
      <c r="V68" s="20">
        <f t="shared" si="42"/>
        <v>2.7325955495133343</v>
      </c>
      <c r="W68" s="20">
        <f t="shared" si="42"/>
        <v>4.0025579321728628</v>
      </c>
      <c r="X68" s="20">
        <f t="shared" si="42"/>
        <v>-5.3820390326479242</v>
      </c>
      <c r="Y68" s="20">
        <f t="shared" si="42"/>
        <v>-0.45196831052183484</v>
      </c>
      <c r="Z68" s="20">
        <f t="shared" si="42"/>
        <v>3.5850896002474428</v>
      </c>
      <c r="AA68" s="20">
        <f t="shared" si="42"/>
        <v>1.0160743729302908</v>
      </c>
      <c r="AB68" s="20">
        <f t="shared" si="42"/>
        <v>-18.338091021822066</v>
      </c>
      <c r="AC68" s="20">
        <f t="shared" si="42"/>
        <v>21.062828125266094</v>
      </c>
      <c r="AD68" s="20">
        <f t="shared" si="42"/>
        <v>15.471870965494034</v>
      </c>
      <c r="AE68" s="20">
        <f t="shared" si="25"/>
        <v>3.6813117710451877</v>
      </c>
    </row>
    <row r="69" spans="1:31" ht="13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</row>
    <row r="70" spans="1:31" ht="13">
      <c r="A70" s="158" t="s">
        <v>1094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</row>
    <row r="71" spans="1:31" ht="13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</row>
    <row r="72" spans="1:31" ht="13">
      <c r="A72" s="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13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</sheetData>
  <mergeCells count="7">
    <mergeCell ref="A71:AE71"/>
    <mergeCell ref="A2:AE2"/>
    <mergeCell ref="A4:AE4"/>
    <mergeCell ref="C7:AE7"/>
    <mergeCell ref="C28:AE28"/>
    <mergeCell ref="C49:AE49"/>
    <mergeCell ref="A70:AE70"/>
  </mergeCells>
  <hyperlinks>
    <hyperlink ref="A1" location="ÍNDICE!A1" display="ÍNDICE!" xr:uid="{00000000-0004-0000-12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70"/>
  <sheetViews>
    <sheetView showGridLines="0" zoomScaleNormal="100" workbookViewId="0"/>
  </sheetViews>
  <sheetFormatPr baseColWidth="10" defaultRowHeight="13"/>
  <cols>
    <col min="1" max="1" width="5.33203125" customWidth="1"/>
    <col min="2" max="2" width="35.6640625" customWidth="1"/>
    <col min="3" max="31" width="7.6640625" customWidth="1"/>
  </cols>
  <sheetData>
    <row r="1" spans="1:31">
      <c r="A1" s="102" t="s">
        <v>30</v>
      </c>
      <c r="B1" s="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1109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>
      <c r="A7" s="7"/>
      <c r="B7" s="6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>
      <c r="A9" s="7">
        <v>1</v>
      </c>
      <c r="B9" s="6" t="s">
        <v>31</v>
      </c>
      <c r="C9" s="26">
        <v>17.099512000000004</v>
      </c>
      <c r="D9" s="26">
        <v>13.796692</v>
      </c>
      <c r="E9" s="26">
        <v>25.310672000000014</v>
      </c>
      <c r="F9" s="26">
        <v>33.238916999999979</v>
      </c>
      <c r="G9" s="26">
        <v>44.097461000000017</v>
      </c>
      <c r="H9" s="26">
        <v>46.367865999999999</v>
      </c>
      <c r="I9" s="26">
        <v>75.545788000000044</v>
      </c>
      <c r="J9" s="26">
        <v>52.253993999999985</v>
      </c>
      <c r="K9" s="26">
        <v>46.815429000000009</v>
      </c>
      <c r="L9" s="26">
        <v>53.339216999999998</v>
      </c>
      <c r="M9" s="26">
        <v>73.088692000000009</v>
      </c>
      <c r="N9" s="26">
        <v>76.781444000000008</v>
      </c>
      <c r="O9" s="26">
        <v>58.605940999999987</v>
      </c>
      <c r="P9" s="26">
        <v>58.743038999999982</v>
      </c>
      <c r="Q9" s="26">
        <v>65.39078099999999</v>
      </c>
      <c r="R9" s="26">
        <v>73.547046000000037</v>
      </c>
      <c r="S9" s="26">
        <v>83.026263</v>
      </c>
      <c r="T9" s="26">
        <v>97.529398999999941</v>
      </c>
      <c r="U9" s="26">
        <v>88.838915000000028</v>
      </c>
      <c r="V9" s="26">
        <v>97.742331999999919</v>
      </c>
      <c r="W9" s="26">
        <v>125.07567500000002</v>
      </c>
      <c r="X9" s="26">
        <v>121.44262000000008</v>
      </c>
      <c r="Y9" s="26">
        <v>162.79804899999996</v>
      </c>
      <c r="Z9" s="26">
        <v>216.16379700000002</v>
      </c>
      <c r="AA9" s="26">
        <v>230.64612600000012</v>
      </c>
      <c r="AB9" s="26">
        <v>200.48348100000004</v>
      </c>
      <c r="AC9" s="26">
        <v>206.66856700000002</v>
      </c>
      <c r="AD9" s="26">
        <v>167.15743800000001</v>
      </c>
      <c r="AE9" s="26">
        <f>SUM(C9:AD9)</f>
        <v>2611.5951530000002</v>
      </c>
    </row>
    <row r="10" spans="1:31">
      <c r="A10" s="7">
        <v>2</v>
      </c>
      <c r="B10" s="6" t="s">
        <v>32</v>
      </c>
      <c r="C10" s="26">
        <v>1.5962349999999998</v>
      </c>
      <c r="D10" s="26">
        <v>14.799899</v>
      </c>
      <c r="E10" s="26">
        <v>18.243547000000007</v>
      </c>
      <c r="F10" s="26">
        <v>19.134228999999998</v>
      </c>
      <c r="G10" s="26">
        <v>33.706328000000006</v>
      </c>
      <c r="H10" s="26">
        <v>30.712591000000007</v>
      </c>
      <c r="I10" s="26">
        <v>25.429509999999997</v>
      </c>
      <c r="J10" s="26">
        <v>26.026604999999996</v>
      </c>
      <c r="K10" s="26">
        <v>27.566296999999995</v>
      </c>
      <c r="L10" s="26">
        <v>26.944920000000003</v>
      </c>
      <c r="M10" s="26">
        <v>33.851262999999982</v>
      </c>
      <c r="N10" s="26">
        <v>36.686749000000013</v>
      </c>
      <c r="O10" s="26">
        <v>25.928626999999999</v>
      </c>
      <c r="P10" s="26">
        <v>27.242376999999994</v>
      </c>
      <c r="Q10" s="26">
        <v>29.251808000000008</v>
      </c>
      <c r="R10" s="26">
        <v>48.477803000000037</v>
      </c>
      <c r="S10" s="26">
        <v>56.788243000000016</v>
      </c>
      <c r="T10" s="26">
        <v>42.214432000000023</v>
      </c>
      <c r="U10" s="26">
        <v>57.119132999999991</v>
      </c>
      <c r="V10" s="26">
        <v>90.534715000000034</v>
      </c>
      <c r="W10" s="26">
        <v>108.22268800000003</v>
      </c>
      <c r="X10" s="26">
        <v>121.31890700000002</v>
      </c>
      <c r="Y10" s="26">
        <v>186.26586499999999</v>
      </c>
      <c r="Z10" s="26">
        <v>247.74141700000001</v>
      </c>
      <c r="AA10" s="26">
        <v>278.70884300000006</v>
      </c>
      <c r="AB10" s="26">
        <v>202.3543260000001</v>
      </c>
      <c r="AC10" s="26">
        <v>178.713528</v>
      </c>
      <c r="AD10" s="26">
        <v>206.50119199999997</v>
      </c>
      <c r="AE10" s="26">
        <f t="shared" ref="AE10:AE26" si="0">SUM(C10:AD10)</f>
        <v>2202.0820770000005</v>
      </c>
    </row>
    <row r="11" spans="1:31">
      <c r="A11" s="7">
        <v>3</v>
      </c>
      <c r="B11" s="6" t="s">
        <v>33</v>
      </c>
      <c r="C11" s="26">
        <v>5.3183949999999989</v>
      </c>
      <c r="D11" s="26">
        <v>7.111527999999999</v>
      </c>
      <c r="E11" s="26">
        <v>4.8204969999999987</v>
      </c>
      <c r="F11" s="26">
        <v>2.9587630000000003</v>
      </c>
      <c r="G11" s="26">
        <v>2.3708889999999996</v>
      </c>
      <c r="H11" s="26">
        <v>1.14781</v>
      </c>
      <c r="I11" s="26">
        <v>0.9738119999999999</v>
      </c>
      <c r="J11" s="26">
        <v>1.670061</v>
      </c>
      <c r="K11" s="26">
        <v>0.89604299999999992</v>
      </c>
      <c r="L11" s="26">
        <v>1.7485960000000003</v>
      </c>
      <c r="M11" s="26">
        <v>9.0577269999999999</v>
      </c>
      <c r="N11" s="26">
        <v>7.9713619999999992</v>
      </c>
      <c r="O11" s="26">
        <v>4.5236790000000004</v>
      </c>
      <c r="P11" s="26">
        <v>5.8708400000000021</v>
      </c>
      <c r="Q11" s="26">
        <v>5.0083419999999998</v>
      </c>
      <c r="R11" s="26">
        <v>8.5440200000000068</v>
      </c>
      <c r="S11" s="26">
        <v>17.998258000000003</v>
      </c>
      <c r="T11" s="26">
        <v>14.779736000000003</v>
      </c>
      <c r="U11" s="26">
        <v>9.4495379999999951</v>
      </c>
      <c r="V11" s="26">
        <v>8.3423689999999997</v>
      </c>
      <c r="W11" s="26">
        <v>7.0080999999999971</v>
      </c>
      <c r="X11" s="26">
        <v>7.5339200000000002</v>
      </c>
      <c r="Y11" s="26">
        <v>6.7044269999999999</v>
      </c>
      <c r="Z11" s="26">
        <v>6.1939390000000047</v>
      </c>
      <c r="AA11" s="26">
        <v>15.971837999999996</v>
      </c>
      <c r="AB11" s="26">
        <v>4.8566789999999962</v>
      </c>
      <c r="AC11" s="26">
        <v>5.9945319999999995</v>
      </c>
      <c r="AD11" s="26">
        <v>9.5121620000000018</v>
      </c>
      <c r="AE11" s="26">
        <f t="shared" si="0"/>
        <v>184.33786199999997</v>
      </c>
    </row>
    <row r="12" spans="1:31">
      <c r="A12" s="7">
        <v>4</v>
      </c>
      <c r="B12" s="6" t="s">
        <v>1087</v>
      </c>
      <c r="C12" s="26">
        <v>548.45439200000044</v>
      </c>
      <c r="D12" s="26">
        <v>568.77504200000021</v>
      </c>
      <c r="E12" s="26">
        <v>709.2632170000004</v>
      </c>
      <c r="F12" s="26">
        <v>756.38044499999978</v>
      </c>
      <c r="G12" s="26">
        <v>714.37952299999949</v>
      </c>
      <c r="H12" s="26">
        <v>724.50120100000026</v>
      </c>
      <c r="I12" s="26">
        <v>702.87545799999964</v>
      </c>
      <c r="J12" s="26">
        <v>686.2743929999998</v>
      </c>
      <c r="K12" s="26">
        <v>729.49432699999966</v>
      </c>
      <c r="L12" s="26">
        <v>837.14224000000036</v>
      </c>
      <c r="M12" s="26">
        <v>997.65650499999981</v>
      </c>
      <c r="N12" s="26">
        <v>1191.4083109999992</v>
      </c>
      <c r="O12" s="26">
        <v>1268.8695129999999</v>
      </c>
      <c r="P12" s="26">
        <v>1485.5640700000006</v>
      </c>
      <c r="Q12" s="26">
        <v>1340.3298569999995</v>
      </c>
      <c r="R12" s="26">
        <v>1507.1820339999992</v>
      </c>
      <c r="S12" s="26">
        <v>1709.8872549999987</v>
      </c>
      <c r="T12" s="26">
        <v>2450.7289619999988</v>
      </c>
      <c r="U12" s="26">
        <v>2664.6160429999991</v>
      </c>
      <c r="V12" s="26">
        <v>2761.107387999999</v>
      </c>
      <c r="W12" s="26">
        <v>2709.0716869999987</v>
      </c>
      <c r="X12" s="26">
        <v>2598.5718510000006</v>
      </c>
      <c r="Y12" s="26">
        <v>2699.9669009999998</v>
      </c>
      <c r="Z12" s="26">
        <v>2638.9054590000014</v>
      </c>
      <c r="AA12" s="26">
        <v>2640.6217620000011</v>
      </c>
      <c r="AB12" s="26">
        <v>2274.8280250000007</v>
      </c>
      <c r="AC12" s="26">
        <v>2491.2985089999993</v>
      </c>
      <c r="AD12" s="26">
        <v>2835.825828</v>
      </c>
      <c r="AE12" s="26">
        <f t="shared" si="0"/>
        <v>45243.980198000005</v>
      </c>
    </row>
    <row r="13" spans="1:31">
      <c r="A13" s="7">
        <v>5</v>
      </c>
      <c r="B13" s="4" t="s">
        <v>34</v>
      </c>
      <c r="C13" s="26">
        <v>0.36261300000000002</v>
      </c>
      <c r="D13" s="26">
        <v>0.19692299999999999</v>
      </c>
      <c r="E13" s="26">
        <v>0.10539600000000002</v>
      </c>
      <c r="F13" s="26">
        <v>3.4826999999999997E-2</v>
      </c>
      <c r="G13" s="26">
        <v>0.12709999999999999</v>
      </c>
      <c r="H13" s="26">
        <v>1.0248969999999999</v>
      </c>
      <c r="I13" s="26">
        <v>0.23785600000000004</v>
      </c>
      <c r="J13" s="26">
        <v>0.53850600000000004</v>
      </c>
      <c r="K13" s="26">
        <v>0.95916699999999999</v>
      </c>
      <c r="L13" s="26">
        <v>1.1599629999999996</v>
      </c>
      <c r="M13" s="26">
        <v>0.45043099999999997</v>
      </c>
      <c r="N13" s="26">
        <v>0.73944200000000027</v>
      </c>
      <c r="O13" s="26">
        <v>4.1370829999999987</v>
      </c>
      <c r="P13" s="26">
        <v>2.0780180000000001</v>
      </c>
      <c r="Q13" s="26">
        <v>2.1410999999999998</v>
      </c>
      <c r="R13" s="26">
        <v>2.0914209999999995</v>
      </c>
      <c r="S13" s="26">
        <v>2.2711320000000006</v>
      </c>
      <c r="T13" s="26">
        <v>1.3012020000000002</v>
      </c>
      <c r="U13" s="26">
        <v>1.1367369999999997</v>
      </c>
      <c r="V13" s="26">
        <v>1.4235900000000004</v>
      </c>
      <c r="W13" s="26">
        <v>1.3519730000000001</v>
      </c>
      <c r="X13" s="26">
        <v>3.3811130000000005</v>
      </c>
      <c r="Y13" s="26">
        <v>2.8655489999999997</v>
      </c>
      <c r="Z13" s="26">
        <v>1.3986069999999997</v>
      </c>
      <c r="AA13" s="26">
        <v>1.66811</v>
      </c>
      <c r="AB13" s="26">
        <v>0.93522300000000014</v>
      </c>
      <c r="AC13" s="26">
        <v>0.79822499999999985</v>
      </c>
      <c r="AD13" s="26">
        <v>1.020016</v>
      </c>
      <c r="AE13" s="26">
        <f t="shared" si="0"/>
        <v>35.936219999999999</v>
      </c>
    </row>
    <row r="14" spans="1:31">
      <c r="A14" s="7">
        <v>6</v>
      </c>
      <c r="B14" s="6" t="s">
        <v>35</v>
      </c>
      <c r="C14" s="26">
        <v>28.94662499999999</v>
      </c>
      <c r="D14" s="26">
        <v>25.020504999999996</v>
      </c>
      <c r="E14" s="26">
        <v>20.570273000000007</v>
      </c>
      <c r="F14" s="26">
        <v>20.719332999999999</v>
      </c>
      <c r="G14" s="26">
        <v>25.303628</v>
      </c>
      <c r="H14" s="26">
        <v>25.263925000000004</v>
      </c>
      <c r="I14" s="26">
        <v>22.822668999999991</v>
      </c>
      <c r="J14" s="26">
        <v>27.104458999999995</v>
      </c>
      <c r="K14" s="26">
        <v>27.079810000000013</v>
      </c>
      <c r="L14" s="26">
        <v>33.297537000000005</v>
      </c>
      <c r="M14" s="26">
        <v>38.450219000000004</v>
      </c>
      <c r="N14" s="26">
        <v>41.16329300000001</v>
      </c>
      <c r="O14" s="26">
        <v>37.366937999999962</v>
      </c>
      <c r="P14" s="26">
        <v>38.38979699999998</v>
      </c>
      <c r="Q14" s="26">
        <v>36.651246999999984</v>
      </c>
      <c r="R14" s="26">
        <v>39.665747999999986</v>
      </c>
      <c r="S14" s="26">
        <v>47.831270999999973</v>
      </c>
      <c r="T14" s="26">
        <v>53.525952999999987</v>
      </c>
      <c r="U14" s="26">
        <v>61.999977999999992</v>
      </c>
      <c r="V14" s="26">
        <v>66.649660999999995</v>
      </c>
      <c r="W14" s="26">
        <v>63.555328000000031</v>
      </c>
      <c r="X14" s="26">
        <v>59.683392999999946</v>
      </c>
      <c r="Y14" s="26">
        <v>70.320591000000022</v>
      </c>
      <c r="Z14" s="26">
        <v>94.930036000000015</v>
      </c>
      <c r="AA14" s="26">
        <v>96.359153000000006</v>
      </c>
      <c r="AB14" s="26">
        <v>70.216725000000011</v>
      </c>
      <c r="AC14" s="26">
        <v>104.04553100000011</v>
      </c>
      <c r="AD14" s="26">
        <v>140.97238899999999</v>
      </c>
      <c r="AE14" s="26">
        <f t="shared" si="0"/>
        <v>1417.906015</v>
      </c>
    </row>
    <row r="15" spans="1:31">
      <c r="A15" s="7"/>
      <c r="B15" s="6" t="s">
        <v>36</v>
      </c>
      <c r="C15" s="26">
        <v>4082.8868679999991</v>
      </c>
      <c r="D15" s="26">
        <v>4825.9809769999993</v>
      </c>
      <c r="E15" s="26">
        <v>6069.1273189999974</v>
      </c>
      <c r="F15" s="26">
        <v>6590.9483289999944</v>
      </c>
      <c r="G15" s="26">
        <v>6312.4909719999987</v>
      </c>
      <c r="H15" s="26">
        <v>6724.3637000000017</v>
      </c>
      <c r="I15" s="26">
        <v>5139.9402600000003</v>
      </c>
      <c r="J15" s="26">
        <v>4329.3876100000052</v>
      </c>
      <c r="K15" s="26">
        <v>3861.9235330000015</v>
      </c>
      <c r="L15" s="26">
        <v>3164.8032359999988</v>
      </c>
      <c r="M15" s="26">
        <v>2734.7199550000018</v>
      </c>
      <c r="N15" s="26">
        <v>2308.5387290000012</v>
      </c>
      <c r="O15" s="26">
        <v>1599.6394880000003</v>
      </c>
      <c r="P15" s="26">
        <v>1278.2986160000009</v>
      </c>
      <c r="Q15" s="26">
        <v>1237.9986619999997</v>
      </c>
      <c r="R15" s="26">
        <v>1396.5134160000007</v>
      </c>
      <c r="S15" s="26">
        <v>1396.5134160000007</v>
      </c>
      <c r="T15" s="26">
        <v>1478.925802999999</v>
      </c>
      <c r="U15" s="26">
        <v>1591.3315329999982</v>
      </c>
      <c r="V15" s="26">
        <v>1641.0585969999991</v>
      </c>
      <c r="W15" s="26">
        <v>1821.9865970000001</v>
      </c>
      <c r="X15" s="26">
        <v>1948.6697949999993</v>
      </c>
      <c r="Y15" s="26">
        <v>1685.7373739999994</v>
      </c>
      <c r="Z15" s="26">
        <v>1726.6188939999993</v>
      </c>
      <c r="AA15" s="26">
        <v>1972.0913199999993</v>
      </c>
      <c r="AB15" s="26">
        <v>1515.7290830000009</v>
      </c>
      <c r="AC15" s="26">
        <v>2325.5897330000003</v>
      </c>
      <c r="AD15" s="26">
        <v>2718.5018130000017</v>
      </c>
      <c r="AE15" s="26">
        <f t="shared" si="0"/>
        <v>83480.315627999982</v>
      </c>
    </row>
    <row r="16" spans="1:31">
      <c r="A16" s="7"/>
      <c r="B16" s="6" t="s">
        <v>1132</v>
      </c>
      <c r="C16" s="26">
        <v>1329.944088</v>
      </c>
      <c r="D16" s="26">
        <v>1666.6671569999999</v>
      </c>
      <c r="E16" s="26">
        <v>2193.1439260000011</v>
      </c>
      <c r="F16" s="26">
        <v>2590.261860000001</v>
      </c>
      <c r="G16" s="26">
        <v>2515.355090999999</v>
      </c>
      <c r="H16" s="26">
        <v>2406.0480929999985</v>
      </c>
      <c r="I16" s="26">
        <v>2000.5846379999994</v>
      </c>
      <c r="J16" s="26">
        <v>1853.7821169999988</v>
      </c>
      <c r="K16" s="26">
        <v>1632.9502259999999</v>
      </c>
      <c r="L16" s="26">
        <v>1277.7119089999987</v>
      </c>
      <c r="M16" s="26">
        <v>1091.9689630000003</v>
      </c>
      <c r="N16" s="26">
        <v>974.60574000000042</v>
      </c>
      <c r="O16" s="26">
        <v>689.01794000000007</v>
      </c>
      <c r="P16" s="26">
        <v>661.98416900000007</v>
      </c>
      <c r="Q16" s="26">
        <v>695.06229299999961</v>
      </c>
      <c r="R16" s="26">
        <v>770.13146799999993</v>
      </c>
      <c r="S16" s="26">
        <v>876.86389500000018</v>
      </c>
      <c r="T16" s="26">
        <v>903.96870900000033</v>
      </c>
      <c r="U16" s="26">
        <v>933.39829699999996</v>
      </c>
      <c r="V16" s="26">
        <v>1022.4958160000001</v>
      </c>
      <c r="W16" s="26">
        <v>1100.2335020000005</v>
      </c>
      <c r="X16" s="26">
        <v>928.63859200000024</v>
      </c>
      <c r="Y16" s="26">
        <v>913.18945099999951</v>
      </c>
      <c r="Z16" s="26">
        <v>1036.6397450000009</v>
      </c>
      <c r="AA16" s="26">
        <v>1008.4096019999999</v>
      </c>
      <c r="AB16" s="26">
        <v>951.95117100000039</v>
      </c>
      <c r="AC16" s="26">
        <v>1446.6972580000008</v>
      </c>
      <c r="AD16" s="26">
        <v>1739.8106849999999</v>
      </c>
      <c r="AE16" s="26">
        <f t="shared" si="0"/>
        <v>37211.516400999986</v>
      </c>
    </row>
    <row r="17" spans="1:45">
      <c r="A17" s="7"/>
      <c r="B17" s="6" t="s">
        <v>37</v>
      </c>
      <c r="C17" s="26">
        <f>SUM(C18:C23)</f>
        <v>1262.0377229999999</v>
      </c>
      <c r="D17" s="26">
        <f t="shared" ref="D17:AD17" si="1">SUM(D18:D23)</f>
        <v>1618.2403509999999</v>
      </c>
      <c r="E17" s="26">
        <f t="shared" si="1"/>
        <v>2063.3802899999991</v>
      </c>
      <c r="F17" s="26">
        <f t="shared" si="1"/>
        <v>2240.0491309999998</v>
      </c>
      <c r="G17" s="26">
        <f t="shared" si="1"/>
        <v>2203.8784009999995</v>
      </c>
      <c r="H17" s="26">
        <f t="shared" si="1"/>
        <v>2641.8307890000006</v>
      </c>
      <c r="I17" s="26">
        <f t="shared" si="1"/>
        <v>1964.37094</v>
      </c>
      <c r="J17" s="26">
        <f t="shared" si="1"/>
        <v>1561.4459300000003</v>
      </c>
      <c r="K17" s="26">
        <f t="shared" si="1"/>
        <v>1332.4529990000001</v>
      </c>
      <c r="L17" s="26">
        <f t="shared" si="1"/>
        <v>1067.6812889999999</v>
      </c>
      <c r="M17" s="26">
        <f t="shared" si="1"/>
        <v>865.82824000000028</v>
      </c>
      <c r="N17" s="26">
        <f t="shared" si="1"/>
        <v>682.23185799999999</v>
      </c>
      <c r="O17" s="26">
        <f t="shared" si="1"/>
        <v>513.3511400000001</v>
      </c>
      <c r="P17" s="26">
        <f t="shared" si="1"/>
        <v>302.30972800000006</v>
      </c>
      <c r="Q17" s="26">
        <f t="shared" si="1"/>
        <v>283.45209799999992</v>
      </c>
      <c r="R17" s="26">
        <f t="shared" si="1"/>
        <v>327.57623899999987</v>
      </c>
      <c r="S17" s="26">
        <f t="shared" si="1"/>
        <v>287.20970800000009</v>
      </c>
      <c r="T17" s="26">
        <f t="shared" si="1"/>
        <v>311.64333400000004</v>
      </c>
      <c r="U17" s="26">
        <f t="shared" si="1"/>
        <v>333.20702800000004</v>
      </c>
      <c r="V17" s="26">
        <f t="shared" si="1"/>
        <v>351.85264799999999</v>
      </c>
      <c r="W17" s="26">
        <f t="shared" si="1"/>
        <v>413.59719299999995</v>
      </c>
      <c r="X17" s="26">
        <f t="shared" si="1"/>
        <v>453.76990199999989</v>
      </c>
      <c r="Y17" s="26">
        <f t="shared" si="1"/>
        <v>515.90059299999996</v>
      </c>
      <c r="Z17" s="26">
        <f t="shared" si="1"/>
        <v>608.82583499999987</v>
      </c>
      <c r="AA17" s="26">
        <f t="shared" si="1"/>
        <v>502.29807499999998</v>
      </c>
      <c r="AB17" s="26">
        <f t="shared" si="1"/>
        <v>319.18096800000001</v>
      </c>
      <c r="AC17" s="26">
        <f t="shared" si="1"/>
        <v>582.19921299999987</v>
      </c>
      <c r="AD17" s="26">
        <f t="shared" si="1"/>
        <v>627.49082899999996</v>
      </c>
      <c r="AE17" s="26">
        <f t="shared" si="0"/>
        <v>26237.292471999994</v>
      </c>
    </row>
    <row r="18" spans="1:45">
      <c r="A18" s="7"/>
      <c r="B18" s="6" t="s">
        <v>1088</v>
      </c>
      <c r="C18" s="26">
        <v>395.65948899999989</v>
      </c>
      <c r="D18" s="26">
        <v>436.04017099999993</v>
      </c>
      <c r="E18" s="26">
        <v>526.55354099999977</v>
      </c>
      <c r="F18" s="26">
        <v>444.20351499999992</v>
      </c>
      <c r="G18" s="26">
        <v>417.89770699999985</v>
      </c>
      <c r="H18" s="26">
        <v>473.94384999999988</v>
      </c>
      <c r="I18" s="26">
        <v>379.17593000000016</v>
      </c>
      <c r="J18" s="26">
        <v>318.19176300000015</v>
      </c>
      <c r="K18" s="26">
        <v>243.89522100000013</v>
      </c>
      <c r="L18" s="26">
        <v>228.17698299999998</v>
      </c>
      <c r="M18" s="26">
        <v>184.83797699999997</v>
      </c>
      <c r="N18" s="26">
        <v>132.25422699999999</v>
      </c>
      <c r="O18" s="26">
        <v>77.870114000000001</v>
      </c>
      <c r="P18" s="26">
        <v>60.802586000000019</v>
      </c>
      <c r="Q18" s="26">
        <v>44.464871000000002</v>
      </c>
      <c r="R18" s="26">
        <v>24.940972000000002</v>
      </c>
      <c r="S18" s="26">
        <v>17.70478</v>
      </c>
      <c r="T18" s="26">
        <v>30.371899000000003</v>
      </c>
      <c r="U18" s="26">
        <v>36.247454999999981</v>
      </c>
      <c r="V18" s="26">
        <v>36.986405000000012</v>
      </c>
      <c r="W18" s="26">
        <v>39.67596200000002</v>
      </c>
      <c r="X18" s="26">
        <v>35.794548999999961</v>
      </c>
      <c r="Y18" s="26">
        <v>37.243317000000019</v>
      </c>
      <c r="Z18" s="26">
        <v>45.990986999999961</v>
      </c>
      <c r="AA18" s="26">
        <v>34.349856000000003</v>
      </c>
      <c r="AB18" s="26">
        <v>31.179153000000007</v>
      </c>
      <c r="AC18" s="26">
        <v>35.280239000000009</v>
      </c>
      <c r="AD18" s="26">
        <v>36.266697999999998</v>
      </c>
      <c r="AE18" s="26">
        <f t="shared" si="0"/>
        <v>4806.0002170000007</v>
      </c>
    </row>
    <row r="19" spans="1:45">
      <c r="A19" s="7"/>
      <c r="B19" s="6" t="s">
        <v>1089</v>
      </c>
      <c r="C19" s="26">
        <v>220.10064199999999</v>
      </c>
      <c r="D19" s="26">
        <v>263.59646399999997</v>
      </c>
      <c r="E19" s="26">
        <v>395.10219699999982</v>
      </c>
      <c r="F19" s="26">
        <v>493.27329699999996</v>
      </c>
      <c r="G19" s="26">
        <v>495.57432699999987</v>
      </c>
      <c r="H19" s="26">
        <v>694.16311500000018</v>
      </c>
      <c r="I19" s="26">
        <v>465.60388300000005</v>
      </c>
      <c r="J19" s="26">
        <v>349.21554800000018</v>
      </c>
      <c r="K19" s="26">
        <v>284.52908800000012</v>
      </c>
      <c r="L19" s="26">
        <v>205.3290089999999</v>
      </c>
      <c r="M19" s="26">
        <v>186.94616500000012</v>
      </c>
      <c r="N19" s="26">
        <v>147.28901200000004</v>
      </c>
      <c r="O19" s="26">
        <v>115.25245600000004</v>
      </c>
      <c r="P19" s="26">
        <v>57.35949200000001</v>
      </c>
      <c r="Q19" s="26">
        <v>57.432700999999987</v>
      </c>
      <c r="R19" s="26">
        <v>90.701593999999986</v>
      </c>
      <c r="S19" s="26">
        <v>106.82038900000002</v>
      </c>
      <c r="T19" s="26">
        <v>108.67003500000001</v>
      </c>
      <c r="U19" s="26">
        <v>100.17762400000002</v>
      </c>
      <c r="V19" s="26">
        <v>111.43183099999999</v>
      </c>
      <c r="W19" s="26">
        <v>129.79682699999998</v>
      </c>
      <c r="X19" s="26">
        <v>104.32073199999998</v>
      </c>
      <c r="Y19" s="26">
        <v>120.86399099999994</v>
      </c>
      <c r="Z19" s="26">
        <v>104.59609499999999</v>
      </c>
      <c r="AA19" s="26">
        <v>81.12150400000003</v>
      </c>
      <c r="AB19" s="26">
        <v>30.733401999999995</v>
      </c>
      <c r="AC19" s="26">
        <v>69.648204999999976</v>
      </c>
      <c r="AD19" s="26">
        <v>63.936522000000018</v>
      </c>
      <c r="AE19" s="26">
        <f t="shared" si="0"/>
        <v>5653.5861470000009</v>
      </c>
    </row>
    <row r="20" spans="1:45">
      <c r="A20" s="7"/>
      <c r="B20" s="6" t="s">
        <v>1090</v>
      </c>
      <c r="C20" s="26">
        <v>210.22142500000004</v>
      </c>
      <c r="D20" s="26">
        <v>249.49812400000002</v>
      </c>
      <c r="E20" s="26">
        <v>277.09116499999982</v>
      </c>
      <c r="F20" s="26">
        <v>245.61432399999995</v>
      </c>
      <c r="G20" s="26">
        <v>193.11185000000003</v>
      </c>
      <c r="H20" s="26">
        <v>200.50806699999993</v>
      </c>
      <c r="I20" s="26">
        <v>114.44949400000003</v>
      </c>
      <c r="J20" s="26">
        <v>60.59758699999999</v>
      </c>
      <c r="K20" s="26">
        <v>73.436616000000001</v>
      </c>
      <c r="L20" s="26">
        <v>54.783210999999987</v>
      </c>
      <c r="M20" s="26">
        <v>41.962589000000023</v>
      </c>
      <c r="N20" s="26">
        <v>32.296664999999997</v>
      </c>
      <c r="O20" s="26">
        <v>34.66446599999999</v>
      </c>
      <c r="P20" s="26">
        <v>34.498471999999985</v>
      </c>
      <c r="Q20" s="26">
        <v>21.39138299999998</v>
      </c>
      <c r="R20" s="26">
        <v>14.640640999999984</v>
      </c>
      <c r="S20" s="26">
        <v>16.125752000000002</v>
      </c>
      <c r="T20" s="26">
        <v>16.121048000000005</v>
      </c>
      <c r="U20" s="26">
        <v>21.008926999999996</v>
      </c>
      <c r="V20" s="26">
        <v>26.819490999999999</v>
      </c>
      <c r="W20" s="26">
        <v>37.680937000000007</v>
      </c>
      <c r="X20" s="26">
        <v>33.991098999999991</v>
      </c>
      <c r="Y20" s="26">
        <v>38.942302000000041</v>
      </c>
      <c r="Z20" s="26">
        <v>56.445705000000018</v>
      </c>
      <c r="AA20" s="26">
        <v>29.331135999999994</v>
      </c>
      <c r="AB20" s="26">
        <v>35.04822999999999</v>
      </c>
      <c r="AC20" s="26">
        <v>80.653120999999999</v>
      </c>
      <c r="AD20" s="26">
        <v>82.148024999999947</v>
      </c>
      <c r="AE20" s="26">
        <f t="shared" si="0"/>
        <v>2333.0818519999993</v>
      </c>
    </row>
    <row r="21" spans="1:45">
      <c r="A21" s="7"/>
      <c r="B21" s="6" t="s">
        <v>1091</v>
      </c>
      <c r="C21" s="26">
        <v>404.32102200000008</v>
      </c>
      <c r="D21" s="26">
        <v>629.60702100000003</v>
      </c>
      <c r="E21" s="26">
        <v>809.55666499999984</v>
      </c>
      <c r="F21" s="26">
        <v>996.53084899999988</v>
      </c>
      <c r="G21" s="26">
        <v>1034.3216619999998</v>
      </c>
      <c r="H21" s="26">
        <v>1205.7267870000007</v>
      </c>
      <c r="I21" s="26">
        <v>950.74187299999983</v>
      </c>
      <c r="J21" s="26">
        <v>781.40757199999985</v>
      </c>
      <c r="K21" s="26">
        <v>676.82321000000002</v>
      </c>
      <c r="L21" s="26">
        <v>525.1664219999999</v>
      </c>
      <c r="M21" s="26">
        <v>418.34253400000011</v>
      </c>
      <c r="N21" s="26">
        <v>349.49429000000003</v>
      </c>
      <c r="O21" s="26">
        <v>265.00908100000004</v>
      </c>
      <c r="P21" s="26">
        <v>132.51481800000005</v>
      </c>
      <c r="Q21" s="26">
        <v>142.07957399999995</v>
      </c>
      <c r="R21" s="26">
        <v>163.91069799999988</v>
      </c>
      <c r="S21" s="26">
        <v>111.15588900000002</v>
      </c>
      <c r="T21" s="26">
        <v>110.95496899999998</v>
      </c>
      <c r="U21" s="26">
        <v>111.72582900000002</v>
      </c>
      <c r="V21" s="26">
        <v>106.89222900000001</v>
      </c>
      <c r="W21" s="26">
        <v>107.78979599999998</v>
      </c>
      <c r="X21" s="26">
        <v>129.09179199999994</v>
      </c>
      <c r="Y21" s="26">
        <v>125.76088899999998</v>
      </c>
      <c r="Z21" s="26">
        <v>140.1194209999999</v>
      </c>
      <c r="AA21" s="26">
        <v>96.264768999999987</v>
      </c>
      <c r="AB21" s="26">
        <v>45.487540999999972</v>
      </c>
      <c r="AC21" s="26">
        <v>88.857523000000043</v>
      </c>
      <c r="AD21" s="26">
        <v>77.802704999999989</v>
      </c>
      <c r="AE21" s="26">
        <f t="shared" si="0"/>
        <v>10737.457429999997</v>
      </c>
    </row>
    <row r="22" spans="1:45">
      <c r="A22" s="7"/>
      <c r="B22" s="6" t="s">
        <v>1092</v>
      </c>
      <c r="C22" s="26">
        <v>7.0879549999999991</v>
      </c>
      <c r="D22" s="26">
        <v>17.195968999999998</v>
      </c>
      <c r="E22" s="26">
        <v>23.370878999999995</v>
      </c>
      <c r="F22" s="26">
        <v>35.259352</v>
      </c>
      <c r="G22" s="26">
        <v>40.329532000000007</v>
      </c>
      <c r="H22" s="26">
        <v>53.014628000000016</v>
      </c>
      <c r="I22" s="26">
        <v>39.610239</v>
      </c>
      <c r="J22" s="26">
        <v>44.241740999999983</v>
      </c>
      <c r="K22" s="26">
        <v>44.065411999999995</v>
      </c>
      <c r="L22" s="26">
        <v>42.156887000000012</v>
      </c>
      <c r="M22" s="26">
        <v>26.582017</v>
      </c>
      <c r="N22" s="26">
        <v>11.678998999999997</v>
      </c>
      <c r="O22" s="26">
        <v>6.4491699999999996</v>
      </c>
      <c r="P22" s="26">
        <v>3.6465169999999989</v>
      </c>
      <c r="Q22" s="26">
        <v>3.0294979999999998</v>
      </c>
      <c r="R22" s="26">
        <v>8.7447640000000035</v>
      </c>
      <c r="S22" s="26">
        <v>8.875663000000003</v>
      </c>
      <c r="T22" s="26">
        <v>5.7138099999999987</v>
      </c>
      <c r="U22" s="26">
        <v>10.156392999999998</v>
      </c>
      <c r="V22" s="26">
        <v>16.766096000000005</v>
      </c>
      <c r="W22" s="26">
        <v>48.369220000000013</v>
      </c>
      <c r="X22" s="26">
        <v>95.56858600000001</v>
      </c>
      <c r="Y22" s="26">
        <v>141.16797699999998</v>
      </c>
      <c r="Z22" s="26">
        <v>210.98495599999998</v>
      </c>
      <c r="AA22" s="26">
        <v>205.42467599999995</v>
      </c>
      <c r="AB22" s="26">
        <v>148.39642300000003</v>
      </c>
      <c r="AC22" s="26">
        <v>260.44973799999991</v>
      </c>
      <c r="AD22" s="26">
        <v>301.88025899999991</v>
      </c>
      <c r="AE22" s="26">
        <f t="shared" si="0"/>
        <v>1860.2173559999997</v>
      </c>
    </row>
    <row r="23" spans="1:45">
      <c r="A23" s="7"/>
      <c r="B23" s="6" t="s">
        <v>1093</v>
      </c>
      <c r="C23" s="26">
        <v>24.647189999999984</v>
      </c>
      <c r="D23" s="26">
        <v>22.302602000000004</v>
      </c>
      <c r="E23" s="26">
        <v>31.705842999999998</v>
      </c>
      <c r="F23" s="26">
        <v>25.167794000000001</v>
      </c>
      <c r="G23" s="26">
        <v>22.643322999999999</v>
      </c>
      <c r="H23" s="26">
        <v>14.474341999999996</v>
      </c>
      <c r="I23" s="26">
        <v>14.789521000000006</v>
      </c>
      <c r="J23" s="26">
        <v>7.7917190000000005</v>
      </c>
      <c r="K23" s="26">
        <v>9.7034519999999986</v>
      </c>
      <c r="L23" s="26">
        <v>12.068777000000004</v>
      </c>
      <c r="M23" s="26">
        <v>7.1569580000000004</v>
      </c>
      <c r="N23" s="26">
        <v>9.2186649999999926</v>
      </c>
      <c r="O23" s="26">
        <v>14.105852999999994</v>
      </c>
      <c r="P23" s="26">
        <v>13.487842999999996</v>
      </c>
      <c r="Q23" s="26">
        <v>15.054070999999997</v>
      </c>
      <c r="R23" s="26">
        <v>24.637570000000004</v>
      </c>
      <c r="S23" s="26">
        <v>26.52723499999999</v>
      </c>
      <c r="T23" s="26">
        <v>39.811573000000024</v>
      </c>
      <c r="U23" s="26">
        <v>53.890800000000027</v>
      </c>
      <c r="V23" s="26">
        <v>52.95659599999999</v>
      </c>
      <c r="W23" s="26">
        <v>50.284450999999976</v>
      </c>
      <c r="X23" s="26">
        <v>55.003144000000013</v>
      </c>
      <c r="Y23" s="26">
        <v>51.922116999999965</v>
      </c>
      <c r="Z23" s="26">
        <v>50.688671000000028</v>
      </c>
      <c r="AA23" s="26">
        <v>55.806134000000007</v>
      </c>
      <c r="AB23" s="26">
        <v>28.336219000000003</v>
      </c>
      <c r="AC23" s="26">
        <v>47.310386999999999</v>
      </c>
      <c r="AD23" s="26">
        <v>65.456620000000044</v>
      </c>
      <c r="AE23" s="26">
        <f t="shared" si="0"/>
        <v>846.94947000000002</v>
      </c>
    </row>
    <row r="24" spans="1:45">
      <c r="A24" s="7"/>
      <c r="B24" s="6" t="s">
        <v>38</v>
      </c>
      <c r="C24" s="26">
        <f>SUM(C9:C15)</f>
        <v>4684.66464</v>
      </c>
      <c r="D24" s="26">
        <f t="shared" ref="D24:AD24" si="2">SUM(D9:D15)</f>
        <v>5455.6815659999993</v>
      </c>
      <c r="E24" s="26">
        <f t="shared" si="2"/>
        <v>6847.4409209999976</v>
      </c>
      <c r="F24" s="26">
        <f t="shared" si="2"/>
        <v>7423.4148429999941</v>
      </c>
      <c r="G24" s="26">
        <f t="shared" si="2"/>
        <v>7132.475900999998</v>
      </c>
      <c r="H24" s="26">
        <f t="shared" si="2"/>
        <v>7553.3819900000017</v>
      </c>
      <c r="I24" s="26">
        <f t="shared" si="2"/>
        <v>5967.8253530000002</v>
      </c>
      <c r="J24" s="26">
        <f t="shared" si="2"/>
        <v>5123.2556280000053</v>
      </c>
      <c r="K24" s="26">
        <f t="shared" si="2"/>
        <v>4694.7346060000009</v>
      </c>
      <c r="L24" s="26">
        <f t="shared" si="2"/>
        <v>4118.4357089999994</v>
      </c>
      <c r="M24" s="26">
        <f t="shared" si="2"/>
        <v>3887.274792000002</v>
      </c>
      <c r="N24" s="26">
        <f t="shared" si="2"/>
        <v>3663.2893300000005</v>
      </c>
      <c r="O24" s="26">
        <f t="shared" si="2"/>
        <v>2999.071269</v>
      </c>
      <c r="P24" s="26">
        <f t="shared" si="2"/>
        <v>2896.1867570000013</v>
      </c>
      <c r="Q24" s="26">
        <f t="shared" si="2"/>
        <v>2716.7717969999994</v>
      </c>
      <c r="R24" s="26">
        <f t="shared" si="2"/>
        <v>3076.0214880000003</v>
      </c>
      <c r="S24" s="26">
        <f t="shared" si="2"/>
        <v>3314.3158379999995</v>
      </c>
      <c r="T24" s="26">
        <f t="shared" si="2"/>
        <v>4139.0054869999976</v>
      </c>
      <c r="U24" s="26">
        <f t="shared" si="2"/>
        <v>4474.4918769999967</v>
      </c>
      <c r="V24" s="26">
        <f t="shared" si="2"/>
        <v>4666.8586519999981</v>
      </c>
      <c r="W24" s="26">
        <f t="shared" si="2"/>
        <v>4836.2720479999989</v>
      </c>
      <c r="X24" s="26">
        <f t="shared" si="2"/>
        <v>4860.6015989999996</v>
      </c>
      <c r="Y24" s="26">
        <f t="shared" si="2"/>
        <v>4814.6587559999989</v>
      </c>
      <c r="Z24" s="26">
        <f t="shared" si="2"/>
        <v>4931.9521490000006</v>
      </c>
      <c r="AA24" s="26">
        <f t="shared" si="2"/>
        <v>5236.0671520000005</v>
      </c>
      <c r="AB24" s="26">
        <f t="shared" si="2"/>
        <v>4269.4035420000018</v>
      </c>
      <c r="AC24" s="26">
        <f t="shared" si="2"/>
        <v>5313.1086249999998</v>
      </c>
      <c r="AD24" s="26">
        <f t="shared" si="2"/>
        <v>6079.4908380000015</v>
      </c>
      <c r="AE24" s="26">
        <f t="shared" si="0"/>
        <v>135176.15315299999</v>
      </c>
    </row>
    <row r="25" spans="1:45">
      <c r="A25" s="7"/>
      <c r="B25" s="6" t="s">
        <v>39</v>
      </c>
      <c r="C25" s="26">
        <f>C26-C24</f>
        <v>1700.3032029999968</v>
      </c>
      <c r="D25" s="26">
        <f t="shared" ref="D25:AD25" si="3">D26-D24</f>
        <v>1873.4406570000001</v>
      </c>
      <c r="E25" s="26">
        <f t="shared" si="3"/>
        <v>1613.6250519999994</v>
      </c>
      <c r="F25" s="26">
        <f t="shared" si="3"/>
        <v>1174.0673990000041</v>
      </c>
      <c r="G25" s="26">
        <f t="shared" si="3"/>
        <v>989.35864400000264</v>
      </c>
      <c r="H25" s="26">
        <f t="shared" si="3"/>
        <v>970.85073199999533</v>
      </c>
      <c r="I25" s="26">
        <f t="shared" si="3"/>
        <v>865.01227300000028</v>
      </c>
      <c r="J25" s="26">
        <f t="shared" si="3"/>
        <v>775.81102499999542</v>
      </c>
      <c r="K25" s="26">
        <f t="shared" si="3"/>
        <v>736.2354959999966</v>
      </c>
      <c r="L25" s="26">
        <f t="shared" si="3"/>
        <v>809.50403199999801</v>
      </c>
      <c r="M25" s="26">
        <f t="shared" si="3"/>
        <v>933.01170299999467</v>
      </c>
      <c r="N25" s="26">
        <f t="shared" si="3"/>
        <v>1024.5303159999976</v>
      </c>
      <c r="O25" s="26">
        <f t="shared" si="3"/>
        <v>1040.0460569999991</v>
      </c>
      <c r="P25" s="26">
        <f t="shared" si="3"/>
        <v>1236.9663299999966</v>
      </c>
      <c r="Q25" s="26">
        <f t="shared" si="3"/>
        <v>1205.6242669999997</v>
      </c>
      <c r="R25" s="26">
        <f t="shared" si="3"/>
        <v>1405.7528689999954</v>
      </c>
      <c r="S25" s="26">
        <f t="shared" si="3"/>
        <v>1707.8582559999968</v>
      </c>
      <c r="T25" s="26">
        <f t="shared" si="3"/>
        <v>2037.6826820000042</v>
      </c>
      <c r="U25" s="26">
        <f t="shared" si="3"/>
        <v>1968.4495000000052</v>
      </c>
      <c r="V25" s="26">
        <f t="shared" si="3"/>
        <v>2084.0489880000023</v>
      </c>
      <c r="W25" s="26">
        <f t="shared" si="3"/>
        <v>2005.9860909999998</v>
      </c>
      <c r="X25" s="26">
        <f t="shared" si="3"/>
        <v>1597.0349839999953</v>
      </c>
      <c r="Y25" s="26">
        <f t="shared" si="3"/>
        <v>1762.0129459999971</v>
      </c>
      <c r="Z25" s="26">
        <f t="shared" si="3"/>
        <v>2114.702428999999</v>
      </c>
      <c r="AA25" s="26">
        <f t="shared" si="3"/>
        <v>1683.7105880000026</v>
      </c>
      <c r="AB25" s="26">
        <f t="shared" si="3"/>
        <v>1368.5717859999941</v>
      </c>
      <c r="AC25" s="26">
        <f t="shared" si="3"/>
        <v>1451.8066700000036</v>
      </c>
      <c r="AD25" s="26">
        <f t="shared" si="3"/>
        <v>1780.7482250000012</v>
      </c>
      <c r="AE25" s="26">
        <f t="shared" si="0"/>
        <v>39916.75319999997</v>
      </c>
    </row>
    <row r="26" spans="1:45">
      <c r="A26" s="7"/>
      <c r="B26" s="6" t="s">
        <v>1141</v>
      </c>
      <c r="C26" s="26">
        <v>6384.9678429999967</v>
      </c>
      <c r="D26" s="26">
        <v>7329.1222229999994</v>
      </c>
      <c r="E26" s="26">
        <v>8461.065972999997</v>
      </c>
      <c r="F26" s="26">
        <v>8597.4822419999982</v>
      </c>
      <c r="G26" s="26">
        <v>8121.8345450000006</v>
      </c>
      <c r="H26" s="26">
        <v>8524.232721999997</v>
      </c>
      <c r="I26" s="26">
        <v>6832.8376260000005</v>
      </c>
      <c r="J26" s="26">
        <v>5899.0666530000008</v>
      </c>
      <c r="K26" s="26">
        <v>5430.9701019999975</v>
      </c>
      <c r="L26" s="26">
        <v>4927.9397409999974</v>
      </c>
      <c r="M26" s="26">
        <v>4820.2864949999966</v>
      </c>
      <c r="N26" s="26">
        <v>4687.8196459999981</v>
      </c>
      <c r="O26" s="26">
        <v>4039.1173259999991</v>
      </c>
      <c r="P26" s="26">
        <v>4133.1530869999979</v>
      </c>
      <c r="Q26" s="26">
        <v>3922.3960639999991</v>
      </c>
      <c r="R26" s="26">
        <v>4481.7743569999957</v>
      </c>
      <c r="S26" s="26">
        <v>5022.1740939999963</v>
      </c>
      <c r="T26" s="26">
        <v>6176.6881690000018</v>
      </c>
      <c r="U26" s="26">
        <v>6442.9413770000019</v>
      </c>
      <c r="V26" s="26">
        <v>6750.9076400000004</v>
      </c>
      <c r="W26" s="26">
        <v>6842.2581389999987</v>
      </c>
      <c r="X26" s="26">
        <v>6457.636582999995</v>
      </c>
      <c r="Y26" s="26">
        <v>6576.671701999996</v>
      </c>
      <c r="Z26" s="26">
        <v>7046.6545779999997</v>
      </c>
      <c r="AA26" s="26">
        <v>6919.7777400000032</v>
      </c>
      <c r="AB26" s="26">
        <v>5637.9753279999959</v>
      </c>
      <c r="AC26" s="26">
        <v>6764.9152950000034</v>
      </c>
      <c r="AD26" s="26">
        <v>7860.2390630000027</v>
      </c>
      <c r="AE26" s="26">
        <f t="shared" si="0"/>
        <v>175092.90635299997</v>
      </c>
    </row>
    <row r="27" spans="1:45">
      <c r="A27" s="4"/>
      <c r="B27" s="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45">
      <c r="A28" s="7"/>
      <c r="B28" s="4"/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30" spans="1:45">
      <c r="A30" s="7">
        <v>1</v>
      </c>
      <c r="B30" s="6" t="s">
        <v>31</v>
      </c>
      <c r="C30" s="73">
        <f t="shared" ref="C30" si="4">C9/C$26*100</f>
        <v>0.26780889771820282</v>
      </c>
      <c r="D30" s="73">
        <f t="shared" ref="D30:AE30" si="5">D9/D$26*100</f>
        <v>0.18824480722539591</v>
      </c>
      <c r="E30" s="73">
        <f t="shared" si="5"/>
        <v>0.29914282763860472</v>
      </c>
      <c r="F30" s="73">
        <f t="shared" si="5"/>
        <v>0.38661222046639254</v>
      </c>
      <c r="G30" s="73">
        <f t="shared" si="5"/>
        <v>0.54294951166109995</v>
      </c>
      <c r="H30" s="73">
        <f t="shared" si="5"/>
        <v>0.54395354411582686</v>
      </c>
      <c r="I30" s="73">
        <f t="shared" si="5"/>
        <v>1.1056283221561811</v>
      </c>
      <c r="J30" s="73">
        <f t="shared" si="5"/>
        <v>0.8858010440249211</v>
      </c>
      <c r="K30" s="73">
        <f t="shared" si="5"/>
        <v>0.862008593690469</v>
      </c>
      <c r="L30" s="73">
        <f t="shared" si="5"/>
        <v>1.0823837100974005</v>
      </c>
      <c r="M30" s="73">
        <f t="shared" si="5"/>
        <v>1.5162727791348853</v>
      </c>
      <c r="N30" s="73">
        <f t="shared" si="5"/>
        <v>1.6378924489024602</v>
      </c>
      <c r="O30" s="73">
        <f t="shared" si="5"/>
        <v>1.4509591148231975</v>
      </c>
      <c r="P30" s="73">
        <f t="shared" si="5"/>
        <v>1.4212645349325288</v>
      </c>
      <c r="Q30" s="73">
        <f t="shared" si="5"/>
        <v>1.6671131607580565</v>
      </c>
      <c r="R30" s="73">
        <f t="shared" si="5"/>
        <v>1.6410251864895506</v>
      </c>
      <c r="S30" s="73">
        <f t="shared" si="5"/>
        <v>1.6531936457398335</v>
      </c>
      <c r="T30" s="73">
        <f t="shared" si="5"/>
        <v>1.5789917886657672</v>
      </c>
      <c r="U30" s="73">
        <f t="shared" si="5"/>
        <v>1.3788564849765201</v>
      </c>
      <c r="V30" s="73">
        <f t="shared" si="5"/>
        <v>1.4478398640927033</v>
      </c>
      <c r="W30" s="73">
        <f t="shared" si="5"/>
        <v>1.8279882526951829</v>
      </c>
      <c r="X30" s="73">
        <f t="shared" si="5"/>
        <v>1.8806047450812418</v>
      </c>
      <c r="Y30" s="73">
        <f t="shared" si="5"/>
        <v>2.4753865842275862</v>
      </c>
      <c r="Z30" s="73">
        <f t="shared" si="5"/>
        <v>3.0676088150379042</v>
      </c>
      <c r="AA30" s="73">
        <f t="shared" si="5"/>
        <v>3.3331435584519222</v>
      </c>
      <c r="AB30" s="73">
        <f t="shared" si="5"/>
        <v>3.5559481788495009</v>
      </c>
      <c r="AC30" s="73">
        <f t="shared" si="5"/>
        <v>3.055005982894571</v>
      </c>
      <c r="AD30" s="73">
        <f t="shared" si="5"/>
        <v>2.1266202803786145</v>
      </c>
      <c r="AE30" s="73">
        <f t="shared" si="5"/>
        <v>1.4915482342470432</v>
      </c>
    </row>
    <row r="31" spans="1:45">
      <c r="A31" s="7">
        <v>2</v>
      </c>
      <c r="B31" s="6" t="s">
        <v>32</v>
      </c>
      <c r="C31" s="73">
        <f t="shared" ref="C31:AE31" si="6">C10/C$26*100</f>
        <v>2.4999890982223081E-2</v>
      </c>
      <c r="D31" s="73">
        <f t="shared" si="6"/>
        <v>0.20193276288332954</v>
      </c>
      <c r="E31" s="73">
        <f t="shared" si="6"/>
        <v>0.21561759544502743</v>
      </c>
      <c r="F31" s="73">
        <f t="shared" si="6"/>
        <v>0.22255619100352894</v>
      </c>
      <c r="G31" s="73">
        <f t="shared" si="6"/>
        <v>0.41500879897572462</v>
      </c>
      <c r="H31" s="73">
        <f t="shared" si="6"/>
        <v>0.36029742501908218</v>
      </c>
      <c r="I31" s="73">
        <f t="shared" si="6"/>
        <v>0.37216616860960944</v>
      </c>
      <c r="J31" s="73">
        <f t="shared" si="6"/>
        <v>0.44119869347067014</v>
      </c>
      <c r="K31" s="73">
        <f t="shared" si="6"/>
        <v>0.50757592994018674</v>
      </c>
      <c r="L31" s="73">
        <f t="shared" si="6"/>
        <v>0.54677860152835867</v>
      </c>
      <c r="M31" s="73">
        <f t="shared" si="6"/>
        <v>0.70226661911306176</v>
      </c>
      <c r="N31" s="73">
        <f t="shared" si="6"/>
        <v>0.78259727912749188</v>
      </c>
      <c r="O31" s="73">
        <f t="shared" si="6"/>
        <v>0.64193795097498507</v>
      </c>
      <c r="P31" s="73">
        <f t="shared" si="6"/>
        <v>0.65911850895834012</v>
      </c>
      <c r="Q31" s="73">
        <f t="shared" si="6"/>
        <v>0.74576375059303579</v>
      </c>
      <c r="R31" s="73">
        <f t="shared" si="6"/>
        <v>1.0816654105819385</v>
      </c>
      <c r="S31" s="73">
        <f t="shared" si="6"/>
        <v>1.1307501878090023</v>
      </c>
      <c r="T31" s="73">
        <f t="shared" si="6"/>
        <v>0.68344768013170543</v>
      </c>
      <c r="U31" s="73">
        <f t="shared" si="6"/>
        <v>0.88653814551074051</v>
      </c>
      <c r="V31" s="73">
        <f t="shared" si="6"/>
        <v>1.3410747091779207</v>
      </c>
      <c r="W31" s="73">
        <f t="shared" si="6"/>
        <v>1.5816808691146058</v>
      </c>
      <c r="X31" s="73">
        <f t="shared" si="6"/>
        <v>1.8786889822722024</v>
      </c>
      <c r="Y31" s="73">
        <f t="shared" si="6"/>
        <v>2.8322208168511085</v>
      </c>
      <c r="Z31" s="73">
        <f t="shared" si="6"/>
        <v>3.515730965066187</v>
      </c>
      <c r="AA31" s="73">
        <f t="shared" si="6"/>
        <v>4.027713800530246</v>
      </c>
      <c r="AB31" s="73">
        <f t="shared" si="6"/>
        <v>3.5891311016393339</v>
      </c>
      <c r="AC31" s="73">
        <f t="shared" si="6"/>
        <v>2.6417703726769268</v>
      </c>
      <c r="AD31" s="73">
        <f t="shared" si="6"/>
        <v>2.6271617230072524</v>
      </c>
      <c r="AE31" s="73">
        <f t="shared" si="6"/>
        <v>1.2576649293606696</v>
      </c>
    </row>
    <row r="32" spans="1:45">
      <c r="A32" s="7">
        <v>3</v>
      </c>
      <c r="B32" s="6" t="s">
        <v>33</v>
      </c>
      <c r="C32" s="73">
        <f t="shared" ref="C32:AE32" si="7">C11/C$26*100</f>
        <v>8.3295564375170522E-2</v>
      </c>
      <c r="D32" s="73">
        <f t="shared" si="7"/>
        <v>9.7031101182660687E-2</v>
      </c>
      <c r="E32" s="73">
        <f t="shared" si="7"/>
        <v>5.6972691329705116E-2</v>
      </c>
      <c r="F32" s="73">
        <f t="shared" si="7"/>
        <v>3.4414296147609318E-2</v>
      </c>
      <c r="G32" s="73">
        <f t="shared" si="7"/>
        <v>2.9191545172015068E-2</v>
      </c>
      <c r="H32" s="73">
        <f t="shared" si="7"/>
        <v>1.3465258838342639E-2</v>
      </c>
      <c r="I32" s="73">
        <f t="shared" si="7"/>
        <v>1.4251941189038286E-2</v>
      </c>
      <c r="J32" s="73">
        <f t="shared" si="7"/>
        <v>2.8310597222200935E-2</v>
      </c>
      <c r="K32" s="73">
        <f t="shared" si="7"/>
        <v>1.6498765104046974E-2</v>
      </c>
      <c r="L32" s="73">
        <f t="shared" si="7"/>
        <v>3.5483307262299604E-2</v>
      </c>
      <c r="M32" s="73">
        <f t="shared" si="7"/>
        <v>0.1879084782490715</v>
      </c>
      <c r="N32" s="73">
        <f t="shared" si="7"/>
        <v>0.17004412716265155</v>
      </c>
      <c r="O32" s="73">
        <f t="shared" si="7"/>
        <v>0.1119967219293397</v>
      </c>
      <c r="P32" s="73">
        <f t="shared" si="7"/>
        <v>0.14204264580631065</v>
      </c>
      <c r="Q32" s="73">
        <f t="shared" si="7"/>
        <v>0.12768577977035214</v>
      </c>
      <c r="R32" s="73">
        <f t="shared" si="7"/>
        <v>0.19063922722158622</v>
      </c>
      <c r="S32" s="73">
        <f t="shared" si="7"/>
        <v>0.35837582813989993</v>
      </c>
      <c r="T32" s="73">
        <f t="shared" si="7"/>
        <v>0.2392825345170829</v>
      </c>
      <c r="U32" s="73">
        <f t="shared" si="7"/>
        <v>0.14666496941494664</v>
      </c>
      <c r="V32" s="73">
        <f t="shared" si="7"/>
        <v>0.12357403544629147</v>
      </c>
      <c r="W32" s="73">
        <f t="shared" si="7"/>
        <v>0.10242378842819042</v>
      </c>
      <c r="X32" s="73">
        <f t="shared" si="7"/>
        <v>0.11666683163672244</v>
      </c>
      <c r="Y32" s="73">
        <f t="shared" si="7"/>
        <v>0.10194255246101387</v>
      </c>
      <c r="Z32" s="73">
        <f t="shared" si="7"/>
        <v>8.7899001312449543E-2</v>
      </c>
      <c r="AA32" s="73">
        <f t="shared" si="7"/>
        <v>0.2308143209235502</v>
      </c>
      <c r="AB32" s="73">
        <f t="shared" si="7"/>
        <v>8.6142253512181383E-2</v>
      </c>
      <c r="AC32" s="73">
        <f t="shared" si="7"/>
        <v>8.8612077736296271E-2</v>
      </c>
      <c r="AD32" s="73">
        <f t="shared" si="7"/>
        <v>0.12101619204911961</v>
      </c>
      <c r="AE32" s="73">
        <f t="shared" si="7"/>
        <v>0.10528002866567393</v>
      </c>
    </row>
    <row r="33" spans="1:32">
      <c r="A33" s="7">
        <v>4</v>
      </c>
      <c r="B33" s="6" t="s">
        <v>1087</v>
      </c>
      <c r="C33" s="73">
        <f t="shared" ref="C33:AE33" si="8">C12/C$26*100</f>
        <v>8.5897753205019658</v>
      </c>
      <c r="D33" s="73">
        <f t="shared" si="8"/>
        <v>7.7604796958507514</v>
      </c>
      <c r="E33" s="73">
        <f t="shared" si="8"/>
        <v>8.382669739998736</v>
      </c>
      <c r="F33" s="73">
        <f t="shared" si="8"/>
        <v>8.7976970897941165</v>
      </c>
      <c r="G33" s="73">
        <f t="shared" si="8"/>
        <v>8.7957901511277274</v>
      </c>
      <c r="H33" s="73">
        <f t="shared" si="8"/>
        <v>8.4993127783824072</v>
      </c>
      <c r="I33" s="73">
        <f t="shared" si="8"/>
        <v>10.286728537576396</v>
      </c>
      <c r="J33" s="73">
        <f t="shared" si="8"/>
        <v>11.633609744873647</v>
      </c>
      <c r="K33" s="73">
        <f t="shared" si="8"/>
        <v>13.432118264310782</v>
      </c>
      <c r="L33" s="73">
        <f t="shared" si="8"/>
        <v>16.987672008954476</v>
      </c>
      <c r="M33" s="73">
        <f t="shared" si="8"/>
        <v>20.697037531583494</v>
      </c>
      <c r="N33" s="73">
        <f t="shared" si="8"/>
        <v>25.414977558204459</v>
      </c>
      <c r="O33" s="73">
        <f t="shared" si="8"/>
        <v>31.414524773326679</v>
      </c>
      <c r="P33" s="73">
        <f t="shared" si="8"/>
        <v>35.942633595463562</v>
      </c>
      <c r="Q33" s="73">
        <f t="shared" si="8"/>
        <v>34.171201355763948</v>
      </c>
      <c r="R33" s="73">
        <f t="shared" si="8"/>
        <v>33.629136898558073</v>
      </c>
      <c r="S33" s="73">
        <f t="shared" si="8"/>
        <v>34.046753915655877</v>
      </c>
      <c r="T33" s="73">
        <f t="shared" si="8"/>
        <v>39.677071190025266</v>
      </c>
      <c r="U33" s="73">
        <f t="shared" si="8"/>
        <v>41.357136237683918</v>
      </c>
      <c r="V33" s="73">
        <f t="shared" si="8"/>
        <v>40.899795038523131</v>
      </c>
      <c r="W33" s="73">
        <f t="shared" si="8"/>
        <v>39.593240008859588</v>
      </c>
      <c r="X33" s="73">
        <f t="shared" si="8"/>
        <v>40.240292521893416</v>
      </c>
      <c r="Y33" s="73">
        <f t="shared" si="8"/>
        <v>41.053697422344001</v>
      </c>
      <c r="Z33" s="73">
        <f t="shared" si="8"/>
        <v>37.449053728826065</v>
      </c>
      <c r="AA33" s="73">
        <f t="shared" si="8"/>
        <v>38.160499675239571</v>
      </c>
      <c r="AB33" s="73">
        <f t="shared" si="8"/>
        <v>40.3483146459062</v>
      </c>
      <c r="AC33" s="73">
        <f t="shared" si="8"/>
        <v>36.826750969688206</v>
      </c>
      <c r="AD33" s="73">
        <f t="shared" si="8"/>
        <v>36.078111686817522</v>
      </c>
      <c r="AE33" s="73">
        <f t="shared" si="8"/>
        <v>25.839984691775502</v>
      </c>
    </row>
    <row r="34" spans="1:32">
      <c r="A34" s="7">
        <v>5</v>
      </c>
      <c r="B34" s="4" t="s">
        <v>34</v>
      </c>
      <c r="C34" s="73">
        <f t="shared" ref="C34:AE34" si="9">C13/C$26*100</f>
        <v>5.6791672082975629E-3</v>
      </c>
      <c r="D34" s="73">
        <f t="shared" si="9"/>
        <v>2.6868565430935645E-3</v>
      </c>
      <c r="E34" s="73">
        <f t="shared" si="9"/>
        <v>1.2456586479331077E-3</v>
      </c>
      <c r="F34" s="73">
        <f t="shared" si="9"/>
        <v>4.0508370962215941E-4</v>
      </c>
      <c r="G34" s="73">
        <f t="shared" si="9"/>
        <v>1.5649173754499327E-3</v>
      </c>
      <c r="H34" s="73">
        <f t="shared" si="9"/>
        <v>1.2023334338994133E-2</v>
      </c>
      <c r="I34" s="73">
        <f t="shared" si="9"/>
        <v>3.481072037990795E-3</v>
      </c>
      <c r="J34" s="73">
        <f t="shared" si="9"/>
        <v>9.1286644426392428E-3</v>
      </c>
      <c r="K34" s="73">
        <f t="shared" si="9"/>
        <v>1.7661062056791275E-2</v>
      </c>
      <c r="L34" s="73">
        <f t="shared" si="9"/>
        <v>2.3538498053237464E-2</v>
      </c>
      <c r="M34" s="73">
        <f t="shared" si="9"/>
        <v>9.3444860687684136E-3</v>
      </c>
      <c r="N34" s="73">
        <f t="shared" si="9"/>
        <v>1.5773687040860199E-2</v>
      </c>
      <c r="O34" s="73">
        <f t="shared" si="9"/>
        <v>0.1024254228360585</v>
      </c>
      <c r="P34" s="73">
        <f t="shared" si="9"/>
        <v>5.0276821503079286E-2</v>
      </c>
      <c r="Q34" s="73">
        <f t="shared" si="9"/>
        <v>5.4586532442533073E-2</v>
      </c>
      <c r="R34" s="73">
        <f t="shared" si="9"/>
        <v>4.6665022230167615E-2</v>
      </c>
      <c r="S34" s="73">
        <f t="shared" si="9"/>
        <v>4.5222088232929392E-2</v>
      </c>
      <c r="T34" s="73">
        <f t="shared" si="9"/>
        <v>2.1066337888491191E-2</v>
      </c>
      <c r="U34" s="73">
        <f t="shared" si="9"/>
        <v>1.7643137403949086E-2</v>
      </c>
      <c r="V34" s="73">
        <f t="shared" si="9"/>
        <v>2.1087386702864155E-2</v>
      </c>
      <c r="W34" s="73">
        <f t="shared" si="9"/>
        <v>1.9759163897864748E-2</v>
      </c>
      <c r="X34" s="73">
        <f t="shared" si="9"/>
        <v>5.2358366045263768E-2</v>
      </c>
      <c r="Y34" s="73">
        <f t="shared" si="9"/>
        <v>4.3571416209335384E-2</v>
      </c>
      <c r="Z34" s="73">
        <f t="shared" si="9"/>
        <v>1.9847815506190969E-2</v>
      </c>
      <c r="AA34" s="73">
        <f t="shared" si="9"/>
        <v>2.4106410099813395E-2</v>
      </c>
      <c r="AB34" s="73">
        <f t="shared" si="9"/>
        <v>1.6587922890605469E-2</v>
      </c>
      <c r="AC34" s="73">
        <f t="shared" si="9"/>
        <v>1.1799482553609703E-2</v>
      </c>
      <c r="AD34" s="73">
        <f t="shared" si="9"/>
        <v>1.2976908104506078E-2</v>
      </c>
      <c r="AE34" s="73">
        <f t="shared" si="9"/>
        <v>2.0524086754005886E-2</v>
      </c>
      <c r="AF34" s="73"/>
    </row>
    <row r="35" spans="1:32">
      <c r="A35" s="7">
        <v>6</v>
      </c>
      <c r="B35" s="6" t="s">
        <v>35</v>
      </c>
      <c r="C35" s="73">
        <f t="shared" ref="C35:AE35" si="10">C14/C$26*100</f>
        <v>0.45335584629036019</v>
      </c>
      <c r="D35" s="73">
        <f t="shared" si="10"/>
        <v>0.34138474211115633</v>
      </c>
      <c r="E35" s="73">
        <f t="shared" si="10"/>
        <v>0.24311680189755702</v>
      </c>
      <c r="F35" s="73">
        <f t="shared" si="10"/>
        <v>0.24099303048028328</v>
      </c>
      <c r="G35" s="73">
        <f t="shared" si="10"/>
        <v>0.31155064609851635</v>
      </c>
      <c r="H35" s="73">
        <f t="shared" si="10"/>
        <v>0.29637770135952435</v>
      </c>
      <c r="I35" s="73">
        <f t="shared" si="10"/>
        <v>0.33401450830846935</v>
      </c>
      <c r="J35" s="73">
        <f t="shared" si="10"/>
        <v>0.45947029580036841</v>
      </c>
      <c r="K35" s="73">
        <f t="shared" si="10"/>
        <v>0.49861828534146518</v>
      </c>
      <c r="L35" s="73">
        <f t="shared" si="10"/>
        <v>0.67568880201532522</v>
      </c>
      <c r="M35" s="73">
        <f t="shared" si="10"/>
        <v>0.79767497305157642</v>
      </c>
      <c r="N35" s="73">
        <f t="shared" si="10"/>
        <v>0.8780903726772773</v>
      </c>
      <c r="O35" s="73">
        <f t="shared" si="10"/>
        <v>0.92512633291108248</v>
      </c>
      <c r="P35" s="73">
        <f t="shared" si="10"/>
        <v>0.92882591551586535</v>
      </c>
      <c r="Q35" s="73">
        <f t="shared" si="10"/>
        <v>0.93440964150426997</v>
      </c>
      <c r="R35" s="73">
        <f t="shared" si="10"/>
        <v>0.8850456279229415</v>
      </c>
      <c r="S35" s="73">
        <f t="shared" si="10"/>
        <v>0.95240169107526773</v>
      </c>
      <c r="T35" s="73">
        <f t="shared" si="10"/>
        <v>0.86658014028682584</v>
      </c>
      <c r="U35" s="73">
        <f t="shared" si="10"/>
        <v>0.96229306417915539</v>
      </c>
      <c r="V35" s="73">
        <f t="shared" si="10"/>
        <v>0.98726963179131855</v>
      </c>
      <c r="W35" s="73">
        <f t="shared" si="10"/>
        <v>0.92886480908609348</v>
      </c>
      <c r="X35" s="73">
        <f t="shared" si="10"/>
        <v>0.92422966565072795</v>
      </c>
      <c r="Y35" s="73">
        <f t="shared" si="10"/>
        <v>1.0692428356826023</v>
      </c>
      <c r="Z35" s="73">
        <f t="shared" si="10"/>
        <v>1.3471646005804829</v>
      </c>
      <c r="AA35" s="73">
        <f t="shared" si="10"/>
        <v>1.3925180348350317</v>
      </c>
      <c r="AB35" s="73">
        <f t="shared" si="10"/>
        <v>1.2454244815737523</v>
      </c>
      <c r="AC35" s="73">
        <f t="shared" si="10"/>
        <v>1.5380167594544885</v>
      </c>
      <c r="AD35" s="73">
        <f t="shared" si="10"/>
        <v>1.7934872956166212</v>
      </c>
      <c r="AE35" s="73">
        <f t="shared" si="10"/>
        <v>0.80980208994954872</v>
      </c>
      <c r="AF35" s="73"/>
    </row>
    <row r="36" spans="1:32">
      <c r="A36" s="7"/>
      <c r="B36" s="6" t="s">
        <v>36</v>
      </c>
      <c r="C36" s="73">
        <f t="shared" ref="C36:AE36" si="11">C15/C$26*100</f>
        <v>63.945300405485547</v>
      </c>
      <c r="D36" s="73">
        <f t="shared" si="11"/>
        <v>65.846643433715315</v>
      </c>
      <c r="E36" s="73">
        <f t="shared" si="11"/>
        <v>71.730055507983451</v>
      </c>
      <c r="F36" s="73">
        <f t="shared" si="11"/>
        <v>76.661377639167625</v>
      </c>
      <c r="G36" s="73">
        <f t="shared" si="11"/>
        <v>77.722476824969576</v>
      </c>
      <c r="H36" s="73">
        <f t="shared" si="11"/>
        <v>78.885266501995488</v>
      </c>
      <c r="I36" s="73">
        <f t="shared" si="11"/>
        <v>75.224094897875744</v>
      </c>
      <c r="J36" s="73">
        <f t="shared" si="11"/>
        <v>73.391061072318493</v>
      </c>
      <c r="K36" s="73">
        <f t="shared" si="11"/>
        <v>71.10927625209753</v>
      </c>
      <c r="L36" s="73">
        <f t="shared" si="11"/>
        <v>64.221630180846816</v>
      </c>
      <c r="M36" s="73">
        <f t="shared" si="11"/>
        <v>56.733556352650027</v>
      </c>
      <c r="N36" s="73">
        <f t="shared" si="11"/>
        <v>49.245468113727902</v>
      </c>
      <c r="O36" s="73">
        <f t="shared" si="11"/>
        <v>39.603689590867816</v>
      </c>
      <c r="P36" s="73">
        <f t="shared" si="11"/>
        <v>30.927928123945669</v>
      </c>
      <c r="Q36" s="73">
        <f t="shared" si="11"/>
        <v>31.562306350509328</v>
      </c>
      <c r="R36" s="73">
        <f t="shared" si="11"/>
        <v>31.159833243697637</v>
      </c>
      <c r="S36" s="73">
        <f t="shared" si="11"/>
        <v>27.806949537420827</v>
      </c>
      <c r="T36" s="73">
        <f t="shared" si="11"/>
        <v>23.943669528640545</v>
      </c>
      <c r="U36" s="73">
        <f t="shared" si="11"/>
        <v>24.698836135320587</v>
      </c>
      <c r="V36" s="73">
        <f t="shared" si="11"/>
        <v>24.308710539550486</v>
      </c>
      <c r="W36" s="73">
        <f t="shared" si="11"/>
        <v>26.628439909551332</v>
      </c>
      <c r="X36" s="73">
        <f t="shared" si="11"/>
        <v>30.176207192116632</v>
      </c>
      <c r="Y36" s="73">
        <f t="shared" si="11"/>
        <v>25.632074252503116</v>
      </c>
      <c r="Z36" s="73">
        <f t="shared" si="11"/>
        <v>24.502675345980318</v>
      </c>
      <c r="AA36" s="73">
        <f t="shared" si="11"/>
        <v>28.49934483589351</v>
      </c>
      <c r="AB36" s="73">
        <f t="shared" si="11"/>
        <v>26.884280168315094</v>
      </c>
      <c r="AC36" s="73">
        <f t="shared" si="11"/>
        <v>34.37721880595992</v>
      </c>
      <c r="AD36" s="73">
        <f t="shared" si="11"/>
        <v>34.585485138698004</v>
      </c>
      <c r="AE36" s="73">
        <f t="shared" si="11"/>
        <v>47.677725709628476</v>
      </c>
      <c r="AF36" s="73"/>
    </row>
    <row r="37" spans="1:32">
      <c r="A37" s="7"/>
      <c r="B37" s="6" t="s">
        <v>1132</v>
      </c>
      <c r="C37" s="73">
        <f t="shared" ref="C37:AE37" si="12">C16/C$26*100</f>
        <v>20.82929970364771</v>
      </c>
      <c r="D37" s="73">
        <f t="shared" si="12"/>
        <v>22.740337877975652</v>
      </c>
      <c r="E37" s="73">
        <f t="shared" si="12"/>
        <v>25.920421055674492</v>
      </c>
      <c r="F37" s="73">
        <f t="shared" si="12"/>
        <v>30.128144346099152</v>
      </c>
      <c r="G37" s="73">
        <f t="shared" si="12"/>
        <v>30.970282355093197</v>
      </c>
      <c r="H37" s="73">
        <f t="shared" si="12"/>
        <v>28.225978471825204</v>
      </c>
      <c r="I37" s="73">
        <f t="shared" si="12"/>
        <v>29.278972331897169</v>
      </c>
      <c r="J37" s="73">
        <f t="shared" si="12"/>
        <v>31.425007141718741</v>
      </c>
      <c r="K37" s="73">
        <f t="shared" si="12"/>
        <v>30.067376460029731</v>
      </c>
      <c r="L37" s="73">
        <f t="shared" si="12"/>
        <v>25.927912599449122</v>
      </c>
      <c r="M37" s="73">
        <f t="shared" si="12"/>
        <v>22.653611235196944</v>
      </c>
      <c r="N37" s="73">
        <f t="shared" si="12"/>
        <v>20.790171414371876</v>
      </c>
      <c r="O37" s="73">
        <f t="shared" si="12"/>
        <v>17.05862653616812</v>
      </c>
      <c r="P37" s="73">
        <f t="shared" si="12"/>
        <v>16.016444469045634</v>
      </c>
      <c r="Q37" s="73">
        <f t="shared" si="12"/>
        <v>17.720349542957319</v>
      </c>
      <c r="R37" s="73">
        <f t="shared" si="12"/>
        <v>17.183628774106992</v>
      </c>
      <c r="S37" s="73">
        <f t="shared" si="12"/>
        <v>17.459846643858715</v>
      </c>
      <c r="T37" s="73">
        <f t="shared" si="12"/>
        <v>14.635168301629703</v>
      </c>
      <c r="U37" s="73">
        <f t="shared" si="12"/>
        <v>14.48714558124094</v>
      </c>
      <c r="V37" s="73">
        <f t="shared" si="12"/>
        <v>15.146049546605855</v>
      </c>
      <c r="W37" s="73">
        <f t="shared" si="12"/>
        <v>16.079976517237927</v>
      </c>
      <c r="X37" s="73">
        <f t="shared" si="12"/>
        <v>14.380471555873569</v>
      </c>
      <c r="Y37" s="73">
        <f t="shared" si="12"/>
        <v>13.885282592444053</v>
      </c>
      <c r="Z37" s="73">
        <f t="shared" si="12"/>
        <v>14.711090681760403</v>
      </c>
      <c r="AA37" s="73">
        <f t="shared" si="12"/>
        <v>14.572861150884297</v>
      </c>
      <c r="AB37" s="73">
        <f t="shared" si="12"/>
        <v>16.884628179770587</v>
      </c>
      <c r="AC37" s="73">
        <f t="shared" si="12"/>
        <v>21.385297448872198</v>
      </c>
      <c r="AD37" s="73">
        <f t="shared" si="12"/>
        <v>22.134322773841557</v>
      </c>
      <c r="AE37" s="73">
        <f t="shared" si="12"/>
        <v>21.252440876147705</v>
      </c>
      <c r="AF37" s="73"/>
    </row>
    <row r="38" spans="1:32">
      <c r="A38" s="7"/>
      <c r="B38" s="6" t="s">
        <v>37</v>
      </c>
      <c r="C38" s="73">
        <f t="shared" ref="C38:AE38" si="13">C17/C$26*100</f>
        <v>19.765764746702743</v>
      </c>
      <c r="D38" s="73">
        <f t="shared" si="13"/>
        <v>22.079592913892114</v>
      </c>
      <c r="E38" s="73">
        <f t="shared" si="13"/>
        <v>24.386765173376812</v>
      </c>
      <c r="F38" s="73">
        <f t="shared" si="13"/>
        <v>26.054710762379035</v>
      </c>
      <c r="G38" s="73">
        <f t="shared" si="13"/>
        <v>27.135228977999322</v>
      </c>
      <c r="H38" s="73">
        <f t="shared" si="13"/>
        <v>30.992006848683989</v>
      </c>
      <c r="I38" s="73">
        <f t="shared" si="13"/>
        <v>28.748977328617698</v>
      </c>
      <c r="J38" s="73">
        <f t="shared" si="13"/>
        <v>26.469372560927397</v>
      </c>
      <c r="K38" s="73">
        <f t="shared" si="13"/>
        <v>24.534346055584319</v>
      </c>
      <c r="L38" s="73">
        <f t="shared" si="13"/>
        <v>21.665875499998336</v>
      </c>
      <c r="M38" s="73">
        <f t="shared" si="13"/>
        <v>17.962173843776913</v>
      </c>
      <c r="N38" s="73">
        <f t="shared" si="13"/>
        <v>14.55328723198922</v>
      </c>
      <c r="O38" s="73">
        <f t="shared" si="13"/>
        <v>12.709488201680433</v>
      </c>
      <c r="P38" s="73">
        <f t="shared" si="13"/>
        <v>7.3142639925642854</v>
      </c>
      <c r="Q38" s="73">
        <f t="shared" si="13"/>
        <v>7.2265037333058055</v>
      </c>
      <c r="R38" s="73">
        <f t="shared" si="13"/>
        <v>7.3090747750021139</v>
      </c>
      <c r="S38" s="73">
        <f t="shared" si="13"/>
        <v>5.718832175553815</v>
      </c>
      <c r="T38" s="73">
        <f t="shared" si="13"/>
        <v>5.0454762402301219</v>
      </c>
      <c r="U38" s="73">
        <f t="shared" si="13"/>
        <v>5.1716600928495451</v>
      </c>
      <c r="V38" s="73">
        <f t="shared" si="13"/>
        <v>5.2119309989552747</v>
      </c>
      <c r="W38" s="73">
        <f t="shared" si="13"/>
        <v>6.0447469913850327</v>
      </c>
      <c r="X38" s="73">
        <f t="shared" si="13"/>
        <v>7.0268726982030643</v>
      </c>
      <c r="Y38" s="73">
        <f t="shared" si="13"/>
        <v>7.8444024025573951</v>
      </c>
      <c r="Z38" s="73">
        <f t="shared" si="13"/>
        <v>8.639927333756134</v>
      </c>
      <c r="AA38" s="73">
        <f t="shared" si="13"/>
        <v>7.258875846495032</v>
      </c>
      <c r="AB38" s="73">
        <f t="shared" si="13"/>
        <v>5.6612693286337175</v>
      </c>
      <c r="AC38" s="73">
        <f t="shared" si="13"/>
        <v>8.6061567308951723</v>
      </c>
      <c r="AD38" s="73">
        <f t="shared" si="13"/>
        <v>7.9831010732707499</v>
      </c>
      <c r="AE38" s="73">
        <f t="shared" si="13"/>
        <v>14.984783232225132</v>
      </c>
      <c r="AF38" s="73"/>
    </row>
    <row r="39" spans="1:32">
      <c r="A39" s="7"/>
      <c r="B39" s="6" t="s">
        <v>1088</v>
      </c>
      <c r="C39" s="73">
        <f t="shared" ref="C39:AE39" si="14">C18/C$26*100</f>
        <v>6.1967342472017535</v>
      </c>
      <c r="D39" s="73">
        <f t="shared" si="14"/>
        <v>5.9494187398271743</v>
      </c>
      <c r="E39" s="73">
        <f t="shared" si="14"/>
        <v>6.2232529882201399</v>
      </c>
      <c r="F39" s="73">
        <f t="shared" si="14"/>
        <v>5.1666697586183865</v>
      </c>
      <c r="G39" s="73">
        <f t="shared" si="14"/>
        <v>5.1453609979935857</v>
      </c>
      <c r="H39" s="73">
        <f t="shared" si="14"/>
        <v>5.5599590656037474</v>
      </c>
      <c r="I39" s="73">
        <f t="shared" si="14"/>
        <v>5.549318610428811</v>
      </c>
      <c r="J39" s="73">
        <f t="shared" si="14"/>
        <v>5.393934019005906</v>
      </c>
      <c r="K39" s="73">
        <f t="shared" si="14"/>
        <v>4.4908223838349581</v>
      </c>
      <c r="L39" s="73">
        <f t="shared" si="14"/>
        <v>4.6302713708446728</v>
      </c>
      <c r="M39" s="73">
        <f t="shared" si="14"/>
        <v>3.8345848777189766</v>
      </c>
      <c r="N39" s="73">
        <f t="shared" si="14"/>
        <v>2.8212311263478167</v>
      </c>
      <c r="O39" s="73">
        <f t="shared" si="14"/>
        <v>1.9278992838050582</v>
      </c>
      <c r="P39" s="73">
        <f t="shared" si="14"/>
        <v>1.4710944579150076</v>
      </c>
      <c r="Q39" s="73">
        <f t="shared" si="14"/>
        <v>1.1336150219020822</v>
      </c>
      <c r="R39" s="73">
        <f t="shared" si="14"/>
        <v>0.55649771749541976</v>
      </c>
      <c r="S39" s="73">
        <f t="shared" si="14"/>
        <v>0.35253218364436911</v>
      </c>
      <c r="T39" s="73">
        <f t="shared" si="14"/>
        <v>0.49171818568456521</v>
      </c>
      <c r="U39" s="73">
        <f t="shared" si="14"/>
        <v>0.56259172447845118</v>
      </c>
      <c r="V39" s="73">
        <f t="shared" si="14"/>
        <v>0.54787307088680604</v>
      </c>
      <c r="W39" s="73">
        <f t="shared" si="14"/>
        <v>0.5798664884309479</v>
      </c>
      <c r="X39" s="73">
        <f t="shared" si="14"/>
        <v>0.55429797790465085</v>
      </c>
      <c r="Y39" s="73">
        <f t="shared" si="14"/>
        <v>0.56629430033240302</v>
      </c>
      <c r="Z39" s="73">
        <f t="shared" si="14"/>
        <v>0.65266413290054082</v>
      </c>
      <c r="AA39" s="73">
        <f t="shared" si="14"/>
        <v>0.49640114597091073</v>
      </c>
      <c r="AB39" s="73">
        <f t="shared" si="14"/>
        <v>0.55302038739251524</v>
      </c>
      <c r="AC39" s="73">
        <f t="shared" si="14"/>
        <v>0.52151782338022601</v>
      </c>
      <c r="AD39" s="73">
        <f t="shared" si="14"/>
        <v>0.4613943381279062</v>
      </c>
      <c r="AE39" s="73">
        <f t="shared" si="14"/>
        <v>2.7448286267581601</v>
      </c>
    </row>
    <row r="40" spans="1:32">
      <c r="A40" s="7"/>
      <c r="B40" s="6" t="s">
        <v>1089</v>
      </c>
      <c r="C40" s="73">
        <f t="shared" ref="C40:AE40" si="15">C19/C$26*100</f>
        <v>3.4471691543646843</v>
      </c>
      <c r="D40" s="73">
        <f t="shared" si="15"/>
        <v>3.5965625347710888</v>
      </c>
      <c r="E40" s="73">
        <f t="shared" si="15"/>
        <v>4.6696503521046351</v>
      </c>
      <c r="F40" s="73">
        <f t="shared" si="15"/>
        <v>5.7374157121289002</v>
      </c>
      <c r="G40" s="73">
        <f t="shared" si="15"/>
        <v>6.1017535416932063</v>
      </c>
      <c r="H40" s="73">
        <f t="shared" si="15"/>
        <v>8.1434087693130479</v>
      </c>
      <c r="I40" s="73">
        <f t="shared" si="15"/>
        <v>6.8142096810306958</v>
      </c>
      <c r="J40" s="73">
        <f t="shared" si="15"/>
        <v>5.9198440794427167</v>
      </c>
      <c r="K40" s="73">
        <f t="shared" si="15"/>
        <v>5.2390103914440633</v>
      </c>
      <c r="L40" s="73">
        <f t="shared" si="15"/>
        <v>4.1666298654523262</v>
      </c>
      <c r="M40" s="73">
        <f t="shared" si="15"/>
        <v>3.8783206183681465</v>
      </c>
      <c r="N40" s="73">
        <f t="shared" si="15"/>
        <v>3.1419513360689577</v>
      </c>
      <c r="O40" s="73">
        <f t="shared" si="15"/>
        <v>2.8534069871680687</v>
      </c>
      <c r="P40" s="73">
        <f t="shared" si="15"/>
        <v>1.3877901638923746</v>
      </c>
      <c r="Q40" s="73">
        <f t="shared" si="15"/>
        <v>1.4642249294282383</v>
      </c>
      <c r="R40" s="73">
        <f t="shared" si="15"/>
        <v>2.0237876067619278</v>
      </c>
      <c r="S40" s="73">
        <f t="shared" si="15"/>
        <v>2.1269750311447506</v>
      </c>
      <c r="T40" s="73">
        <f t="shared" si="15"/>
        <v>1.7593576367575241</v>
      </c>
      <c r="U40" s="73">
        <f t="shared" si="15"/>
        <v>1.5548430156079627</v>
      </c>
      <c r="V40" s="73">
        <f t="shared" si="15"/>
        <v>1.6506199898181393</v>
      </c>
      <c r="W40" s="73">
        <f t="shared" si="15"/>
        <v>1.8969881633108026</v>
      </c>
      <c r="X40" s="73">
        <f t="shared" si="15"/>
        <v>1.6154630360374997</v>
      </c>
      <c r="Y40" s="73">
        <f t="shared" si="15"/>
        <v>1.8377683496538935</v>
      </c>
      <c r="Z40" s="73">
        <f t="shared" si="15"/>
        <v>1.4843369125337025</v>
      </c>
      <c r="AA40" s="73">
        <f t="shared" si="15"/>
        <v>1.1723137223190638</v>
      </c>
      <c r="AB40" s="73">
        <f t="shared" si="15"/>
        <v>0.54511416265637158</v>
      </c>
      <c r="AC40" s="73">
        <f t="shared" si="15"/>
        <v>1.0295502894393587</v>
      </c>
      <c r="AD40" s="73">
        <f t="shared" si="15"/>
        <v>0.81341701553282642</v>
      </c>
      <c r="AE40" s="73">
        <f t="shared" si="15"/>
        <v>3.2289064501573597</v>
      </c>
    </row>
    <row r="41" spans="1:32">
      <c r="A41" s="7"/>
      <c r="B41" s="6" t="s">
        <v>1090</v>
      </c>
      <c r="C41" s="73">
        <f t="shared" ref="C41:AE41" si="16">C20/C$26*100</f>
        <v>3.2924429718228128</v>
      </c>
      <c r="D41" s="73">
        <f t="shared" si="16"/>
        <v>3.4042019822924168</v>
      </c>
      <c r="E41" s="73">
        <f t="shared" si="16"/>
        <v>3.2748966369512069</v>
      </c>
      <c r="F41" s="73">
        <f t="shared" si="16"/>
        <v>2.8568168806460212</v>
      </c>
      <c r="G41" s="73">
        <f t="shared" si="16"/>
        <v>2.3776875646756972</v>
      </c>
      <c r="H41" s="73">
        <f t="shared" si="16"/>
        <v>2.352212492773845</v>
      </c>
      <c r="I41" s="73">
        <f t="shared" si="16"/>
        <v>1.6749921520819118</v>
      </c>
      <c r="J41" s="73">
        <f t="shared" si="16"/>
        <v>1.0272402494245894</v>
      </c>
      <c r="K41" s="73">
        <f t="shared" si="16"/>
        <v>1.3521822919436877</v>
      </c>
      <c r="L41" s="73">
        <f t="shared" si="16"/>
        <v>1.1116858946997423</v>
      </c>
      <c r="M41" s="73">
        <f t="shared" si="16"/>
        <v>0.87054138884747034</v>
      </c>
      <c r="N41" s="73">
        <f t="shared" si="16"/>
        <v>0.68894853980907633</v>
      </c>
      <c r="O41" s="73">
        <f t="shared" si="16"/>
        <v>0.85821884343054611</v>
      </c>
      <c r="P41" s="73">
        <f t="shared" si="16"/>
        <v>0.83467685018752369</v>
      </c>
      <c r="Q41" s="73">
        <f t="shared" si="16"/>
        <v>0.54536519645049253</v>
      </c>
      <c r="R41" s="73">
        <f t="shared" si="16"/>
        <v>0.32667064054960854</v>
      </c>
      <c r="S41" s="73">
        <f t="shared" si="16"/>
        <v>0.32109105933355592</v>
      </c>
      <c r="T41" s="73">
        <f t="shared" si="16"/>
        <v>0.26099824952973111</v>
      </c>
      <c r="U41" s="73">
        <f t="shared" si="16"/>
        <v>0.3260766437360057</v>
      </c>
      <c r="V41" s="73">
        <f t="shared" si="16"/>
        <v>0.39727237328934922</v>
      </c>
      <c r="W41" s="73">
        <f t="shared" si="16"/>
        <v>0.55070908221400583</v>
      </c>
      <c r="X41" s="73">
        <f t="shared" si="16"/>
        <v>0.52637057789041608</v>
      </c>
      <c r="Y41" s="73">
        <f t="shared" si="16"/>
        <v>0.59212780817624677</v>
      </c>
      <c r="Z41" s="73">
        <f t="shared" si="16"/>
        <v>0.80102840823539545</v>
      </c>
      <c r="AA41" s="73">
        <f t="shared" si="16"/>
        <v>0.4238739610154007</v>
      </c>
      <c r="AB41" s="73">
        <f t="shared" si="16"/>
        <v>0.62164567882976052</v>
      </c>
      <c r="AC41" s="73">
        <f t="shared" si="16"/>
        <v>1.1922266204812837</v>
      </c>
      <c r="AD41" s="73">
        <f t="shared" si="16"/>
        <v>1.0451084800548887</v>
      </c>
      <c r="AE41" s="73">
        <f t="shared" si="16"/>
        <v>1.3324822236352267</v>
      </c>
    </row>
    <row r="42" spans="1:32">
      <c r="A42" s="7"/>
      <c r="B42" s="6" t="s">
        <v>1091</v>
      </c>
      <c r="C42" s="73">
        <f t="shared" ref="C42:AE42" si="17">C21/C$26*100</f>
        <v>6.3323893235150361</v>
      </c>
      <c r="D42" s="73">
        <f t="shared" si="17"/>
        <v>8.5904833054112402</v>
      </c>
      <c r="E42" s="73">
        <f t="shared" si="17"/>
        <v>9.5680221331847086</v>
      </c>
      <c r="F42" s="73">
        <f t="shared" si="17"/>
        <v>11.590961411141929</v>
      </c>
      <c r="G42" s="73">
        <f t="shared" si="17"/>
        <v>12.735074277482708</v>
      </c>
      <c r="H42" s="73">
        <f t="shared" si="17"/>
        <v>14.144695790486434</v>
      </c>
      <c r="I42" s="73">
        <f t="shared" si="17"/>
        <v>13.91430508142445</v>
      </c>
      <c r="J42" s="73">
        <f t="shared" si="17"/>
        <v>13.246291624838838</v>
      </c>
      <c r="K42" s="73">
        <f t="shared" si="17"/>
        <v>12.462289375350355</v>
      </c>
      <c r="L42" s="73">
        <f t="shared" si="17"/>
        <v>10.656916472225998</v>
      </c>
      <c r="M42" s="73">
        <f t="shared" si="17"/>
        <v>8.6787898278233016</v>
      </c>
      <c r="N42" s="73">
        <f t="shared" si="17"/>
        <v>7.4553697964514258</v>
      </c>
      <c r="O42" s="73">
        <f t="shared" si="17"/>
        <v>6.5610642031644737</v>
      </c>
      <c r="P42" s="73">
        <f t="shared" si="17"/>
        <v>3.2061434747432602</v>
      </c>
      <c r="Q42" s="73">
        <f t="shared" si="17"/>
        <v>3.6222648524460679</v>
      </c>
      <c r="R42" s="73">
        <f t="shared" si="17"/>
        <v>3.6572724314866716</v>
      </c>
      <c r="S42" s="73">
        <f t="shared" si="17"/>
        <v>2.2133021858560866</v>
      </c>
      <c r="T42" s="73">
        <f t="shared" si="17"/>
        <v>1.7963505031202416</v>
      </c>
      <c r="U42" s="73">
        <f t="shared" si="17"/>
        <v>1.7340811046153335</v>
      </c>
      <c r="V42" s="73">
        <f t="shared" si="17"/>
        <v>1.5833756688752447</v>
      </c>
      <c r="W42" s="73">
        <f t="shared" si="17"/>
        <v>1.5753541273985543</v>
      </c>
      <c r="X42" s="73">
        <f t="shared" si="17"/>
        <v>1.9990563163594499</v>
      </c>
      <c r="Y42" s="73">
        <f t="shared" si="17"/>
        <v>1.9122269545818367</v>
      </c>
      <c r="Z42" s="73">
        <f t="shared" si="17"/>
        <v>1.9884530942876011</v>
      </c>
      <c r="AA42" s="73">
        <f t="shared" si="17"/>
        <v>1.3911540603903838</v>
      </c>
      <c r="AB42" s="73">
        <f t="shared" si="17"/>
        <v>0.80680631527587987</v>
      </c>
      <c r="AC42" s="73">
        <f t="shared" si="17"/>
        <v>1.3135053304462698</v>
      </c>
      <c r="AD42" s="73">
        <f t="shared" si="17"/>
        <v>0.98982619200776789</v>
      </c>
      <c r="AE42" s="73">
        <f t="shared" si="17"/>
        <v>6.1324342908287246</v>
      </c>
    </row>
    <row r="43" spans="1:32">
      <c r="A43" s="7"/>
      <c r="B43" s="6" t="s">
        <v>1092</v>
      </c>
      <c r="C43" s="73">
        <f t="shared" ref="C43:AE43" si="18">C22/C$26*100</f>
        <v>0.11101003441655083</v>
      </c>
      <c r="D43" s="73">
        <f t="shared" si="18"/>
        <v>0.23462521809277789</v>
      </c>
      <c r="E43" s="73">
        <f t="shared" si="18"/>
        <v>0.27621672109139106</v>
      </c>
      <c r="F43" s="73">
        <f t="shared" si="18"/>
        <v>0.41011253070989484</v>
      </c>
      <c r="G43" s="73">
        <f t="shared" si="18"/>
        <v>0.49655692659767187</v>
      </c>
      <c r="H43" s="73">
        <f t="shared" si="18"/>
        <v>0.621928444810942</v>
      </c>
      <c r="I43" s="73">
        <f t="shared" si="18"/>
        <v>0.57970408735130685</v>
      </c>
      <c r="J43" s="73">
        <f t="shared" si="18"/>
        <v>0.74997865937826991</v>
      </c>
      <c r="K43" s="73">
        <f t="shared" si="18"/>
        <v>0.81137275979060475</v>
      </c>
      <c r="L43" s="73">
        <f t="shared" si="18"/>
        <v>0.8554667714229266</v>
      </c>
      <c r="M43" s="73">
        <f t="shared" si="18"/>
        <v>0.55146135043162037</v>
      </c>
      <c r="N43" s="73">
        <f t="shared" si="18"/>
        <v>0.24913498986603297</v>
      </c>
      <c r="O43" s="73">
        <f t="shared" si="18"/>
        <v>0.15966780559916821</v>
      </c>
      <c r="P43" s="73">
        <f t="shared" si="18"/>
        <v>8.8226032843288213E-2</v>
      </c>
      <c r="Q43" s="73">
        <f t="shared" si="18"/>
        <v>7.7235902508798776E-2</v>
      </c>
      <c r="R43" s="73">
        <f t="shared" si="18"/>
        <v>0.19511834607071923</v>
      </c>
      <c r="S43" s="73">
        <f t="shared" si="18"/>
        <v>0.17672949670549612</v>
      </c>
      <c r="T43" s="73">
        <f t="shared" si="18"/>
        <v>9.2506046017943266E-2</v>
      </c>
      <c r="U43" s="73">
        <f t="shared" si="18"/>
        <v>0.15763596788659706</v>
      </c>
      <c r="V43" s="73">
        <f t="shared" si="18"/>
        <v>0.24835321254669104</v>
      </c>
      <c r="W43" s="73">
        <f t="shared" si="18"/>
        <v>0.70691895887852618</v>
      </c>
      <c r="X43" s="73">
        <f t="shared" si="18"/>
        <v>1.4799313149889606</v>
      </c>
      <c r="Y43" s="73">
        <f t="shared" si="18"/>
        <v>2.1464957260535011</v>
      </c>
      <c r="Z43" s="73">
        <f t="shared" si="18"/>
        <v>2.9941152026765345</v>
      </c>
      <c r="AA43" s="73">
        <f t="shared" si="18"/>
        <v>2.9686600309795477</v>
      </c>
      <c r="AB43" s="73">
        <f t="shared" si="18"/>
        <v>2.6320871299846904</v>
      </c>
      <c r="AC43" s="73">
        <f t="shared" si="18"/>
        <v>3.8500073783998472</v>
      </c>
      <c r="AD43" s="73">
        <f t="shared" si="18"/>
        <v>3.8405989510041927</v>
      </c>
      <c r="AE43" s="73">
        <f t="shared" si="18"/>
        <v>1.0624173158960917</v>
      </c>
    </row>
    <row r="44" spans="1:32">
      <c r="A44" s="7"/>
      <c r="B44" s="6" t="s">
        <v>1093</v>
      </c>
      <c r="C44" s="73">
        <f t="shared" ref="C44:AE44" si="19">C23/C$26*100</f>
        <v>0.38601901538190719</v>
      </c>
      <c r="D44" s="73">
        <f t="shared" si="19"/>
        <v>0.30430113349741589</v>
      </c>
      <c r="E44" s="73">
        <f t="shared" si="19"/>
        <v>0.37472634182473136</v>
      </c>
      <c r="F44" s="73">
        <f t="shared" si="19"/>
        <v>0.29273446913389978</v>
      </c>
      <c r="G44" s="73">
        <f t="shared" si="19"/>
        <v>0.27879566955645241</v>
      </c>
      <c r="H44" s="73">
        <f t="shared" si="19"/>
        <v>0.16980228569597236</v>
      </c>
      <c r="I44" s="73">
        <f t="shared" si="19"/>
        <v>0.21644771630052495</v>
      </c>
      <c r="J44" s="73">
        <f t="shared" si="19"/>
        <v>0.1320839288370726</v>
      </c>
      <c r="K44" s="73">
        <f t="shared" si="19"/>
        <v>0.17866885322065437</v>
      </c>
      <c r="L44" s="73">
        <f t="shared" si="19"/>
        <v>0.24490512535266834</v>
      </c>
      <c r="M44" s="73">
        <f t="shared" si="19"/>
        <v>0.14847578058739444</v>
      </c>
      <c r="N44" s="73">
        <f t="shared" si="19"/>
        <v>0.19665144344591101</v>
      </c>
      <c r="O44" s="73">
        <f t="shared" si="19"/>
        <v>0.34923107851311763</v>
      </c>
      <c r="P44" s="73">
        <f t="shared" si="19"/>
        <v>0.32633301298283129</v>
      </c>
      <c r="Q44" s="73">
        <f t="shared" si="19"/>
        <v>0.38379783057012573</v>
      </c>
      <c r="R44" s="73">
        <f t="shared" si="19"/>
        <v>0.54972803263776693</v>
      </c>
      <c r="S44" s="73">
        <f t="shared" si="19"/>
        <v>0.52820221886955576</v>
      </c>
      <c r="T44" s="73">
        <f t="shared" si="19"/>
        <v>0.6445456191201161</v>
      </c>
      <c r="U44" s="73">
        <f t="shared" si="19"/>
        <v>0.8364316365251947</v>
      </c>
      <c r="V44" s="73">
        <f t="shared" si="19"/>
        <v>0.78443668353904461</v>
      </c>
      <c r="W44" s="73">
        <f t="shared" si="19"/>
        <v>0.73491017115219637</v>
      </c>
      <c r="X44" s="73">
        <f t="shared" si="19"/>
        <v>0.85175347502208698</v>
      </c>
      <c r="Y44" s="73">
        <f t="shared" si="19"/>
        <v>0.78948926375951245</v>
      </c>
      <c r="Z44" s="73">
        <f t="shared" si="19"/>
        <v>0.71932958312235906</v>
      </c>
      <c r="AA44" s="73">
        <f t="shared" si="19"/>
        <v>0.80647292581972407</v>
      </c>
      <c r="AB44" s="73">
        <f t="shared" si="19"/>
        <v>0.50259565449449983</v>
      </c>
      <c r="AC44" s="73">
        <f t="shared" si="19"/>
        <v>0.69934928874818936</v>
      </c>
      <c r="AD44" s="73">
        <f t="shared" si="19"/>
        <v>0.83275609654316718</v>
      </c>
      <c r="AE44" s="73">
        <f t="shared" si="19"/>
        <v>0.48371432494957195</v>
      </c>
    </row>
    <row r="45" spans="1:32">
      <c r="A45" s="7"/>
      <c r="B45" s="6" t="s">
        <v>38</v>
      </c>
      <c r="C45" s="73">
        <f t="shared" ref="C45:AE45" si="20">C24/C$26*100</f>
        <v>73.370215092561779</v>
      </c>
      <c r="D45" s="73">
        <f t="shared" si="20"/>
        <v>74.438403399511699</v>
      </c>
      <c r="E45" s="73">
        <f t="shared" si="20"/>
        <v>80.928820822941006</v>
      </c>
      <c r="F45" s="73">
        <f t="shared" si="20"/>
        <v>86.344055550769184</v>
      </c>
      <c r="G45" s="73">
        <f t="shared" si="20"/>
        <v>87.818532395380117</v>
      </c>
      <c r="H45" s="73">
        <f t="shared" si="20"/>
        <v>88.610696544049659</v>
      </c>
      <c r="I45" s="73">
        <f t="shared" si="20"/>
        <v>87.340365447753427</v>
      </c>
      <c r="J45" s="73">
        <f t="shared" si="20"/>
        <v>86.848580112152945</v>
      </c>
      <c r="K45" s="73">
        <f t="shared" si="20"/>
        <v>86.443757152541266</v>
      </c>
      <c r="L45" s="73">
        <f t="shared" si="20"/>
        <v>83.573175108757923</v>
      </c>
      <c r="M45" s="73">
        <f t="shared" si="20"/>
        <v>80.644061219850897</v>
      </c>
      <c r="N45" s="73">
        <f t="shared" si="20"/>
        <v>78.144843586843109</v>
      </c>
      <c r="O45" s="73">
        <f t="shared" si="20"/>
        <v>74.25065990766916</v>
      </c>
      <c r="P45" s="73">
        <f t="shared" si="20"/>
        <v>70.072090146125348</v>
      </c>
      <c r="Q45" s="73">
        <f t="shared" si="20"/>
        <v>69.26306657134154</v>
      </c>
      <c r="R45" s="73">
        <f t="shared" si="20"/>
        <v>68.6340106167019</v>
      </c>
      <c r="S45" s="73">
        <f t="shared" si="20"/>
        <v>65.993646894073649</v>
      </c>
      <c r="T45" s="73">
        <f t="shared" si="20"/>
        <v>67.010109200155682</v>
      </c>
      <c r="U45" s="73">
        <f t="shared" si="20"/>
        <v>69.447968174489802</v>
      </c>
      <c r="V45" s="73">
        <f t="shared" si="20"/>
        <v>69.129351205284721</v>
      </c>
      <c r="W45" s="73">
        <f t="shared" si="20"/>
        <v>70.682396801632848</v>
      </c>
      <c r="X45" s="73">
        <f t="shared" si="20"/>
        <v>75.269048304696213</v>
      </c>
      <c r="Y45" s="73">
        <f t="shared" si="20"/>
        <v>73.208135880278761</v>
      </c>
      <c r="Z45" s="73">
        <f t="shared" si="20"/>
        <v>69.989980272309595</v>
      </c>
      <c r="AA45" s="73">
        <f t="shared" si="20"/>
        <v>75.668140635973629</v>
      </c>
      <c r="AB45" s="73">
        <f t="shared" si="20"/>
        <v>75.725828752686681</v>
      </c>
      <c r="AC45" s="73">
        <f t="shared" si="20"/>
        <v>78.539174450964026</v>
      </c>
      <c r="AD45" s="73">
        <f t="shared" si="20"/>
        <v>77.344859224671652</v>
      </c>
      <c r="AE45" s="73">
        <f t="shared" si="20"/>
        <v>77.20252977038092</v>
      </c>
    </row>
    <row r="46" spans="1:32">
      <c r="A46" s="7"/>
      <c r="B46" s="6" t="s">
        <v>39</v>
      </c>
      <c r="C46" s="73">
        <f t="shared" ref="C46:AE46" si="21">C25/C$26*100</f>
        <v>26.629784907438221</v>
      </c>
      <c r="D46" s="73">
        <f t="shared" si="21"/>
        <v>25.561596600488297</v>
      </c>
      <c r="E46" s="73">
        <f t="shared" si="21"/>
        <v>19.071179177058994</v>
      </c>
      <c r="F46" s="73">
        <f t="shared" si="21"/>
        <v>13.65594444923082</v>
      </c>
      <c r="G46" s="73">
        <f t="shared" si="21"/>
        <v>12.181467604619895</v>
      </c>
      <c r="H46" s="73">
        <f t="shared" si="21"/>
        <v>11.389303455950339</v>
      </c>
      <c r="I46" s="73">
        <f t="shared" si="21"/>
        <v>12.659634552246569</v>
      </c>
      <c r="J46" s="73">
        <f t="shared" si="21"/>
        <v>13.151419887847048</v>
      </c>
      <c r="K46" s="73">
        <f t="shared" si="21"/>
        <v>13.556242847458726</v>
      </c>
      <c r="L46" s="73">
        <f t="shared" si="21"/>
        <v>16.426824891242077</v>
      </c>
      <c r="M46" s="73">
        <f t="shared" si="21"/>
        <v>19.35593878014911</v>
      </c>
      <c r="N46" s="73">
        <f t="shared" si="21"/>
        <v>21.855156413156898</v>
      </c>
      <c r="O46" s="73">
        <f t="shared" si="21"/>
        <v>25.74934009233084</v>
      </c>
      <c r="P46" s="73">
        <f t="shared" si="21"/>
        <v>29.927909853874645</v>
      </c>
      <c r="Q46" s="73">
        <f t="shared" si="21"/>
        <v>30.736933428658471</v>
      </c>
      <c r="R46" s="73">
        <f t="shared" si="21"/>
        <v>31.3659893832981</v>
      </c>
      <c r="S46" s="73">
        <f t="shared" si="21"/>
        <v>34.006353105926365</v>
      </c>
      <c r="T46" s="73">
        <f t="shared" si="21"/>
        <v>32.989890799844318</v>
      </c>
      <c r="U46" s="73">
        <f t="shared" si="21"/>
        <v>30.552031825510191</v>
      </c>
      <c r="V46" s="73">
        <f t="shared" si="21"/>
        <v>30.87064879471529</v>
      </c>
      <c r="W46" s="73">
        <f t="shared" si="21"/>
        <v>29.317603198367141</v>
      </c>
      <c r="X46" s="73">
        <f t="shared" si="21"/>
        <v>24.730951695303798</v>
      </c>
      <c r="Y46" s="73">
        <f t="shared" si="21"/>
        <v>26.791864119721236</v>
      </c>
      <c r="Z46" s="73">
        <f t="shared" si="21"/>
        <v>30.010019727690405</v>
      </c>
      <c r="AA46" s="73">
        <f t="shared" si="21"/>
        <v>24.331859364026364</v>
      </c>
      <c r="AB46" s="73">
        <f t="shared" si="21"/>
        <v>24.274171247313323</v>
      </c>
      <c r="AC46" s="73">
        <f t="shared" si="21"/>
        <v>21.460825549035981</v>
      </c>
      <c r="AD46" s="73">
        <f t="shared" si="21"/>
        <v>22.655140775328356</v>
      </c>
      <c r="AE46" s="73">
        <f t="shared" si="21"/>
        <v>22.797470229619073</v>
      </c>
    </row>
    <row r="47" spans="1:32">
      <c r="A47" s="7"/>
      <c r="B47" s="6" t="s">
        <v>1141</v>
      </c>
      <c r="C47" s="73">
        <f t="shared" ref="C47:AE47" si="22">C26/C$26*100</f>
        <v>100</v>
      </c>
      <c r="D47" s="73">
        <f t="shared" si="22"/>
        <v>100</v>
      </c>
      <c r="E47" s="73">
        <f t="shared" si="22"/>
        <v>100</v>
      </c>
      <c r="F47" s="73">
        <f t="shared" si="22"/>
        <v>100</v>
      </c>
      <c r="G47" s="73">
        <f t="shared" si="22"/>
        <v>100</v>
      </c>
      <c r="H47" s="73">
        <f t="shared" si="22"/>
        <v>100</v>
      </c>
      <c r="I47" s="73">
        <f t="shared" si="22"/>
        <v>100</v>
      </c>
      <c r="J47" s="73">
        <f t="shared" si="22"/>
        <v>100</v>
      </c>
      <c r="K47" s="73">
        <f t="shared" si="22"/>
        <v>100</v>
      </c>
      <c r="L47" s="73">
        <f t="shared" si="22"/>
        <v>100</v>
      </c>
      <c r="M47" s="73">
        <f t="shared" si="22"/>
        <v>100</v>
      </c>
      <c r="N47" s="73">
        <f t="shared" si="22"/>
        <v>100</v>
      </c>
      <c r="O47" s="73">
        <f t="shared" si="22"/>
        <v>100</v>
      </c>
      <c r="P47" s="73">
        <f t="shared" si="22"/>
        <v>100</v>
      </c>
      <c r="Q47" s="73">
        <f t="shared" si="22"/>
        <v>100</v>
      </c>
      <c r="R47" s="73">
        <f t="shared" si="22"/>
        <v>100</v>
      </c>
      <c r="S47" s="73">
        <f t="shared" si="22"/>
        <v>100</v>
      </c>
      <c r="T47" s="73">
        <f t="shared" si="22"/>
        <v>100</v>
      </c>
      <c r="U47" s="73">
        <f t="shared" si="22"/>
        <v>100</v>
      </c>
      <c r="V47" s="73">
        <f t="shared" si="22"/>
        <v>100</v>
      </c>
      <c r="W47" s="73">
        <f t="shared" si="22"/>
        <v>100</v>
      </c>
      <c r="X47" s="73">
        <f t="shared" si="22"/>
        <v>100</v>
      </c>
      <c r="Y47" s="73">
        <f t="shared" si="22"/>
        <v>100</v>
      </c>
      <c r="Z47" s="73">
        <f t="shared" si="22"/>
        <v>100</v>
      </c>
      <c r="AA47" s="73">
        <f t="shared" si="22"/>
        <v>100</v>
      </c>
      <c r="AB47" s="73">
        <f t="shared" si="22"/>
        <v>100</v>
      </c>
      <c r="AC47" s="73">
        <f t="shared" si="22"/>
        <v>100</v>
      </c>
      <c r="AD47" s="73">
        <f t="shared" si="22"/>
        <v>100</v>
      </c>
      <c r="AE47" s="73">
        <f t="shared" si="22"/>
        <v>100</v>
      </c>
    </row>
    <row r="48" spans="1:32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</row>
    <row r="49" spans="1:45">
      <c r="A49" s="7"/>
      <c r="B49" s="4"/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  <row r="51" spans="1:45" ht="14">
      <c r="A51" s="7">
        <v>1</v>
      </c>
      <c r="B51" s="6" t="s">
        <v>31</v>
      </c>
      <c r="C51" s="152" t="s">
        <v>1095</v>
      </c>
      <c r="D51" s="120">
        <f t="shared" ref="D51" si="23">IFERROR(((D9/C9)*100)-100,"--")</f>
        <v>-19.315288062021907</v>
      </c>
      <c r="E51" s="120">
        <f t="shared" ref="E51:AD51" si="24">IFERROR(((E9/D9)*100)-100,"--")</f>
        <v>83.45464260563341</v>
      </c>
      <c r="F51" s="120">
        <f t="shared" si="24"/>
        <v>31.323723842654061</v>
      </c>
      <c r="G51" s="120">
        <f t="shared" si="24"/>
        <v>32.668164248552529</v>
      </c>
      <c r="H51" s="120">
        <f t="shared" si="24"/>
        <v>5.148607081936035</v>
      </c>
      <c r="I51" s="120">
        <f t="shared" si="24"/>
        <v>62.927032268424966</v>
      </c>
      <c r="J51" s="120">
        <f t="shared" si="24"/>
        <v>-30.831360181192423</v>
      </c>
      <c r="K51" s="120">
        <f t="shared" si="24"/>
        <v>-10.407941257083579</v>
      </c>
      <c r="L51" s="120">
        <f t="shared" si="24"/>
        <v>13.935123824241757</v>
      </c>
      <c r="M51" s="120">
        <f t="shared" si="24"/>
        <v>37.026180943001123</v>
      </c>
      <c r="N51" s="120">
        <f t="shared" si="24"/>
        <v>5.0524258937346929</v>
      </c>
      <c r="O51" s="120">
        <f t="shared" si="24"/>
        <v>-23.671738968597694</v>
      </c>
      <c r="P51" s="120">
        <f t="shared" si="24"/>
        <v>0.23393191485483555</v>
      </c>
      <c r="Q51" s="120">
        <f t="shared" si="24"/>
        <v>11.316646385965853</v>
      </c>
      <c r="R51" s="120">
        <f t="shared" si="24"/>
        <v>12.473111461996524</v>
      </c>
      <c r="S51" s="120">
        <f t="shared" si="24"/>
        <v>12.888644093197101</v>
      </c>
      <c r="T51" s="120">
        <f t="shared" si="24"/>
        <v>17.468130535996721</v>
      </c>
      <c r="U51" s="120">
        <f t="shared" si="24"/>
        <v>-8.9106301167711734</v>
      </c>
      <c r="V51" s="120">
        <f t="shared" si="24"/>
        <v>10.021978543974669</v>
      </c>
      <c r="W51" s="120">
        <f t="shared" si="24"/>
        <v>27.96469292343069</v>
      </c>
      <c r="X51" s="120">
        <f t="shared" si="24"/>
        <v>-2.9046855033961947</v>
      </c>
      <c r="Y51" s="120">
        <f t="shared" si="24"/>
        <v>34.05347233121276</v>
      </c>
      <c r="Z51" s="120">
        <f t="shared" si="24"/>
        <v>32.780336329460596</v>
      </c>
      <c r="AA51" s="120">
        <f t="shared" si="24"/>
        <v>6.6997014305777185</v>
      </c>
      <c r="AB51" s="120">
        <f t="shared" si="24"/>
        <v>-13.077455721064254</v>
      </c>
      <c r="AC51" s="120">
        <f t="shared" si="24"/>
        <v>3.0850850998541688</v>
      </c>
      <c r="AD51" s="120">
        <f t="shared" si="24"/>
        <v>-19.11811243167908</v>
      </c>
      <c r="AE51" s="73">
        <f>IFERROR((POWER((AD9/C9),(1/28))*100)-100,"--")</f>
        <v>8.4831316924415034</v>
      </c>
    </row>
    <row r="52" spans="1:45" ht="14">
      <c r="A52" s="7">
        <v>2</v>
      </c>
      <c r="B52" s="6" t="s">
        <v>32</v>
      </c>
      <c r="C52" s="152" t="s">
        <v>1095</v>
      </c>
      <c r="D52" s="120">
        <f t="shared" ref="D52:AD52" si="25">IFERROR(((D10/C10)*100)-100,"--")</f>
        <v>827.17544722424975</v>
      </c>
      <c r="E52" s="120">
        <f t="shared" si="25"/>
        <v>23.26805068061617</v>
      </c>
      <c r="F52" s="120">
        <f t="shared" si="25"/>
        <v>4.8821755988569038</v>
      </c>
      <c r="G52" s="120">
        <f t="shared" si="25"/>
        <v>76.157231106620571</v>
      </c>
      <c r="H52" s="120">
        <f t="shared" si="25"/>
        <v>-8.8818248015624732</v>
      </c>
      <c r="I52" s="120">
        <f t="shared" si="25"/>
        <v>-17.201677969794233</v>
      </c>
      <c r="J52" s="120">
        <f t="shared" si="25"/>
        <v>2.3480397380838127</v>
      </c>
      <c r="K52" s="120">
        <f t="shared" si="25"/>
        <v>5.9158388118619314</v>
      </c>
      <c r="L52" s="120">
        <f t="shared" si="25"/>
        <v>-2.2541184983967639</v>
      </c>
      <c r="M52" s="120">
        <f t="shared" si="25"/>
        <v>25.631336073738481</v>
      </c>
      <c r="N52" s="120">
        <f t="shared" si="25"/>
        <v>8.3763078500203534</v>
      </c>
      <c r="O52" s="120">
        <f t="shared" si="25"/>
        <v>-29.32427182359497</v>
      </c>
      <c r="P52" s="120">
        <f t="shared" si="25"/>
        <v>5.0667935483047302</v>
      </c>
      <c r="Q52" s="120">
        <f t="shared" si="25"/>
        <v>7.3761221350105046</v>
      </c>
      <c r="R52" s="120">
        <f t="shared" si="25"/>
        <v>65.725834792844353</v>
      </c>
      <c r="S52" s="120">
        <f t="shared" si="25"/>
        <v>17.142773569998553</v>
      </c>
      <c r="T52" s="120">
        <f t="shared" si="25"/>
        <v>-25.663430016667334</v>
      </c>
      <c r="U52" s="120">
        <f t="shared" si="25"/>
        <v>35.30712198141137</v>
      </c>
      <c r="V52" s="120">
        <f t="shared" si="25"/>
        <v>58.501556737564727</v>
      </c>
      <c r="W52" s="120">
        <f t="shared" si="25"/>
        <v>19.537227239297096</v>
      </c>
      <c r="X52" s="120">
        <f t="shared" si="25"/>
        <v>12.101176973168506</v>
      </c>
      <c r="Y52" s="120">
        <f t="shared" si="25"/>
        <v>53.534077750964201</v>
      </c>
      <c r="Z52" s="120">
        <f t="shared" si="25"/>
        <v>33.00419644791063</v>
      </c>
      <c r="AA52" s="120">
        <f t="shared" si="25"/>
        <v>12.499898634227975</v>
      </c>
      <c r="AB52" s="120">
        <f t="shared" si="25"/>
        <v>-27.395799924439402</v>
      </c>
      <c r="AC52" s="120">
        <f t="shared" si="25"/>
        <v>-11.682872547039153</v>
      </c>
      <c r="AD52" s="120">
        <f t="shared" si="25"/>
        <v>15.548718841250775</v>
      </c>
      <c r="AE52" s="73">
        <f t="shared" ref="AE52:AE68" si="26">IFERROR((POWER((AD10/C10),(1/28))*100)-100,"--")</f>
        <v>18.965859777849374</v>
      </c>
    </row>
    <row r="53" spans="1:45" ht="14">
      <c r="A53" s="7">
        <v>3</v>
      </c>
      <c r="B53" s="6" t="s">
        <v>33</v>
      </c>
      <c r="C53" s="152" t="s">
        <v>1095</v>
      </c>
      <c r="D53" s="120">
        <f t="shared" ref="D53:AD53" si="27">IFERROR(((D11/C11)*100)-100,"--")</f>
        <v>33.71567926037838</v>
      </c>
      <c r="E53" s="120">
        <f t="shared" si="27"/>
        <v>-32.215734790047946</v>
      </c>
      <c r="F53" s="120">
        <f t="shared" si="27"/>
        <v>-38.621204411080413</v>
      </c>
      <c r="G53" s="120">
        <f t="shared" si="27"/>
        <v>-19.868911433595741</v>
      </c>
      <c r="H53" s="120">
        <f t="shared" si="27"/>
        <v>-51.587358159745136</v>
      </c>
      <c r="I53" s="120">
        <f t="shared" si="27"/>
        <v>-15.159129124158184</v>
      </c>
      <c r="J53" s="120">
        <f t="shared" si="27"/>
        <v>71.497270520387957</v>
      </c>
      <c r="K53" s="120">
        <f t="shared" si="27"/>
        <v>-46.34669033047296</v>
      </c>
      <c r="L53" s="120">
        <f t="shared" si="27"/>
        <v>95.146438284769857</v>
      </c>
      <c r="M53" s="120">
        <f t="shared" si="27"/>
        <v>417.99998398715297</v>
      </c>
      <c r="N53" s="120">
        <f t="shared" si="27"/>
        <v>-11.993792703180389</v>
      </c>
      <c r="O53" s="120">
        <f t="shared" si="27"/>
        <v>-43.250864783207675</v>
      </c>
      <c r="P53" s="120">
        <f t="shared" si="27"/>
        <v>29.780207658412593</v>
      </c>
      <c r="Q53" s="120">
        <f t="shared" si="27"/>
        <v>-14.691219655109009</v>
      </c>
      <c r="R53" s="120">
        <f t="shared" si="27"/>
        <v>70.595778003978296</v>
      </c>
      <c r="S53" s="120">
        <f t="shared" si="27"/>
        <v>110.65327562435471</v>
      </c>
      <c r="T53" s="120">
        <f t="shared" si="27"/>
        <v>-17.88240839752379</v>
      </c>
      <c r="U53" s="120">
        <f t="shared" si="27"/>
        <v>-36.064230105328043</v>
      </c>
      <c r="V53" s="120">
        <f t="shared" si="27"/>
        <v>-11.716646887921883</v>
      </c>
      <c r="W53" s="120">
        <f t="shared" si="27"/>
        <v>-15.993886149126254</v>
      </c>
      <c r="X53" s="120">
        <f t="shared" si="27"/>
        <v>7.5030322055907277</v>
      </c>
      <c r="Y53" s="120">
        <f t="shared" si="27"/>
        <v>-11.010111601928358</v>
      </c>
      <c r="Z53" s="120">
        <f t="shared" si="27"/>
        <v>-7.614192831094968</v>
      </c>
      <c r="AA53" s="120">
        <f t="shared" si="27"/>
        <v>157.86237158615842</v>
      </c>
      <c r="AB53" s="120">
        <f t="shared" si="27"/>
        <v>-69.592234782246123</v>
      </c>
      <c r="AC53" s="120">
        <f t="shared" si="27"/>
        <v>23.428622727588206</v>
      </c>
      <c r="AD53" s="120">
        <f t="shared" si="27"/>
        <v>58.680644293833154</v>
      </c>
      <c r="AE53" s="73">
        <f t="shared" si="26"/>
        <v>2.0981349678026646</v>
      </c>
    </row>
    <row r="54" spans="1:45" ht="14">
      <c r="A54" s="7">
        <v>4</v>
      </c>
      <c r="B54" s="6" t="s">
        <v>1087</v>
      </c>
      <c r="C54" s="152" t="s">
        <v>1095</v>
      </c>
      <c r="D54" s="120">
        <f t="shared" ref="D54:AD54" si="28">IFERROR(((D12/C12)*100)-100,"--")</f>
        <v>3.7050756264159475</v>
      </c>
      <c r="E54" s="120">
        <f t="shared" si="28"/>
        <v>24.700130038406314</v>
      </c>
      <c r="F54" s="120">
        <f t="shared" si="28"/>
        <v>6.6431230142305964</v>
      </c>
      <c r="G54" s="120">
        <f t="shared" si="28"/>
        <v>-5.55288311294197</v>
      </c>
      <c r="H54" s="120">
        <f t="shared" si="28"/>
        <v>1.4168488421246082</v>
      </c>
      <c r="I54" s="120">
        <f t="shared" si="28"/>
        <v>-2.9849147206590487</v>
      </c>
      <c r="J54" s="120">
        <f t="shared" si="28"/>
        <v>-2.3618785961367053</v>
      </c>
      <c r="K54" s="120">
        <f t="shared" si="28"/>
        <v>6.297762883307783</v>
      </c>
      <c r="L54" s="120">
        <f t="shared" si="28"/>
        <v>14.756511327880517</v>
      </c>
      <c r="M54" s="120">
        <f t="shared" si="28"/>
        <v>19.174073094197169</v>
      </c>
      <c r="N54" s="120">
        <f t="shared" si="28"/>
        <v>19.420692896699904</v>
      </c>
      <c r="O54" s="120">
        <f t="shared" si="28"/>
        <v>6.5016502977878474</v>
      </c>
      <c r="P54" s="120">
        <f t="shared" si="28"/>
        <v>17.077765268996629</v>
      </c>
      <c r="Q54" s="120">
        <f t="shared" si="28"/>
        <v>-9.776368177779176</v>
      </c>
      <c r="R54" s="120">
        <f t="shared" si="28"/>
        <v>12.448590630776323</v>
      </c>
      <c r="S54" s="120">
        <f t="shared" si="28"/>
        <v>13.449285914192345</v>
      </c>
      <c r="T54" s="120">
        <f t="shared" si="28"/>
        <v>43.326933096533338</v>
      </c>
      <c r="U54" s="120">
        <f t="shared" si="28"/>
        <v>8.7274882011208206</v>
      </c>
      <c r="V54" s="120">
        <f t="shared" si="28"/>
        <v>3.6212100896669313</v>
      </c>
      <c r="W54" s="120">
        <f t="shared" si="28"/>
        <v>-1.8845953339646115</v>
      </c>
      <c r="X54" s="120">
        <f t="shared" si="28"/>
        <v>-4.0788819480212624</v>
      </c>
      <c r="Y54" s="120">
        <f t="shared" si="28"/>
        <v>3.9019529115956288</v>
      </c>
      <c r="Z54" s="120">
        <f t="shared" si="28"/>
        <v>-2.2615626131336199</v>
      </c>
      <c r="AA54" s="120">
        <f t="shared" si="28"/>
        <v>6.5038442136923891E-2</v>
      </c>
      <c r="AB54" s="120">
        <f t="shared" si="28"/>
        <v>-13.852560872744945</v>
      </c>
      <c r="AC54" s="120">
        <f t="shared" si="28"/>
        <v>9.5159054495997992</v>
      </c>
      <c r="AD54" s="120">
        <f t="shared" si="28"/>
        <v>13.829226716725046</v>
      </c>
      <c r="AE54" s="73">
        <f t="shared" si="26"/>
        <v>6.0433739174960976</v>
      </c>
    </row>
    <row r="55" spans="1:45" ht="14">
      <c r="A55" s="7">
        <v>5</v>
      </c>
      <c r="B55" s="4" t="s">
        <v>34</v>
      </c>
      <c r="C55" s="152" t="s">
        <v>1095</v>
      </c>
      <c r="D55" s="120">
        <f t="shared" ref="D55:AD55" si="29">IFERROR(((D13/C13)*100)-100,"--")</f>
        <v>-45.693342489099955</v>
      </c>
      <c r="E55" s="120">
        <f t="shared" si="29"/>
        <v>-46.478572843192502</v>
      </c>
      <c r="F55" s="120">
        <f t="shared" si="29"/>
        <v>-66.956051463053626</v>
      </c>
      <c r="G55" s="120">
        <f t="shared" si="29"/>
        <v>264.94673672725185</v>
      </c>
      <c r="H55" s="120">
        <f t="shared" si="29"/>
        <v>706.37057435090492</v>
      </c>
      <c r="I55" s="120">
        <f t="shared" si="29"/>
        <v>-76.79220448493848</v>
      </c>
      <c r="J55" s="120">
        <f t="shared" si="29"/>
        <v>126.40000672675905</v>
      </c>
      <c r="K55" s="120">
        <f t="shared" si="29"/>
        <v>78.116306967796078</v>
      </c>
      <c r="L55" s="120">
        <f t="shared" si="29"/>
        <v>20.934414966319693</v>
      </c>
      <c r="M55" s="120">
        <f t="shared" si="29"/>
        <v>-61.168502788451001</v>
      </c>
      <c r="N55" s="120">
        <f t="shared" si="29"/>
        <v>64.163212567518741</v>
      </c>
      <c r="O55" s="120">
        <f t="shared" si="29"/>
        <v>459.48715382680416</v>
      </c>
      <c r="P55" s="120">
        <f t="shared" si="29"/>
        <v>-49.770937638911263</v>
      </c>
      <c r="Q55" s="120">
        <f t="shared" si="29"/>
        <v>3.0356811153704939</v>
      </c>
      <c r="R55" s="120">
        <f t="shared" si="29"/>
        <v>-2.3202559432067744</v>
      </c>
      <c r="S55" s="120">
        <f t="shared" si="29"/>
        <v>8.5927701787445585</v>
      </c>
      <c r="T55" s="120">
        <f t="shared" si="29"/>
        <v>-42.706896825019427</v>
      </c>
      <c r="U55" s="120">
        <f t="shared" si="29"/>
        <v>-12.639467200327132</v>
      </c>
      <c r="V55" s="120">
        <f t="shared" si="29"/>
        <v>25.234772863028198</v>
      </c>
      <c r="W55" s="120">
        <f t="shared" si="29"/>
        <v>-5.0307321630525905</v>
      </c>
      <c r="X55" s="120">
        <f t="shared" si="29"/>
        <v>150.08731683251071</v>
      </c>
      <c r="Y55" s="120">
        <f t="shared" si="29"/>
        <v>-15.248351652251813</v>
      </c>
      <c r="Z55" s="120">
        <f t="shared" si="29"/>
        <v>-51.192354414459501</v>
      </c>
      <c r="AA55" s="120">
        <f t="shared" si="29"/>
        <v>19.269387326103796</v>
      </c>
      <c r="AB55" s="120">
        <f t="shared" si="29"/>
        <v>-43.93517214092595</v>
      </c>
      <c r="AC55" s="120">
        <f t="shared" si="29"/>
        <v>-14.648698759547216</v>
      </c>
      <c r="AD55" s="120">
        <f t="shared" si="29"/>
        <v>27.785524131667174</v>
      </c>
      <c r="AE55" s="73">
        <f t="shared" si="26"/>
        <v>3.7627701696162745</v>
      </c>
    </row>
    <row r="56" spans="1:45" ht="14">
      <c r="A56" s="7">
        <v>6</v>
      </c>
      <c r="B56" s="6" t="s">
        <v>35</v>
      </c>
      <c r="C56" s="152" t="s">
        <v>1095</v>
      </c>
      <c r="D56" s="120">
        <f t="shared" ref="D56:AD56" si="30">IFERROR(((D14/C14)*100)-100,"--")</f>
        <v>-13.563308330418465</v>
      </c>
      <c r="E56" s="120">
        <f t="shared" si="30"/>
        <v>-17.786339644223773</v>
      </c>
      <c r="F56" s="120">
        <f t="shared" si="30"/>
        <v>0.72463792775133129</v>
      </c>
      <c r="G56" s="120">
        <f t="shared" si="30"/>
        <v>22.125688119400365</v>
      </c>
      <c r="H56" s="120">
        <f t="shared" si="30"/>
        <v>-0.15690635350786408</v>
      </c>
      <c r="I56" s="120">
        <f t="shared" si="30"/>
        <v>-9.6630115866794881</v>
      </c>
      <c r="J56" s="120">
        <f t="shared" si="30"/>
        <v>18.761127368582549</v>
      </c>
      <c r="K56" s="120">
        <f t="shared" si="30"/>
        <v>-9.0940756279195512E-2</v>
      </c>
      <c r="L56" s="120">
        <f t="shared" si="30"/>
        <v>22.960748247495061</v>
      </c>
      <c r="M56" s="120">
        <f t="shared" si="30"/>
        <v>15.474664087016407</v>
      </c>
      <c r="N56" s="120">
        <f t="shared" si="30"/>
        <v>7.0560690434559206</v>
      </c>
      <c r="O56" s="120">
        <f t="shared" si="30"/>
        <v>-9.222670790697066</v>
      </c>
      <c r="P56" s="120">
        <f t="shared" si="30"/>
        <v>2.7373369474373845</v>
      </c>
      <c r="Q56" s="120">
        <f t="shared" si="30"/>
        <v>-4.5286772420286496</v>
      </c>
      <c r="R56" s="120">
        <f t="shared" si="30"/>
        <v>8.2248252017182608</v>
      </c>
      <c r="S56" s="120">
        <f t="shared" si="30"/>
        <v>20.585828861717133</v>
      </c>
      <c r="T56" s="120">
        <f t="shared" si="30"/>
        <v>11.905771853731451</v>
      </c>
      <c r="U56" s="120">
        <f t="shared" si="30"/>
        <v>15.831619102606169</v>
      </c>
      <c r="V56" s="120">
        <f t="shared" si="30"/>
        <v>7.4994913707872684</v>
      </c>
      <c r="W56" s="120">
        <f t="shared" si="30"/>
        <v>-4.6426837789917101</v>
      </c>
      <c r="X56" s="120">
        <f t="shared" si="30"/>
        <v>-6.092227232310222</v>
      </c>
      <c r="Y56" s="120">
        <f t="shared" si="30"/>
        <v>17.822709911951691</v>
      </c>
      <c r="Z56" s="120">
        <f t="shared" si="30"/>
        <v>34.996072487502261</v>
      </c>
      <c r="AA56" s="120">
        <f t="shared" si="30"/>
        <v>1.5054423870649174</v>
      </c>
      <c r="AB56" s="120">
        <f t="shared" si="30"/>
        <v>-27.130196962192059</v>
      </c>
      <c r="AC56" s="120">
        <f t="shared" si="30"/>
        <v>48.177704101124192</v>
      </c>
      <c r="AD56" s="120">
        <f t="shared" si="30"/>
        <v>35.491056314566606</v>
      </c>
      <c r="AE56" s="73">
        <f t="shared" si="26"/>
        <v>5.8168579104652736</v>
      </c>
    </row>
    <row r="57" spans="1:45" ht="14">
      <c r="A57" s="7"/>
      <c r="B57" s="6" t="s">
        <v>36</v>
      </c>
      <c r="C57" s="152" t="s">
        <v>1095</v>
      </c>
      <c r="D57" s="120">
        <f t="shared" ref="D57:AD57" si="31">IFERROR(((D15/C15)*100)-100,"--")</f>
        <v>18.200213060618168</v>
      </c>
      <c r="E57" s="120">
        <f t="shared" si="31"/>
        <v>25.759453837979734</v>
      </c>
      <c r="F57" s="120">
        <f t="shared" si="31"/>
        <v>8.5979578705885018</v>
      </c>
      <c r="G57" s="120">
        <f t="shared" si="31"/>
        <v>-4.2248450920907743</v>
      </c>
      <c r="H57" s="120">
        <f t="shared" si="31"/>
        <v>6.5247258146891056</v>
      </c>
      <c r="I57" s="120">
        <f t="shared" si="31"/>
        <v>-23.562429260035429</v>
      </c>
      <c r="J57" s="120">
        <f t="shared" si="31"/>
        <v>-15.769690093635347</v>
      </c>
      <c r="K57" s="120">
        <f t="shared" si="31"/>
        <v>-10.79746419378705</v>
      </c>
      <c r="L57" s="120">
        <f t="shared" si="31"/>
        <v>-18.051116005874647</v>
      </c>
      <c r="M57" s="120">
        <f t="shared" si="31"/>
        <v>-13.5895741039364</v>
      </c>
      <c r="N57" s="120">
        <f t="shared" si="31"/>
        <v>-15.584090254682053</v>
      </c>
      <c r="O57" s="120">
        <f t="shared" si="31"/>
        <v>-30.707704059488648</v>
      </c>
      <c r="P57" s="120">
        <f t="shared" si="31"/>
        <v>-20.088330802696419</v>
      </c>
      <c r="Q57" s="120">
        <f t="shared" si="31"/>
        <v>-3.152624394298897</v>
      </c>
      <c r="R57" s="120">
        <f t="shared" si="31"/>
        <v>12.804113515269776</v>
      </c>
      <c r="S57" s="120">
        <f t="shared" si="31"/>
        <v>0</v>
      </c>
      <c r="T57" s="120">
        <f t="shared" si="31"/>
        <v>5.9012957595531219</v>
      </c>
      <c r="U57" s="120">
        <f t="shared" si="31"/>
        <v>7.6004982651586914</v>
      </c>
      <c r="V57" s="120">
        <f t="shared" si="31"/>
        <v>3.1248714028970994</v>
      </c>
      <c r="W57" s="120">
        <f t="shared" si="31"/>
        <v>11.025078588342524</v>
      </c>
      <c r="X57" s="120">
        <f t="shared" si="31"/>
        <v>6.9530257911111875</v>
      </c>
      <c r="Y57" s="120">
        <f t="shared" si="31"/>
        <v>-13.49291817806413</v>
      </c>
      <c r="Z57" s="120">
        <f t="shared" si="31"/>
        <v>2.4251416994448078</v>
      </c>
      <c r="AA57" s="120">
        <f t="shared" si="31"/>
        <v>14.216943116574072</v>
      </c>
      <c r="AB57" s="120">
        <f t="shared" si="31"/>
        <v>-23.141029645625068</v>
      </c>
      <c r="AC57" s="120">
        <f t="shared" si="31"/>
        <v>53.430435496895399</v>
      </c>
      <c r="AD57" s="120">
        <f t="shared" si="31"/>
        <v>16.895158867645435</v>
      </c>
      <c r="AE57" s="73">
        <f t="shared" si="26"/>
        <v>-1.4420844012210949</v>
      </c>
    </row>
    <row r="58" spans="1:45" ht="14">
      <c r="A58" s="7"/>
      <c r="B58" s="6" t="s">
        <v>1132</v>
      </c>
      <c r="C58" s="152" t="s">
        <v>1095</v>
      </c>
      <c r="D58" s="120">
        <f t="shared" ref="D58:AD58" si="32">IFERROR(((D16/C16)*100)-100,"--")</f>
        <v>25.318588355573041</v>
      </c>
      <c r="E58" s="120">
        <f t="shared" si="32"/>
        <v>31.588596846634886</v>
      </c>
      <c r="F58" s="120">
        <f t="shared" si="32"/>
        <v>18.107244549348351</v>
      </c>
      <c r="G58" s="120">
        <f t="shared" si="32"/>
        <v>-2.8918608638279579</v>
      </c>
      <c r="H58" s="120">
        <f t="shared" si="32"/>
        <v>-4.3455891532413631</v>
      </c>
      <c r="I58" s="120">
        <f t="shared" si="32"/>
        <v>-16.851843326807497</v>
      </c>
      <c r="J58" s="120">
        <f t="shared" si="32"/>
        <v>-7.3379810187266088</v>
      </c>
      <c r="K58" s="120">
        <f t="shared" si="32"/>
        <v>-11.912505195452752</v>
      </c>
      <c r="L58" s="120">
        <f t="shared" si="32"/>
        <v>-21.754387325704144</v>
      </c>
      <c r="M58" s="120">
        <f t="shared" si="32"/>
        <v>-14.537153852261596</v>
      </c>
      <c r="N58" s="120">
        <f t="shared" si="32"/>
        <v>-10.747853370993639</v>
      </c>
      <c r="O58" s="120">
        <f t="shared" si="32"/>
        <v>-29.302905603654679</v>
      </c>
      <c r="P58" s="120">
        <f t="shared" si="32"/>
        <v>-3.9235220783946545</v>
      </c>
      <c r="Q58" s="120">
        <f t="shared" si="32"/>
        <v>4.9968149615976074</v>
      </c>
      <c r="R58" s="120">
        <f t="shared" si="32"/>
        <v>10.800352105994676</v>
      </c>
      <c r="S58" s="120">
        <f t="shared" si="32"/>
        <v>13.858987904646995</v>
      </c>
      <c r="T58" s="120">
        <f t="shared" si="32"/>
        <v>3.0911084553207928</v>
      </c>
      <c r="U58" s="120">
        <f t="shared" si="32"/>
        <v>3.2555980873005552</v>
      </c>
      <c r="V58" s="120">
        <f t="shared" si="32"/>
        <v>9.5454983458149769</v>
      </c>
      <c r="W58" s="120">
        <f t="shared" si="32"/>
        <v>7.602738787148283</v>
      </c>
      <c r="X58" s="120">
        <f t="shared" si="32"/>
        <v>-15.596226590816926</v>
      </c>
      <c r="Y58" s="120">
        <f t="shared" si="32"/>
        <v>-1.6636333158121346</v>
      </c>
      <c r="Z58" s="120">
        <f t="shared" si="32"/>
        <v>13.518585203192558</v>
      </c>
      <c r="AA58" s="120">
        <f t="shared" si="32"/>
        <v>-2.7232356405552309</v>
      </c>
      <c r="AB58" s="120">
        <f t="shared" si="32"/>
        <v>-5.598759758735369</v>
      </c>
      <c r="AC58" s="120">
        <f t="shared" si="32"/>
        <v>51.971792469174886</v>
      </c>
      <c r="AD58" s="120">
        <f t="shared" si="32"/>
        <v>20.260868359231992</v>
      </c>
      <c r="AE58" s="73">
        <f t="shared" si="26"/>
        <v>0.96404369049911054</v>
      </c>
    </row>
    <row r="59" spans="1:45" ht="14">
      <c r="A59" s="7"/>
      <c r="B59" s="6" t="s">
        <v>37</v>
      </c>
      <c r="C59" s="152" t="s">
        <v>1095</v>
      </c>
      <c r="D59" s="120">
        <f t="shared" ref="D59:AD59" si="33">IFERROR(((D17/C17)*100)-100,"--")</f>
        <v>28.224404192393536</v>
      </c>
      <c r="E59" s="120">
        <f t="shared" si="33"/>
        <v>27.507652909836452</v>
      </c>
      <c r="F59" s="120">
        <f t="shared" si="33"/>
        <v>8.5621076180775475</v>
      </c>
      <c r="G59" s="120">
        <f t="shared" si="33"/>
        <v>-1.6147293155062528</v>
      </c>
      <c r="H59" s="120">
        <f t="shared" si="33"/>
        <v>19.871894374992834</v>
      </c>
      <c r="I59" s="120">
        <f t="shared" si="33"/>
        <v>-25.643574593073623</v>
      </c>
      <c r="J59" s="120">
        <f t="shared" si="33"/>
        <v>-20.51165601136411</v>
      </c>
      <c r="K59" s="120">
        <f t="shared" si="33"/>
        <v>-14.665440960866334</v>
      </c>
      <c r="L59" s="120">
        <f t="shared" si="33"/>
        <v>-19.870998091393105</v>
      </c>
      <c r="M59" s="120">
        <f t="shared" si="33"/>
        <v>-18.905740044302647</v>
      </c>
      <c r="N59" s="120">
        <f t="shared" si="33"/>
        <v>-21.204711687389661</v>
      </c>
      <c r="O59" s="120">
        <f t="shared" si="33"/>
        <v>-24.75415300819914</v>
      </c>
      <c r="P59" s="120">
        <f t="shared" si="33"/>
        <v>-41.110537321491094</v>
      </c>
      <c r="Q59" s="120">
        <f t="shared" si="33"/>
        <v>-6.2378508706144373</v>
      </c>
      <c r="R59" s="120">
        <f t="shared" si="33"/>
        <v>15.566701150329806</v>
      </c>
      <c r="S59" s="120">
        <f t="shared" si="33"/>
        <v>-12.322789688051756</v>
      </c>
      <c r="T59" s="120">
        <f t="shared" si="33"/>
        <v>8.5072423805395658</v>
      </c>
      <c r="U59" s="120">
        <f t="shared" si="33"/>
        <v>6.9193503108909766</v>
      </c>
      <c r="V59" s="120">
        <f t="shared" si="33"/>
        <v>5.5958063405553276</v>
      </c>
      <c r="W59" s="120">
        <f t="shared" si="33"/>
        <v>17.548409924145275</v>
      </c>
      <c r="X59" s="120">
        <f t="shared" si="33"/>
        <v>9.7130032988400785</v>
      </c>
      <c r="Y59" s="120">
        <f t="shared" si="33"/>
        <v>13.692113718022682</v>
      </c>
      <c r="Z59" s="120">
        <f t="shared" si="33"/>
        <v>18.012237873120625</v>
      </c>
      <c r="AA59" s="120">
        <f t="shared" si="33"/>
        <v>-17.49724697540141</v>
      </c>
      <c r="AB59" s="120">
        <f t="shared" si="33"/>
        <v>-36.455864777104708</v>
      </c>
      <c r="AC59" s="120">
        <f t="shared" si="33"/>
        <v>82.404112829183418</v>
      </c>
      <c r="AD59" s="120">
        <f t="shared" si="33"/>
        <v>7.7794017904315069</v>
      </c>
      <c r="AE59" s="73">
        <f t="shared" si="26"/>
        <v>-2.4646681476870071</v>
      </c>
    </row>
    <row r="60" spans="1:45" ht="14">
      <c r="A60" s="7"/>
      <c r="B60" s="6" t="s">
        <v>1088</v>
      </c>
      <c r="C60" s="152" t="s">
        <v>1095</v>
      </c>
      <c r="D60" s="120">
        <f t="shared" ref="D60:AD60" si="34">IFERROR(((D18/C18)*100)-100,"--")</f>
        <v>10.205917745599692</v>
      </c>
      <c r="E60" s="120">
        <f t="shared" si="34"/>
        <v>20.758034699513914</v>
      </c>
      <c r="F60" s="120">
        <f t="shared" si="34"/>
        <v>-15.639440168535472</v>
      </c>
      <c r="G60" s="120">
        <f t="shared" si="34"/>
        <v>-5.9220170736379885</v>
      </c>
      <c r="H60" s="120">
        <f t="shared" si="34"/>
        <v>13.411450233202643</v>
      </c>
      <c r="I60" s="120">
        <f t="shared" si="34"/>
        <v>-19.995600744687309</v>
      </c>
      <c r="J60" s="120">
        <f t="shared" si="34"/>
        <v>-16.083343423196723</v>
      </c>
      <c r="K60" s="120">
        <f t="shared" si="34"/>
        <v>-23.349611975970603</v>
      </c>
      <c r="L60" s="120">
        <f t="shared" si="34"/>
        <v>-6.4446683028693457</v>
      </c>
      <c r="M60" s="120">
        <f t="shared" si="34"/>
        <v>-18.993592355456826</v>
      </c>
      <c r="N60" s="120">
        <f t="shared" si="34"/>
        <v>-28.448563900913058</v>
      </c>
      <c r="O60" s="120">
        <f t="shared" si="34"/>
        <v>-41.120888332741146</v>
      </c>
      <c r="P60" s="120">
        <f t="shared" si="34"/>
        <v>-21.917944026639006</v>
      </c>
      <c r="Q60" s="120">
        <f t="shared" si="34"/>
        <v>-26.870098913227167</v>
      </c>
      <c r="R60" s="120">
        <f t="shared" si="34"/>
        <v>-43.908592470671962</v>
      </c>
      <c r="S60" s="120">
        <f t="shared" si="34"/>
        <v>-29.013271816351022</v>
      </c>
      <c r="T60" s="120">
        <f t="shared" si="34"/>
        <v>71.546322518551506</v>
      </c>
      <c r="U60" s="120">
        <f t="shared" si="34"/>
        <v>19.345369217775882</v>
      </c>
      <c r="V60" s="120">
        <f t="shared" si="34"/>
        <v>2.0386258842173248</v>
      </c>
      <c r="W60" s="120">
        <f t="shared" si="34"/>
        <v>7.2717448478704796</v>
      </c>
      <c r="X60" s="120">
        <f t="shared" si="34"/>
        <v>-9.7827823305205612</v>
      </c>
      <c r="Y60" s="120">
        <f t="shared" si="34"/>
        <v>4.0474542646145864</v>
      </c>
      <c r="Z60" s="120">
        <f t="shared" si="34"/>
        <v>23.487891800829487</v>
      </c>
      <c r="AA60" s="120">
        <f t="shared" si="34"/>
        <v>-25.311765977103235</v>
      </c>
      <c r="AB60" s="120">
        <f t="shared" si="34"/>
        <v>-9.2306151152423865</v>
      </c>
      <c r="AC60" s="120">
        <f t="shared" si="34"/>
        <v>13.153295087906969</v>
      </c>
      <c r="AD60" s="120">
        <f t="shared" si="34"/>
        <v>2.7960666592989725</v>
      </c>
      <c r="AE60" s="73">
        <f t="shared" si="26"/>
        <v>-8.180435273927273</v>
      </c>
      <c r="AF60" s="73"/>
    </row>
    <row r="61" spans="1:45" ht="14">
      <c r="A61" s="7"/>
      <c r="B61" s="6" t="s">
        <v>1089</v>
      </c>
      <c r="C61" s="152" t="s">
        <v>1095</v>
      </c>
      <c r="D61" s="120">
        <f t="shared" ref="D61:AD61" si="35">IFERROR(((D19/C19)*100)-100,"--")</f>
        <v>19.761787882472404</v>
      </c>
      <c r="E61" s="120">
        <f t="shared" si="35"/>
        <v>49.889035309669339</v>
      </c>
      <c r="F61" s="120">
        <f t="shared" si="35"/>
        <v>24.847014454845009</v>
      </c>
      <c r="G61" s="120">
        <f t="shared" si="35"/>
        <v>0.4664817686248881</v>
      </c>
      <c r="H61" s="120">
        <f t="shared" si="35"/>
        <v>40.072452744308606</v>
      </c>
      <c r="I61" s="120">
        <f t="shared" si="35"/>
        <v>-32.925868151320614</v>
      </c>
      <c r="J61" s="120">
        <f t="shared" si="35"/>
        <v>-24.997286158801174</v>
      </c>
      <c r="K61" s="120">
        <f t="shared" si="35"/>
        <v>-18.52336196668999</v>
      </c>
      <c r="L61" s="120">
        <f t="shared" si="35"/>
        <v>-27.835494626124188</v>
      </c>
      <c r="M61" s="120">
        <f t="shared" si="35"/>
        <v>-8.9528723143059636</v>
      </c>
      <c r="N61" s="120">
        <f t="shared" si="35"/>
        <v>-21.213140692134573</v>
      </c>
      <c r="O61" s="120">
        <f t="shared" si="35"/>
        <v>-21.750811934294191</v>
      </c>
      <c r="P61" s="120">
        <f t="shared" si="35"/>
        <v>-50.231436282798178</v>
      </c>
      <c r="Q61" s="120">
        <f t="shared" si="35"/>
        <v>0.12763188349013888</v>
      </c>
      <c r="R61" s="120">
        <f t="shared" si="35"/>
        <v>57.926742815038438</v>
      </c>
      <c r="S61" s="120">
        <f t="shared" si="35"/>
        <v>17.77123674364536</v>
      </c>
      <c r="T61" s="120">
        <f t="shared" si="35"/>
        <v>1.7315477104282024</v>
      </c>
      <c r="U61" s="120">
        <f t="shared" si="35"/>
        <v>-7.8148599105539773</v>
      </c>
      <c r="V61" s="120">
        <f t="shared" si="35"/>
        <v>11.234252271744793</v>
      </c>
      <c r="W61" s="120">
        <f t="shared" si="35"/>
        <v>16.480924557364588</v>
      </c>
      <c r="X61" s="120">
        <f t="shared" si="35"/>
        <v>-19.627671637920713</v>
      </c>
      <c r="Y61" s="120">
        <f t="shared" si="35"/>
        <v>15.858074117041255</v>
      </c>
      <c r="Z61" s="120">
        <f t="shared" si="35"/>
        <v>-13.459671375571205</v>
      </c>
      <c r="AA61" s="120">
        <f t="shared" si="35"/>
        <v>-22.443085470829445</v>
      </c>
      <c r="AB61" s="120">
        <f t="shared" si="35"/>
        <v>-62.114358727865813</v>
      </c>
      <c r="AC61" s="120">
        <f t="shared" si="35"/>
        <v>126.62055115148004</v>
      </c>
      <c r="AD61" s="120">
        <f t="shared" si="35"/>
        <v>-8.2007612400060594</v>
      </c>
      <c r="AE61" s="73">
        <f t="shared" si="26"/>
        <v>-4.318937522291165</v>
      </c>
      <c r="AF61" s="73"/>
    </row>
    <row r="62" spans="1:45" ht="14">
      <c r="A62" s="7"/>
      <c r="B62" s="6" t="s">
        <v>1090</v>
      </c>
      <c r="C62" s="152" t="s">
        <v>1095</v>
      </c>
      <c r="D62" s="120">
        <f t="shared" ref="D62:AD62" si="36">IFERROR(((D20/C20)*100)-100,"--")</f>
        <v>18.683490039133716</v>
      </c>
      <c r="E62" s="120">
        <f t="shared" si="36"/>
        <v>11.05941822632694</v>
      </c>
      <c r="F62" s="120">
        <f t="shared" si="36"/>
        <v>-11.359741838033671</v>
      </c>
      <c r="G62" s="120">
        <f t="shared" si="36"/>
        <v>-21.375982127166139</v>
      </c>
      <c r="H62" s="120">
        <f t="shared" si="36"/>
        <v>3.8300171636281561</v>
      </c>
      <c r="I62" s="120">
        <f t="shared" si="36"/>
        <v>-42.92025467484055</v>
      </c>
      <c r="J62" s="120">
        <f t="shared" si="36"/>
        <v>-47.052988281451057</v>
      </c>
      <c r="K62" s="120">
        <f t="shared" si="36"/>
        <v>21.18736015016573</v>
      </c>
      <c r="L62" s="120">
        <f t="shared" si="36"/>
        <v>-25.400687036014858</v>
      </c>
      <c r="M62" s="120">
        <f t="shared" si="36"/>
        <v>-23.402465401306927</v>
      </c>
      <c r="N62" s="120">
        <f t="shared" si="36"/>
        <v>-23.03462257774423</v>
      </c>
      <c r="O62" s="120">
        <f t="shared" si="36"/>
        <v>7.3314102245541193</v>
      </c>
      <c r="P62" s="120">
        <f t="shared" si="36"/>
        <v>-0.47885924450706341</v>
      </c>
      <c r="Q62" s="120">
        <f t="shared" si="36"/>
        <v>-37.993245034156907</v>
      </c>
      <c r="R62" s="120">
        <f t="shared" si="36"/>
        <v>-31.558230713741139</v>
      </c>
      <c r="S62" s="120">
        <f t="shared" si="36"/>
        <v>10.143756683877569</v>
      </c>
      <c r="T62" s="120">
        <f t="shared" si="36"/>
        <v>-2.9170732626894846E-2</v>
      </c>
      <c r="U62" s="120">
        <f t="shared" si="36"/>
        <v>30.31985885781117</v>
      </c>
      <c r="V62" s="120">
        <f t="shared" si="36"/>
        <v>27.657595268906434</v>
      </c>
      <c r="W62" s="120">
        <f t="shared" si="36"/>
        <v>40.498330113722176</v>
      </c>
      <c r="X62" s="120">
        <f t="shared" si="36"/>
        <v>-9.7923201856684585</v>
      </c>
      <c r="Y62" s="120">
        <f t="shared" si="36"/>
        <v>14.566175103664776</v>
      </c>
      <c r="Z62" s="120">
        <f t="shared" si="36"/>
        <v>44.947016742872478</v>
      </c>
      <c r="AA62" s="120">
        <f t="shared" si="36"/>
        <v>-48.036549459343306</v>
      </c>
      <c r="AB62" s="120">
        <f t="shared" si="36"/>
        <v>19.491553276354495</v>
      </c>
      <c r="AC62" s="120">
        <f t="shared" si="36"/>
        <v>130.12038268408995</v>
      </c>
      <c r="AD62" s="120">
        <f t="shared" si="36"/>
        <v>1.85349801900405</v>
      </c>
      <c r="AE62" s="73">
        <f t="shared" si="26"/>
        <v>-3.3001679759423297</v>
      </c>
    </row>
    <row r="63" spans="1:45" ht="14">
      <c r="A63" s="7"/>
      <c r="B63" s="6" t="s">
        <v>1091</v>
      </c>
      <c r="C63" s="152" t="s">
        <v>1095</v>
      </c>
      <c r="D63" s="120">
        <f t="shared" ref="D63:AD63" si="37">IFERROR(((D21/C21)*100)-100,"--")</f>
        <v>55.719585859178977</v>
      </c>
      <c r="E63" s="120">
        <f t="shared" si="37"/>
        <v>28.581263867449735</v>
      </c>
      <c r="F63" s="120">
        <f t="shared" si="37"/>
        <v>23.095873591504557</v>
      </c>
      <c r="G63" s="120">
        <f t="shared" si="37"/>
        <v>3.7922371432778306</v>
      </c>
      <c r="H63" s="120">
        <f t="shared" si="37"/>
        <v>16.571742746697012</v>
      </c>
      <c r="I63" s="120">
        <f t="shared" si="37"/>
        <v>-21.147818622694388</v>
      </c>
      <c r="J63" s="120">
        <f t="shared" si="37"/>
        <v>-17.810754507496057</v>
      </c>
      <c r="K63" s="120">
        <f t="shared" si="37"/>
        <v>-13.384098868189596</v>
      </c>
      <c r="L63" s="120">
        <f t="shared" si="37"/>
        <v>-22.407149423850299</v>
      </c>
      <c r="M63" s="120">
        <f t="shared" si="37"/>
        <v>-20.340959270240589</v>
      </c>
      <c r="N63" s="120">
        <f t="shared" si="37"/>
        <v>-16.457385612145302</v>
      </c>
      <c r="O63" s="120">
        <f t="shared" si="37"/>
        <v>-24.173559173169892</v>
      </c>
      <c r="P63" s="120">
        <f t="shared" si="37"/>
        <v>-49.996121831010001</v>
      </c>
      <c r="Q63" s="120">
        <f t="shared" si="37"/>
        <v>7.2178765698488974</v>
      </c>
      <c r="R63" s="120">
        <f t="shared" si="37"/>
        <v>15.365420507243329</v>
      </c>
      <c r="S63" s="120">
        <f t="shared" si="37"/>
        <v>-32.185092031027722</v>
      </c>
      <c r="T63" s="120">
        <f t="shared" si="37"/>
        <v>-0.18075515549162446</v>
      </c>
      <c r="U63" s="120">
        <f t="shared" si="37"/>
        <v>0.69475031803220588</v>
      </c>
      <c r="V63" s="120">
        <f t="shared" si="37"/>
        <v>-4.3263048869388996</v>
      </c>
      <c r="W63" s="120">
        <f t="shared" si="37"/>
        <v>0.83969340745993293</v>
      </c>
      <c r="X63" s="120">
        <f t="shared" si="37"/>
        <v>19.762534850701414</v>
      </c>
      <c r="Y63" s="120">
        <f t="shared" si="37"/>
        <v>-2.5802593243108447</v>
      </c>
      <c r="Z63" s="120">
        <f t="shared" si="37"/>
        <v>11.417327051496855</v>
      </c>
      <c r="AA63" s="120">
        <f t="shared" si="37"/>
        <v>-31.298053964981733</v>
      </c>
      <c r="AB63" s="120">
        <f t="shared" si="37"/>
        <v>-52.747467767777039</v>
      </c>
      <c r="AC63" s="120">
        <f t="shared" si="37"/>
        <v>95.344749455680841</v>
      </c>
      <c r="AD63" s="120">
        <f t="shared" si="37"/>
        <v>-12.441060280287189</v>
      </c>
      <c r="AE63" s="73">
        <f t="shared" si="26"/>
        <v>-5.7159659093935034</v>
      </c>
    </row>
    <row r="64" spans="1:45" ht="14">
      <c r="A64" s="7"/>
      <c r="B64" s="6" t="s">
        <v>1092</v>
      </c>
      <c r="C64" s="152" t="s">
        <v>1095</v>
      </c>
      <c r="D64" s="120">
        <f t="shared" ref="D64:AD64" si="38">IFERROR(((D22/C22)*100)-100,"--")</f>
        <v>142.60832637904727</v>
      </c>
      <c r="E64" s="120">
        <f t="shared" si="38"/>
        <v>35.909055197761745</v>
      </c>
      <c r="F64" s="120">
        <f t="shared" si="38"/>
        <v>50.868745672766551</v>
      </c>
      <c r="G64" s="120">
        <f t="shared" si="38"/>
        <v>14.379674362705259</v>
      </c>
      <c r="H64" s="120">
        <f t="shared" si="38"/>
        <v>31.453615677960272</v>
      </c>
      <c r="I64" s="120">
        <f t="shared" si="38"/>
        <v>-25.284321527258498</v>
      </c>
      <c r="J64" s="120">
        <f t="shared" si="38"/>
        <v>11.692688852495905</v>
      </c>
      <c r="K64" s="120">
        <f t="shared" si="38"/>
        <v>-0.39855800430636634</v>
      </c>
      <c r="L64" s="120">
        <f t="shared" si="38"/>
        <v>-4.3311180206371063</v>
      </c>
      <c r="M64" s="120">
        <f t="shared" si="38"/>
        <v>-36.945019208842453</v>
      </c>
      <c r="N64" s="120">
        <f t="shared" si="38"/>
        <v>-56.064285866644362</v>
      </c>
      <c r="O64" s="120">
        <f t="shared" si="38"/>
        <v>-44.779770937560649</v>
      </c>
      <c r="P64" s="120">
        <f t="shared" si="38"/>
        <v>-43.457576711421794</v>
      </c>
      <c r="Q64" s="120">
        <f t="shared" si="38"/>
        <v>-16.920776730233243</v>
      </c>
      <c r="R64" s="120">
        <f t="shared" si="38"/>
        <v>188.65389579395674</v>
      </c>
      <c r="S64" s="120">
        <f t="shared" si="38"/>
        <v>1.4968843069978846</v>
      </c>
      <c r="T64" s="120">
        <f t="shared" si="38"/>
        <v>-35.623851423831695</v>
      </c>
      <c r="U64" s="120">
        <f t="shared" si="38"/>
        <v>77.751675326970968</v>
      </c>
      <c r="V64" s="120">
        <f t="shared" si="38"/>
        <v>65.079236299737602</v>
      </c>
      <c r="W64" s="120">
        <f t="shared" si="38"/>
        <v>188.49423264664591</v>
      </c>
      <c r="X64" s="120">
        <f t="shared" si="38"/>
        <v>97.581408176522132</v>
      </c>
      <c r="Y64" s="120">
        <f t="shared" si="38"/>
        <v>47.713786410944664</v>
      </c>
      <c r="Z64" s="120">
        <f t="shared" si="38"/>
        <v>49.456668915783922</v>
      </c>
      <c r="AA64" s="120">
        <f t="shared" si="38"/>
        <v>-2.6353916911497919</v>
      </c>
      <c r="AB64" s="120">
        <f t="shared" si="38"/>
        <v>-27.761150271937112</v>
      </c>
      <c r="AC64" s="120">
        <f t="shared" si="38"/>
        <v>75.50944472563188</v>
      </c>
      <c r="AD64" s="120">
        <f t="shared" si="38"/>
        <v>15.907299933624813</v>
      </c>
      <c r="AE64" s="73">
        <f t="shared" si="26"/>
        <v>14.337785684875513</v>
      </c>
    </row>
    <row r="65" spans="1:31" ht="13.5" customHeight="1">
      <c r="A65" s="7"/>
      <c r="B65" s="6" t="s">
        <v>1093</v>
      </c>
      <c r="C65" s="152" t="s">
        <v>1095</v>
      </c>
      <c r="D65" s="120">
        <f t="shared" ref="D65:AD65" si="39">IFERROR(((D23/C23)*100)-100,"--")</f>
        <v>-9.5125975821178059</v>
      </c>
      <c r="E65" s="120">
        <f t="shared" si="39"/>
        <v>42.1620804603875</v>
      </c>
      <c r="F65" s="120">
        <f t="shared" si="39"/>
        <v>-20.620959360708369</v>
      </c>
      <c r="G65" s="120">
        <f t="shared" si="39"/>
        <v>-10.030561280023193</v>
      </c>
      <c r="H65" s="120">
        <f t="shared" si="39"/>
        <v>-36.076776363610598</v>
      </c>
      <c r="I65" s="120">
        <f t="shared" si="39"/>
        <v>2.1775014021363575</v>
      </c>
      <c r="J65" s="120">
        <f t="shared" si="39"/>
        <v>-47.315947555029013</v>
      </c>
      <c r="K65" s="120">
        <f t="shared" si="39"/>
        <v>24.535445900962259</v>
      </c>
      <c r="L65" s="120">
        <f t="shared" si="39"/>
        <v>24.376118931695714</v>
      </c>
      <c r="M65" s="120">
        <f t="shared" si="39"/>
        <v>-40.698564568721437</v>
      </c>
      <c r="N65" s="120">
        <f t="shared" si="39"/>
        <v>28.807029466988524</v>
      </c>
      <c r="O65" s="120">
        <f t="shared" si="39"/>
        <v>53.014053553307406</v>
      </c>
      <c r="P65" s="120">
        <f t="shared" si="39"/>
        <v>-4.3812309684497563</v>
      </c>
      <c r="Q65" s="120">
        <f t="shared" si="39"/>
        <v>11.612145841258695</v>
      </c>
      <c r="R65" s="120">
        <f t="shared" si="39"/>
        <v>63.66051415593833</v>
      </c>
      <c r="S65" s="120">
        <f t="shared" si="39"/>
        <v>7.6698513692705461</v>
      </c>
      <c r="T65" s="120">
        <f t="shared" si="39"/>
        <v>50.078110289293392</v>
      </c>
      <c r="U65" s="120">
        <f t="shared" si="39"/>
        <v>35.364658914632685</v>
      </c>
      <c r="V65" s="120">
        <f t="shared" si="39"/>
        <v>-1.7335129558292692</v>
      </c>
      <c r="W65" s="120">
        <f t="shared" si="39"/>
        <v>-5.0459153379118504</v>
      </c>
      <c r="X65" s="120">
        <f t="shared" si="39"/>
        <v>9.3840002349832474</v>
      </c>
      <c r="Y65" s="120">
        <f t="shared" si="39"/>
        <v>-5.6015470679276973</v>
      </c>
      <c r="Z65" s="120">
        <f t="shared" si="39"/>
        <v>-2.3755695477515673</v>
      </c>
      <c r="AA65" s="120">
        <f t="shared" si="39"/>
        <v>10.095871323988703</v>
      </c>
      <c r="AB65" s="120">
        <f t="shared" si="39"/>
        <v>-49.223827258845773</v>
      </c>
      <c r="AC65" s="120">
        <f t="shared" si="39"/>
        <v>66.960832000910187</v>
      </c>
      <c r="AD65" s="120">
        <f t="shared" si="39"/>
        <v>38.355706115868458</v>
      </c>
      <c r="AE65" s="73">
        <f t="shared" si="26"/>
        <v>3.5498575567490604</v>
      </c>
    </row>
    <row r="66" spans="1:31" ht="14">
      <c r="A66" s="7"/>
      <c r="B66" s="6" t="s">
        <v>38</v>
      </c>
      <c r="C66" s="152" t="s">
        <v>1095</v>
      </c>
      <c r="D66" s="120">
        <f t="shared" ref="D66:AD66" si="40">IFERROR(((D24/C24)*100)-100,"--")</f>
        <v>16.458316341722139</v>
      </c>
      <c r="E66" s="120">
        <f t="shared" si="40"/>
        <v>25.51027471385963</v>
      </c>
      <c r="F66" s="120">
        <f t="shared" si="40"/>
        <v>8.4115208680892266</v>
      </c>
      <c r="G66" s="120">
        <f t="shared" si="40"/>
        <v>-3.9192062972789472</v>
      </c>
      <c r="H66" s="120">
        <f t="shared" si="40"/>
        <v>5.9012619859113897</v>
      </c>
      <c r="I66" s="120">
        <f t="shared" si="40"/>
        <v>-20.991347175333331</v>
      </c>
      <c r="J66" s="120">
        <f t="shared" si="40"/>
        <v>-14.152051627573741</v>
      </c>
      <c r="K66" s="120">
        <f t="shared" si="40"/>
        <v>-8.3642326894254353</v>
      </c>
      <c r="L66" s="120">
        <f t="shared" si="40"/>
        <v>-12.275430782891874</v>
      </c>
      <c r="M66" s="120">
        <f t="shared" si="40"/>
        <v>-5.6128329621570288</v>
      </c>
      <c r="N66" s="120">
        <f t="shared" si="40"/>
        <v>-5.7620177112501239</v>
      </c>
      <c r="O66" s="120">
        <f t="shared" si="40"/>
        <v>-18.131739023736912</v>
      </c>
      <c r="P66" s="120">
        <f t="shared" si="40"/>
        <v>-3.4305457513953712</v>
      </c>
      <c r="Q66" s="120">
        <f t="shared" si="40"/>
        <v>-6.194868461654309</v>
      </c>
      <c r="R66" s="120">
        <f t="shared" si="40"/>
        <v>13.223403283143</v>
      </c>
      <c r="S66" s="120">
        <f t="shared" si="40"/>
        <v>7.7468363250913512</v>
      </c>
      <c r="T66" s="120">
        <f t="shared" si="40"/>
        <v>24.882651180813568</v>
      </c>
      <c r="U66" s="120">
        <f t="shared" si="40"/>
        <v>8.1054830937941915</v>
      </c>
      <c r="V66" s="120">
        <f t="shared" si="40"/>
        <v>4.2991870426408525</v>
      </c>
      <c r="W66" s="120">
        <f t="shared" si="40"/>
        <v>3.6301377143144862</v>
      </c>
      <c r="X66" s="120">
        <f t="shared" si="40"/>
        <v>0.50306415268887861</v>
      </c>
      <c r="Y66" s="120">
        <f t="shared" si="40"/>
        <v>-0.94520898420172728</v>
      </c>
      <c r="Z66" s="120">
        <f t="shared" si="40"/>
        <v>2.4361725086711914</v>
      </c>
      <c r="AA66" s="120">
        <f t="shared" si="40"/>
        <v>6.1662196593221523</v>
      </c>
      <c r="AB66" s="120">
        <f t="shared" si="40"/>
        <v>-18.461635077211838</v>
      </c>
      <c r="AC66" s="120">
        <f t="shared" si="40"/>
        <v>24.446156769502153</v>
      </c>
      <c r="AD66" s="120">
        <f t="shared" si="40"/>
        <v>14.424365603855918</v>
      </c>
      <c r="AE66" s="73">
        <f t="shared" si="26"/>
        <v>0.93515484979498353</v>
      </c>
    </row>
    <row r="67" spans="1:31" ht="14">
      <c r="A67" s="7"/>
      <c r="B67" s="6" t="s">
        <v>39</v>
      </c>
      <c r="C67" s="152" t="s">
        <v>1095</v>
      </c>
      <c r="D67" s="120">
        <f t="shared" ref="D67:AD67" si="41">IFERROR(((D25/C25)*100)-100,"--")</f>
        <v>10.182739978053405</v>
      </c>
      <c r="E67" s="120">
        <f t="shared" si="41"/>
        <v>-13.868365887609784</v>
      </c>
      <c r="F67" s="120">
        <f t="shared" si="41"/>
        <v>-27.24038353613733</v>
      </c>
      <c r="G67" s="120">
        <f t="shared" si="41"/>
        <v>-15.732380880120218</v>
      </c>
      <c r="H67" s="120">
        <f t="shared" si="41"/>
        <v>-1.8706979629934182</v>
      </c>
      <c r="I67" s="120">
        <f t="shared" si="41"/>
        <v>-10.901620147307625</v>
      </c>
      <c r="J67" s="120">
        <f t="shared" si="41"/>
        <v>-10.312136692655329</v>
      </c>
      <c r="K67" s="120">
        <f t="shared" si="41"/>
        <v>-5.1011815667351641</v>
      </c>
      <c r="L67" s="120">
        <f t="shared" si="41"/>
        <v>9.9517798853862445</v>
      </c>
      <c r="M67" s="120">
        <f t="shared" si="41"/>
        <v>15.257202696675009</v>
      </c>
      <c r="N67" s="120">
        <f t="shared" si="41"/>
        <v>9.8089458798571485</v>
      </c>
      <c r="O67" s="120">
        <f t="shared" si="41"/>
        <v>1.5144247815504883</v>
      </c>
      <c r="P67" s="120">
        <f t="shared" si="41"/>
        <v>18.933803140219752</v>
      </c>
      <c r="Q67" s="120">
        <f t="shared" si="41"/>
        <v>-2.5337846503871333</v>
      </c>
      <c r="R67" s="120">
        <f t="shared" si="41"/>
        <v>16.599583093826013</v>
      </c>
      <c r="S67" s="120">
        <f t="shared" si="41"/>
        <v>21.490647016421093</v>
      </c>
      <c r="T67" s="120">
        <f t="shared" si="41"/>
        <v>19.312166266801015</v>
      </c>
      <c r="U67" s="120">
        <f t="shared" si="41"/>
        <v>-3.3976429505719636</v>
      </c>
      <c r="V67" s="120">
        <f t="shared" si="41"/>
        <v>5.8726163917335299</v>
      </c>
      <c r="W67" s="120">
        <f t="shared" si="41"/>
        <v>-3.7457323436008636</v>
      </c>
      <c r="X67" s="120">
        <f t="shared" si="41"/>
        <v>-20.38653751562849</v>
      </c>
      <c r="Y67" s="120">
        <f t="shared" si="41"/>
        <v>10.330266002488656</v>
      </c>
      <c r="Z67" s="120">
        <f t="shared" si="41"/>
        <v>20.016282161867977</v>
      </c>
      <c r="AA67" s="120">
        <f t="shared" si="41"/>
        <v>-20.380732300184846</v>
      </c>
      <c r="AB67" s="120">
        <f t="shared" si="41"/>
        <v>-18.716922269541968</v>
      </c>
      <c r="AC67" s="120">
        <f t="shared" si="41"/>
        <v>6.081879288428496</v>
      </c>
      <c r="AD67" s="120">
        <f t="shared" si="41"/>
        <v>22.657393838808915</v>
      </c>
      <c r="AE67" s="73">
        <f t="shared" si="26"/>
        <v>0.16523292097612341</v>
      </c>
    </row>
    <row r="68" spans="1:31" ht="14">
      <c r="A68" s="7"/>
      <c r="B68" s="6" t="s">
        <v>1141</v>
      </c>
      <c r="C68" s="152" t="s">
        <v>1095</v>
      </c>
      <c r="D68" s="120">
        <f t="shared" ref="D68:AD68" si="42">IFERROR(((D26/C26)*100)-100,"--")</f>
        <v>14.787143854375145</v>
      </c>
      <c r="E68" s="120">
        <f t="shared" si="42"/>
        <v>15.444465456555918</v>
      </c>
      <c r="F68" s="120">
        <f t="shared" si="42"/>
        <v>1.6122822991253969</v>
      </c>
      <c r="G68" s="120">
        <f t="shared" si="42"/>
        <v>-5.5324068560024102</v>
      </c>
      <c r="H68" s="120">
        <f t="shared" si="42"/>
        <v>4.9545232024915293</v>
      </c>
      <c r="I68" s="120">
        <f t="shared" si="42"/>
        <v>-19.842197546234445</v>
      </c>
      <c r="J68" s="120">
        <f t="shared" si="42"/>
        <v>-13.665932429695943</v>
      </c>
      <c r="K68" s="120">
        <f t="shared" si="42"/>
        <v>-7.9350951351253229</v>
      </c>
      <c r="L68" s="120">
        <f t="shared" si="42"/>
        <v>-9.2622561264838339</v>
      </c>
      <c r="M68" s="120">
        <f t="shared" si="42"/>
        <v>-2.1845487497409124</v>
      </c>
      <c r="N68" s="120">
        <f t="shared" si="42"/>
        <v>-2.7481115310760913</v>
      </c>
      <c r="O68" s="120">
        <f t="shared" si="42"/>
        <v>-13.838039194906329</v>
      </c>
      <c r="P68" s="120">
        <f t="shared" si="42"/>
        <v>2.3281265041420198</v>
      </c>
      <c r="Q68" s="120">
        <f t="shared" si="42"/>
        <v>-5.0991825989434716</v>
      </c>
      <c r="R68" s="120">
        <f t="shared" si="42"/>
        <v>14.261137423984451</v>
      </c>
      <c r="S68" s="120">
        <f t="shared" si="42"/>
        <v>12.057718527394414</v>
      </c>
      <c r="T68" s="120">
        <f t="shared" si="42"/>
        <v>22.988332411242098</v>
      </c>
      <c r="U68" s="120">
        <f t="shared" si="42"/>
        <v>4.3106143731893525</v>
      </c>
      <c r="V68" s="120">
        <f t="shared" si="42"/>
        <v>4.7799016781275583</v>
      </c>
      <c r="W68" s="120">
        <f t="shared" si="42"/>
        <v>1.3531587731808798</v>
      </c>
      <c r="X68" s="120">
        <f t="shared" si="42"/>
        <v>-5.6212663741478792</v>
      </c>
      <c r="Y68" s="120">
        <f t="shared" si="42"/>
        <v>1.8433232881727406</v>
      </c>
      <c r="Z68" s="120">
        <f t="shared" si="42"/>
        <v>7.1462115990536574</v>
      </c>
      <c r="AA68" s="120">
        <f t="shared" si="42"/>
        <v>-1.800525860826383</v>
      </c>
      <c r="AB68" s="120">
        <f t="shared" si="42"/>
        <v>-18.523751197823984</v>
      </c>
      <c r="AC68" s="120">
        <f t="shared" si="42"/>
        <v>19.98838060541452</v>
      </c>
      <c r="AD68" s="120">
        <f t="shared" si="42"/>
        <v>16.191241430762048</v>
      </c>
      <c r="AE68" s="73">
        <f t="shared" si="26"/>
        <v>0.74515746867425037</v>
      </c>
    </row>
    <row r="69" spans="1:3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1:31">
      <c r="A70" s="6" t="s">
        <v>1094</v>
      </c>
    </row>
  </sheetData>
  <mergeCells count="5">
    <mergeCell ref="A2:AE2"/>
    <mergeCell ref="A4:AE4"/>
    <mergeCell ref="C7:AE7"/>
    <mergeCell ref="C28:AE28"/>
    <mergeCell ref="C49:AE49"/>
  </mergeCells>
  <hyperlinks>
    <hyperlink ref="A1" location="ÍNDICE!A1" display="INDICE" xr:uid="{00000000-0004-0000-13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S28"/>
  <sheetViews>
    <sheetView showGridLines="0" zoomScaleNormal="100" workbookViewId="0"/>
  </sheetViews>
  <sheetFormatPr baseColWidth="10" defaultColWidth="10" defaultRowHeight="12.75" customHeight="1"/>
  <cols>
    <col min="1" max="1" width="5.33203125" style="4" customWidth="1"/>
    <col min="2" max="2" width="31.83203125" style="4" customWidth="1"/>
    <col min="3" max="19" width="7.83203125" style="4" customWidth="1"/>
    <col min="20" max="30" width="7.83203125" customWidth="1"/>
    <col min="31" max="31" width="10.5" style="4" bestFit="1" customWidth="1"/>
    <col min="32" max="45" width="13" style="4" customWidth="1"/>
  </cols>
  <sheetData>
    <row r="1" spans="1:32" ht="15.75" customHeight="1">
      <c r="A1" s="102" t="s">
        <v>30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ht="13">
      <c r="A2" s="159" t="s">
        <v>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2" ht="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2" ht="13">
      <c r="A4" s="159" t="s">
        <v>1110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2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2" ht="13.5" customHeight="1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2" ht="13">
      <c r="A7" s="7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2" ht="13">
      <c r="A8" s="7">
        <v>1</v>
      </c>
      <c r="B8" s="6" t="s">
        <v>31</v>
      </c>
      <c r="C8" s="16">
        <f>'C14'!C9-'C13'!C9</f>
        <v>-4869.5830700000033</v>
      </c>
      <c r="D8" s="16">
        <f>'C14'!D9-'C13'!D9</f>
        <v>-5276.5376670000005</v>
      </c>
      <c r="E8" s="16">
        <f>'C14'!E9-'C13'!E9</f>
        <v>-6266.8914999999961</v>
      </c>
      <c r="F8" s="16">
        <f>'C14'!F9-'C13'!F9</f>
        <v>-5991.0298849999999</v>
      </c>
      <c r="G8" s="16">
        <f>'C14'!G9-'C13'!G9</f>
        <v>-6131.2117609999996</v>
      </c>
      <c r="H8" s="16">
        <f>'C14'!H9-'C13'!H9</f>
        <v>-6611.5879420000056</v>
      </c>
      <c r="I8" s="16">
        <f>'C14'!I9-'C13'!I9</f>
        <v>-6863.8154689999992</v>
      </c>
      <c r="J8" s="16">
        <f>'C14'!J9-'C13'!J9</f>
        <v>-7732.1255300000039</v>
      </c>
      <c r="K8" s="16">
        <f>'C14'!K9-'C13'!K9</f>
        <v>-9627.7982570000004</v>
      </c>
      <c r="L8" s="16">
        <f>'C14'!L9-'C13'!L9</f>
        <v>-11943.597151999997</v>
      </c>
      <c r="M8" s="16">
        <f>'C14'!M9-'C13'!M9</f>
        <v>-18393.907012000014</v>
      </c>
      <c r="N8" s="16">
        <f>'C14'!N9-'C13'!N9</f>
        <v>-21839.736095</v>
      </c>
      <c r="O8" s="16">
        <f>'C14'!O9-'C13'!O9</f>
        <v>-26356.928497000008</v>
      </c>
      <c r="P8" s="16">
        <f>'C14'!P9-'C13'!P9</f>
        <v>-26419.879238999983</v>
      </c>
      <c r="Q8" s="16">
        <f>'C14'!Q9-'C13'!Q9</f>
        <v>-26644.601491000005</v>
      </c>
      <c r="R8" s="16">
        <f>'C14'!R9-'C13'!R9</f>
        <v>-31737.707167000004</v>
      </c>
      <c r="S8" s="16">
        <f>'C14'!S9-'C13'!S9</f>
        <v>-33686.587578000035</v>
      </c>
      <c r="T8" s="16">
        <f>'C14'!T9-'C13'!T9</f>
        <v>-32052.017529999997</v>
      </c>
      <c r="U8" s="16">
        <f>'C14'!U9-'C13'!U9</f>
        <v>-32601.945656000014</v>
      </c>
      <c r="V8" s="16">
        <f>'C14'!V9-'C13'!V9</f>
        <v>-32696.395317999995</v>
      </c>
      <c r="W8" s="16">
        <f>'C14'!W9-'C13'!W9</f>
        <v>-33422.172779000022</v>
      </c>
      <c r="X8" s="16">
        <f>'C14'!X9-'C13'!X9</f>
        <v>-30518.035636000004</v>
      </c>
      <c r="Y8" s="16">
        <f>'C14'!Y9-'C13'!Y9</f>
        <v>-29604.833647999993</v>
      </c>
      <c r="Z8" s="16">
        <f>'C14'!Z9-'C13'!Z9</f>
        <v>-30048.857487000019</v>
      </c>
      <c r="AA8" s="16">
        <f>'C14'!AA9-'C13'!AA9</f>
        <v>-27577.147459999996</v>
      </c>
      <c r="AB8" s="16">
        <f>'C14'!AB9-'C13'!AB9</f>
        <v>-20472.449588999993</v>
      </c>
      <c r="AC8" s="16">
        <f>'C14'!AC9-'C13'!AC9</f>
        <v>-22817.419047000007</v>
      </c>
      <c r="AD8" s="16">
        <f>'C14'!AD9-'C13'!AD9</f>
        <v>-23146.309402999999</v>
      </c>
      <c r="AE8" s="16">
        <f>'C14'!AE9-'C13'!AE9</f>
        <v>-571351.10886500019</v>
      </c>
      <c r="AF8" s="22"/>
    </row>
    <row r="9" spans="1:32" ht="13">
      <c r="A9" s="7">
        <v>2</v>
      </c>
      <c r="B9" s="6" t="s">
        <v>32</v>
      </c>
      <c r="C9" s="16">
        <f>'C14'!C10-'C13'!C10</f>
        <v>-15.241640999999994</v>
      </c>
      <c r="D9" s="16">
        <f>'C14'!D10-'C13'!D10</f>
        <v>-8.8298929999999949</v>
      </c>
      <c r="E9" s="16">
        <f>'C14'!E10-'C13'!E10</f>
        <v>-7.8168239999999862</v>
      </c>
      <c r="F9" s="16">
        <f>'C14'!F10-'C13'!F10</f>
        <v>-9.4639829999999954</v>
      </c>
      <c r="G9" s="16">
        <f>'C14'!G10-'C13'!G10</f>
        <v>-2.3695790000000159</v>
      </c>
      <c r="H9" s="16">
        <f>'C14'!H10-'C13'!H10</f>
        <v>-16.641051999999991</v>
      </c>
      <c r="I9" s="16">
        <f>'C14'!I10-'C13'!I10</f>
        <v>-22.654374999999991</v>
      </c>
      <c r="J9" s="16">
        <f>'C14'!J10-'C13'!J10</f>
        <v>-874.55768499999976</v>
      </c>
      <c r="K9" s="16">
        <f>'C14'!K10-'C13'!K10</f>
        <v>-2350.5585769999984</v>
      </c>
      <c r="L9" s="16">
        <f>'C14'!L10-'C13'!L10</f>
        <v>-2543.8756710000002</v>
      </c>
      <c r="M9" s="16">
        <f>'C14'!M10-'C13'!M10</f>
        <v>-2706.2441099999987</v>
      </c>
      <c r="N9" s="16">
        <f>'C14'!N10-'C13'!N10</f>
        <v>-3201.9762979999987</v>
      </c>
      <c r="O9" s="16">
        <f>'C14'!O10-'C13'!O10</f>
        <v>-4375.2972769999997</v>
      </c>
      <c r="P9" s="16">
        <f>'C14'!P10-'C13'!P10</f>
        <v>-5257.2246159999995</v>
      </c>
      <c r="Q9" s="16">
        <f>'C14'!Q10-'C13'!Q10</f>
        <v>-5119.2210920000007</v>
      </c>
      <c r="R9" s="16">
        <f>'C14'!R10-'C13'!R10</f>
        <v>-5932.2208320000018</v>
      </c>
      <c r="S9" s="16">
        <f>'C14'!S10-'C13'!S10</f>
        <v>-6768.8152340000006</v>
      </c>
      <c r="T9" s="16">
        <f>'C14'!T10-'C13'!T10</f>
        <v>-7116.7303730000003</v>
      </c>
      <c r="U9" s="16">
        <f>'C14'!U10-'C13'!U10</f>
        <v>-8143.1942219999983</v>
      </c>
      <c r="V9" s="16">
        <f>'C14'!V10-'C13'!V10</f>
        <v>-9284.1513280000054</v>
      </c>
      <c r="W9" s="16">
        <f>'C14'!W10-'C13'!W10</f>
        <v>-10587.619763000004</v>
      </c>
      <c r="X9" s="16">
        <f>'C14'!X10-'C13'!X10</f>
        <v>-10817.287454999991</v>
      </c>
      <c r="Y9" s="16">
        <f>'C14'!Y10-'C13'!Y10</f>
        <v>-11533.140331000006</v>
      </c>
      <c r="Z9" s="16">
        <f>'C14'!Z10-'C13'!Z10</f>
        <v>-12184.798439999995</v>
      </c>
      <c r="AA9" s="16">
        <f>'C14'!AA10-'C13'!AA10</f>
        <v>-13458.126891999998</v>
      </c>
      <c r="AB9" s="16">
        <f>'C14'!AB10-'C13'!AB10</f>
        <v>-12846.278018999999</v>
      </c>
      <c r="AC9" s="16">
        <f>'C14'!AC10-'C13'!AC10</f>
        <v>-14513.638856999998</v>
      </c>
      <c r="AD9" s="16">
        <f>'C14'!AD10-'C13'!AD10</f>
        <v>-17093.701581999998</v>
      </c>
      <c r="AE9" s="16">
        <f>'C14'!AE10-'C13'!AE10</f>
        <v>-166791.67600100001</v>
      </c>
    </row>
    <row r="10" spans="1:32" ht="13">
      <c r="A10" s="7">
        <v>3</v>
      </c>
      <c r="B10" s="6" t="s">
        <v>33</v>
      </c>
      <c r="C10" s="16">
        <f>'C14'!C11-'C13'!C11</f>
        <v>-1168.881603</v>
      </c>
      <c r="D10" s="16">
        <f>'C14'!D11-'C13'!D11</f>
        <v>-1255.8170989999994</v>
      </c>
      <c r="E10" s="16">
        <f>'C14'!E11-'C13'!E11</f>
        <v>-1410.5888009999987</v>
      </c>
      <c r="F10" s="16">
        <f>'C14'!F11-'C13'!F11</f>
        <v>-1576.6273740000004</v>
      </c>
      <c r="G10" s="16">
        <f>'C14'!G11-'C13'!G11</f>
        <v>-1590.8347110000002</v>
      </c>
      <c r="H10" s="16">
        <f>'C14'!H11-'C13'!H11</f>
        <v>-1869.5630169999995</v>
      </c>
      <c r="I10" s="16">
        <f>'C14'!I11-'C13'!I11</f>
        <v>-1803.0689280000001</v>
      </c>
      <c r="J10" s="16">
        <f>'C14'!J11-'C13'!J11</f>
        <v>-1970.5357430000008</v>
      </c>
      <c r="K10" s="16">
        <f>'C14'!K11-'C13'!K11</f>
        <v>-2077.7394799999984</v>
      </c>
      <c r="L10" s="16">
        <f>'C14'!L11-'C13'!L11</f>
        <v>-2299.6906089999989</v>
      </c>
      <c r="M10" s="16">
        <f>'C14'!M11-'C13'!M11</f>
        <v>-3074.4713889999998</v>
      </c>
      <c r="N10" s="16">
        <f>'C14'!N11-'C13'!N11</f>
        <v>-3260.3083799999968</v>
      </c>
      <c r="O10" s="16">
        <f>'C14'!O11-'C13'!O11</f>
        <v>-3247.6704960000002</v>
      </c>
      <c r="P10" s="16">
        <f>'C14'!P11-'C13'!P11</f>
        <v>-3147.8262940000031</v>
      </c>
      <c r="Q10" s="16">
        <f>'C14'!Q11-'C13'!Q11</f>
        <v>-2914.751882999999</v>
      </c>
      <c r="R10" s="16">
        <f>'C14'!R11-'C13'!R11</f>
        <v>-3182.2208940000014</v>
      </c>
      <c r="S10" s="16">
        <f>'C14'!S11-'C13'!S11</f>
        <v>-3393.2401940000013</v>
      </c>
      <c r="T10" s="16">
        <f>'C14'!T11-'C13'!T11</f>
        <v>-3107.1477760000012</v>
      </c>
      <c r="U10" s="16">
        <f>'C14'!U11-'C13'!U11</f>
        <v>-3276.2807359999961</v>
      </c>
      <c r="V10" s="16">
        <f>'C14'!V11-'C13'!V11</f>
        <v>-3465.4590380000004</v>
      </c>
      <c r="W10" s="16">
        <f>'C14'!W11-'C13'!W11</f>
        <v>-3731.3862370000011</v>
      </c>
      <c r="X10" s="16">
        <f>'C14'!X11-'C13'!X11</f>
        <v>-3706.467215000001</v>
      </c>
      <c r="Y10" s="16">
        <f>'C14'!Y11-'C13'!Y11</f>
        <v>-3745.0034269999992</v>
      </c>
      <c r="Z10" s="16">
        <f>'C14'!Z11-'C13'!Z11</f>
        <v>-3876.8939799999989</v>
      </c>
      <c r="AA10" s="16">
        <f>'C14'!AA11-'C13'!AA11</f>
        <v>-4104.5732659999985</v>
      </c>
      <c r="AB10" s="16">
        <f>'C14'!AB11-'C13'!AB11</f>
        <v>-3097.7994729999987</v>
      </c>
      <c r="AC10" s="16">
        <f>'C14'!AC11-'C13'!AC11</f>
        <v>-4270.7175490000009</v>
      </c>
      <c r="AD10" s="16">
        <f>'C14'!AD11-'C13'!AD11</f>
        <v>-5609.0718179999967</v>
      </c>
      <c r="AE10" s="16">
        <f>'C14'!AE11-'C13'!AE11</f>
        <v>-81234.637409999981</v>
      </c>
    </row>
    <row r="11" spans="1:32" ht="13">
      <c r="A11" s="7">
        <v>4</v>
      </c>
      <c r="B11" s="6" t="s">
        <v>1087</v>
      </c>
      <c r="C11" s="16">
        <f>'C14'!C12-'C13'!C12</f>
        <v>-265.89599999999916</v>
      </c>
      <c r="D11" s="16">
        <f>'C14'!D12-'C13'!D12</f>
        <v>-415.38345999999933</v>
      </c>
      <c r="E11" s="16">
        <f>'C14'!E12-'C13'!E12</f>
        <v>-531.00555599999939</v>
      </c>
      <c r="F11" s="16">
        <f>'C14'!F12-'C13'!F12</f>
        <v>-702.60725300000058</v>
      </c>
      <c r="G11" s="16">
        <f>'C14'!G12-'C13'!G12</f>
        <v>-934.65973900000006</v>
      </c>
      <c r="H11" s="16">
        <f>'C14'!H12-'C13'!H12</f>
        <v>-1078.6906529999999</v>
      </c>
      <c r="I11" s="16">
        <f>'C14'!I12-'C13'!I12</f>
        <v>-949.56744100000094</v>
      </c>
      <c r="J11" s="16">
        <f>'C14'!J12-'C13'!J12</f>
        <v>-985.71576700000139</v>
      </c>
      <c r="K11" s="16">
        <f>'C14'!K12-'C13'!K12</f>
        <v>-905.98014100000091</v>
      </c>
      <c r="L11" s="16">
        <f>'C14'!L12-'C13'!L12</f>
        <v>-738.38952299999937</v>
      </c>
      <c r="M11" s="16">
        <f>'C14'!M12-'C13'!M12</f>
        <v>-339.10189099999991</v>
      </c>
      <c r="N11" s="16">
        <f>'C14'!N12-'C13'!N12</f>
        <v>-51.882143999999926</v>
      </c>
      <c r="O11" s="16">
        <f>'C14'!O12-'C13'!O12</f>
        <v>231.24132699999996</v>
      </c>
      <c r="P11" s="16">
        <f>'C14'!P12-'C13'!P12</f>
        <v>716.83441600000015</v>
      </c>
      <c r="Q11" s="16">
        <f>'C14'!Q12-'C13'!Q12</f>
        <v>797.77222599999959</v>
      </c>
      <c r="R11" s="16">
        <f>'C14'!R12-'C13'!R12</f>
        <v>947.07225299999971</v>
      </c>
      <c r="S11" s="16">
        <f>'C14'!S12-'C13'!S12</f>
        <v>1146.4415399999989</v>
      </c>
      <c r="T11" s="16">
        <f>'C14'!T12-'C13'!T12</f>
        <v>1348.8926439999984</v>
      </c>
      <c r="U11" s="16">
        <f>'C14'!U12-'C13'!U12</f>
        <v>1508.630367999999</v>
      </c>
      <c r="V11" s="16">
        <f>'C14'!V12-'C13'!V12</f>
        <v>1478.0689659999987</v>
      </c>
      <c r="W11" s="16">
        <f>'C14'!W12-'C13'!W12</f>
        <v>1427.8375799999981</v>
      </c>
      <c r="X11" s="16">
        <f>'C14'!X12-'C13'!X12</f>
        <v>1403.7395219999996</v>
      </c>
      <c r="Y11" s="16">
        <f>'C14'!Y12-'C13'!Y12</f>
        <v>1504.0116369999996</v>
      </c>
      <c r="Z11" s="16">
        <f>'C14'!Z12-'C13'!Z12</f>
        <v>1355.4228630000011</v>
      </c>
      <c r="AA11" s="16">
        <f>'C14'!AA12-'C13'!AA12</f>
        <v>1337.2856950000007</v>
      </c>
      <c r="AB11" s="16">
        <f>'C14'!AB12-'C13'!AB12</f>
        <v>1158.3680240000001</v>
      </c>
      <c r="AC11" s="16">
        <f>'C14'!AC12-'C13'!AC12</f>
        <v>1229.3983460000004</v>
      </c>
      <c r="AD11" s="16">
        <f>'C14'!AD12-'C13'!AD12</f>
        <v>1616.0159439999991</v>
      </c>
      <c r="AE11" s="16">
        <f>'C14'!AE12-'C13'!AE12</f>
        <v>11308.153783000002</v>
      </c>
    </row>
    <row r="12" spans="1:32" ht="13">
      <c r="A12" s="7">
        <v>5</v>
      </c>
      <c r="B12" s="4" t="s">
        <v>34</v>
      </c>
      <c r="C12" s="16">
        <f>'C14'!C13-'C13'!C13</f>
        <v>-603.54947799999979</v>
      </c>
      <c r="D12" s="16">
        <f>'C14'!D13-'C13'!D13</f>
        <v>-626.06631300000004</v>
      </c>
      <c r="E12" s="16">
        <f>'C14'!E13-'C13'!E13</f>
        <v>-681.81688600000018</v>
      </c>
      <c r="F12" s="16">
        <f>'C14'!F13-'C13'!F13</f>
        <v>-758.05967199999986</v>
      </c>
      <c r="G12" s="16">
        <f>'C14'!G13-'C13'!G13</f>
        <v>-821.86963399999979</v>
      </c>
      <c r="H12" s="16">
        <f>'C14'!H13-'C13'!H13</f>
        <v>-1015.3327169999997</v>
      </c>
      <c r="I12" s="16">
        <f>'C14'!I13-'C13'!I13</f>
        <v>-1033.6226409999999</v>
      </c>
      <c r="J12" s="16">
        <f>'C14'!J13-'C13'!J13</f>
        <v>-978.03326099999947</v>
      </c>
      <c r="K12" s="16">
        <f>'C14'!K13-'C13'!K13</f>
        <v>-1127.9912510000001</v>
      </c>
      <c r="L12" s="16">
        <f>'C14'!L13-'C13'!L13</f>
        <v>-1272.7774439999998</v>
      </c>
      <c r="M12" s="16">
        <f>'C14'!M13-'C13'!M13</f>
        <v>-1395.9498069999995</v>
      </c>
      <c r="N12" s="16">
        <f>'C14'!N13-'C13'!N13</f>
        <v>-1561.4814800000008</v>
      </c>
      <c r="O12" s="16">
        <f>'C14'!O13-'C13'!O13</f>
        <v>-1648.279098999999</v>
      </c>
      <c r="P12" s="16">
        <f>'C14'!P13-'C13'!P13</f>
        <v>-1651.8974390000005</v>
      </c>
      <c r="Q12" s="16">
        <f>'C14'!Q13-'C13'!Q13</f>
        <v>-1431.7163830000009</v>
      </c>
      <c r="R12" s="16">
        <f>'C14'!R13-'C13'!R13</f>
        <v>-1650.8565740000001</v>
      </c>
      <c r="S12" s="16">
        <f>'C14'!S13-'C13'!S13</f>
        <v>-1853.7427730000002</v>
      </c>
      <c r="T12" s="16">
        <f>'C14'!T13-'C13'!T13</f>
        <v>-1672.3654870000003</v>
      </c>
      <c r="U12" s="16">
        <f>'C14'!U13-'C13'!U13</f>
        <v>-1673.6805079999995</v>
      </c>
      <c r="V12" s="16">
        <f>'C14'!V13-'C13'!V13</f>
        <v>-1665.4599909999997</v>
      </c>
      <c r="W12" s="16">
        <f>'C14'!W13-'C13'!W13</f>
        <v>-1658.4199510000001</v>
      </c>
      <c r="X12" s="16">
        <f>'C14'!X13-'C13'!X13</f>
        <v>-1461.2520099999995</v>
      </c>
      <c r="Y12" s="16">
        <f>'C14'!Y13-'C13'!Y13</f>
        <v>-1481.3031989999995</v>
      </c>
      <c r="Z12" s="16">
        <f>'C14'!Z13-'C13'!Z13</f>
        <v>-1592.2681289999991</v>
      </c>
      <c r="AA12" s="16">
        <f>'C14'!AA13-'C13'!AA13</f>
        <v>-1680.7675749999987</v>
      </c>
      <c r="AB12" s="16">
        <f>'C14'!AB13-'C13'!AB13</f>
        <v>-1609.588498000001</v>
      </c>
      <c r="AC12" s="16">
        <f>'C14'!AC13-'C13'!AC13</f>
        <v>-2465.2283809999985</v>
      </c>
      <c r="AD12" s="16">
        <f>'C14'!AD13-'C13'!AD13</f>
        <v>-2965.3982149999974</v>
      </c>
      <c r="AE12" s="16">
        <f>'C14'!AE13-'C13'!AE13</f>
        <v>-40038.774795999983</v>
      </c>
    </row>
    <row r="13" spans="1:32" ht="13">
      <c r="A13" s="7">
        <v>6</v>
      </c>
      <c r="B13" s="6" t="s">
        <v>35</v>
      </c>
      <c r="C13" s="16">
        <f>'C14'!C14-'C13'!C14</f>
        <v>-1086.7335370000008</v>
      </c>
      <c r="D13" s="16">
        <f>'C14'!D14-'C13'!D14</f>
        <v>-1295.5779810000001</v>
      </c>
      <c r="E13" s="16">
        <f>'C14'!E14-'C13'!E14</f>
        <v>-1376.3498320000008</v>
      </c>
      <c r="F13" s="16">
        <f>'C14'!F14-'C13'!F14</f>
        <v>-1508.0984759999999</v>
      </c>
      <c r="G13" s="16">
        <f>'C14'!G14-'C13'!G14</f>
        <v>-1502.0596530000007</v>
      </c>
      <c r="H13" s="16">
        <f>'C14'!H14-'C13'!H14</f>
        <v>-1557.0756849999998</v>
      </c>
      <c r="I13" s="16">
        <f>'C14'!I14-'C13'!I14</f>
        <v>-1542.9590940000005</v>
      </c>
      <c r="J13" s="16">
        <f>'C14'!J14-'C13'!J14</f>
        <v>-1488.811706</v>
      </c>
      <c r="K13" s="16">
        <f>'C14'!K14-'C13'!K14</f>
        <v>-1581.898484000001</v>
      </c>
      <c r="L13" s="16">
        <f>'C14'!L14-'C13'!L14</f>
        <v>-1597.8766479999995</v>
      </c>
      <c r="M13" s="16">
        <f>'C14'!M14-'C13'!M14</f>
        <v>-1518.1201339999996</v>
      </c>
      <c r="N13" s="16">
        <f>'C14'!N14-'C13'!N14</f>
        <v>-1467.5009650000006</v>
      </c>
      <c r="O13" s="16">
        <f>'C14'!O14-'C13'!O14</f>
        <v>-1619.0277719999999</v>
      </c>
      <c r="P13" s="16">
        <f>'C14'!P14-'C13'!P14</f>
        <v>-1514.8542929999992</v>
      </c>
      <c r="Q13" s="16">
        <f>'C14'!Q14-'C13'!Q14</f>
        <v>-990.71935900000017</v>
      </c>
      <c r="R13" s="16">
        <f>'C14'!R14-'C13'!R14</f>
        <v>-1015.2668659999994</v>
      </c>
      <c r="S13" s="16">
        <f>'C14'!S14-'C13'!S14</f>
        <v>-1227.1947030000006</v>
      </c>
      <c r="T13" s="16">
        <f>'C14'!T14-'C13'!T14</f>
        <v>-1263.7556769999997</v>
      </c>
      <c r="U13" s="16">
        <f>'C14'!U14-'C13'!U14</f>
        <v>-1353.3041209999999</v>
      </c>
      <c r="V13" s="16">
        <f>'C14'!V14-'C13'!V14</f>
        <v>-1469.0436829999996</v>
      </c>
      <c r="W13" s="16">
        <f>'C14'!W14-'C13'!W14</f>
        <v>-1371.857994</v>
      </c>
      <c r="X13" s="16">
        <f>'C14'!X14-'C13'!X14</f>
        <v>-1282.0558889999998</v>
      </c>
      <c r="Y13" s="16">
        <f>'C14'!Y14-'C13'!Y14</f>
        <v>-1315.0252399999999</v>
      </c>
      <c r="Z13" s="16">
        <f>'C14'!Z14-'C13'!Z14</f>
        <v>-1470.1298990000005</v>
      </c>
      <c r="AA13" s="16">
        <f>'C14'!AA14-'C13'!AA14</f>
        <v>-1522.8663230000009</v>
      </c>
      <c r="AB13" s="16">
        <f>'C14'!AB14-'C13'!AB14</f>
        <v>-1170.3588439999994</v>
      </c>
      <c r="AC13" s="16">
        <f>'C14'!AC14-'C13'!AC14</f>
        <v>-1607.7567739999993</v>
      </c>
      <c r="AD13" s="16">
        <f>'C14'!AD14-'C13'!AD14</f>
        <v>-1826.8354959999992</v>
      </c>
      <c r="AE13" s="16">
        <f>'C14'!AE14-'C13'!AE14</f>
        <v>-39543.115128000005</v>
      </c>
    </row>
    <row r="14" spans="1:32" ht="13">
      <c r="A14" s="7"/>
      <c r="B14" s="6" t="s">
        <v>36</v>
      </c>
      <c r="C14" s="16">
        <f>'C14'!C15-'C13'!C15</f>
        <v>-4910.4431309999982</v>
      </c>
      <c r="D14" s="16">
        <f>'C14'!D15-'C13'!D15</f>
        <v>-5651.2734589999982</v>
      </c>
      <c r="E14" s="16">
        <f>'C14'!E15-'C13'!E15</f>
        <v>-7548.8777709999995</v>
      </c>
      <c r="F14" s="16">
        <f>'C14'!F15-'C13'!F15</f>
        <v>-9187.6157279999934</v>
      </c>
      <c r="G14" s="16">
        <f>'C14'!G15-'C13'!G15</f>
        <v>-11134.870045</v>
      </c>
      <c r="H14" s="16">
        <f>'C14'!H15-'C13'!H15</f>
        <v>-12617.633556000001</v>
      </c>
      <c r="I14" s="16">
        <f>'C14'!I15-'C13'!I15</f>
        <v>-13418.814145000011</v>
      </c>
      <c r="J14" s="16">
        <f>'C14'!J15-'C13'!J15</f>
        <v>-13828.898024999988</v>
      </c>
      <c r="K14" s="16">
        <f>'C14'!K15-'C13'!K15</f>
        <v>-14227.312242999986</v>
      </c>
      <c r="L14" s="16">
        <f>'C14'!L15-'C13'!L15</f>
        <v>-15289.506077999991</v>
      </c>
      <c r="M14" s="16">
        <f>'C14'!M15-'C13'!M15</f>
        <v>-14826.621085999994</v>
      </c>
      <c r="N14" s="16">
        <f>'C14'!N15-'C13'!N15</f>
        <v>-13735.227086999999</v>
      </c>
      <c r="O14" s="16">
        <f>'C14'!O15-'C13'!O15</f>
        <v>-12891.073263000004</v>
      </c>
      <c r="P14" s="16">
        <f>'C14'!P15-'C13'!P15</f>
        <v>-12234.896141999991</v>
      </c>
      <c r="Q14" s="16">
        <f>'C14'!Q15-'C13'!Q15</f>
        <v>-9911.2542540000049</v>
      </c>
      <c r="R14" s="16">
        <f>'C14'!R15-'C13'!R15</f>
        <v>-10914.950621</v>
      </c>
      <c r="S14" s="16">
        <f>'C14'!S15-'C13'!S15</f>
        <v>-12278.822897999999</v>
      </c>
      <c r="T14" s="16">
        <f>'C14'!T15-'C13'!T15</f>
        <v>-12158.742128000004</v>
      </c>
      <c r="U14" s="16">
        <f>'C14'!U15-'C13'!U15</f>
        <v>-12187.198758</v>
      </c>
      <c r="V14" s="16">
        <f>'C14'!V15-'C13'!V15</f>
        <v>-12569.827615999999</v>
      </c>
      <c r="W14" s="16">
        <f>'C14'!W15-'C13'!W15</f>
        <v>-12519.306208000002</v>
      </c>
      <c r="X14" s="16">
        <f>'C14'!X15-'C13'!X15</f>
        <v>-11951.497604000007</v>
      </c>
      <c r="Y14" s="16">
        <f>'C14'!Y15-'C13'!Y15</f>
        <v>-12267.519400000005</v>
      </c>
      <c r="Z14" s="16">
        <f>'C14'!Z15-'C13'!Z15</f>
        <v>-12583.54201500001</v>
      </c>
      <c r="AA14" s="16">
        <f>'C14'!AA15-'C13'!AA15</f>
        <v>-12500.941251999995</v>
      </c>
      <c r="AB14" s="16">
        <f>'C14'!AB15-'C13'!AB15</f>
        <v>-9176.6611560000001</v>
      </c>
      <c r="AC14" s="16">
        <f>'C14'!AC15-'C13'!AC15</f>
        <v>-12164.34024</v>
      </c>
      <c r="AD14" s="16">
        <f>'C14'!AD15-'C13'!AD15</f>
        <v>-14225.004741999986</v>
      </c>
      <c r="AE14" s="16">
        <f>'C14'!AE15-'C13'!AE15</f>
        <v>-328912.67065099999</v>
      </c>
    </row>
    <row r="15" spans="1:32" ht="13">
      <c r="A15" s="7"/>
      <c r="B15" s="6" t="s">
        <v>1132</v>
      </c>
      <c r="C15" s="16">
        <f>'C14'!C16-'C13'!C16</f>
        <v>-1503.5001529999988</v>
      </c>
      <c r="D15" s="16">
        <f>'C14'!D16-'C13'!D16</f>
        <v>-2130.8317039999984</v>
      </c>
      <c r="E15" s="16">
        <f>'C14'!E16-'C13'!E16</f>
        <v>-3108.2519480000014</v>
      </c>
      <c r="F15" s="16">
        <f>'C14'!F16-'C13'!F16</f>
        <v>-4166.3598600000005</v>
      </c>
      <c r="G15" s="16">
        <f>'C14'!G16-'C13'!G16</f>
        <v>-5277.1340000000018</v>
      </c>
      <c r="H15" s="16">
        <f>'C14'!H16-'C13'!H16</f>
        <v>-6274.2607659999985</v>
      </c>
      <c r="I15" s="16">
        <f>'C14'!I16-'C13'!I16</f>
        <v>-6085.6783440000008</v>
      </c>
      <c r="J15" s="16">
        <f>'C14'!J16-'C13'!J16</f>
        <v>-5842.2699350000012</v>
      </c>
      <c r="K15" s="16">
        <f>'C14'!K16-'C13'!K16</f>
        <v>-5521.5087409999996</v>
      </c>
      <c r="L15" s="16">
        <f>'C14'!L16-'C13'!L16</f>
        <v>-5627.4232989999991</v>
      </c>
      <c r="M15" s="16">
        <f>'C14'!M16-'C13'!M16</f>
        <v>-5193.0443379999952</v>
      </c>
      <c r="N15" s="16">
        <f>'C14'!N16-'C13'!N16</f>
        <v>-4522.4841489999981</v>
      </c>
      <c r="O15" s="16">
        <f>'C14'!O16-'C13'!O16</f>
        <v>-3985.088929</v>
      </c>
      <c r="P15" s="16">
        <f>'C14'!P16-'C13'!P16</f>
        <v>-3518.5795759999983</v>
      </c>
      <c r="Q15" s="16">
        <f>'C14'!Q16-'C13'!Q16</f>
        <v>-2834.3671549999976</v>
      </c>
      <c r="R15" s="16">
        <f>'C14'!R16-'C13'!R16</f>
        <v>-2958.2023819999995</v>
      </c>
      <c r="S15" s="16">
        <f>'C14'!S16-'C13'!S16</f>
        <v>-3156.5860219999995</v>
      </c>
      <c r="T15" s="16">
        <f>'C14'!T16-'C13'!T16</f>
        <v>-3222.1672239999994</v>
      </c>
      <c r="U15" s="16">
        <f>'C14'!U16-'C13'!U16</f>
        <v>-3169.7993210000004</v>
      </c>
      <c r="V15" s="16">
        <f>'C14'!V16-'C13'!V16</f>
        <v>-3182.5550029999981</v>
      </c>
      <c r="W15" s="16">
        <f>'C14'!W16-'C13'!W16</f>
        <v>-3022.7126389999989</v>
      </c>
      <c r="X15" s="16">
        <f>'C14'!X16-'C13'!X16</f>
        <v>-3034.8609029999989</v>
      </c>
      <c r="Y15" s="16">
        <f>'C14'!Y16-'C13'!Y16</f>
        <v>-3266.0048880000022</v>
      </c>
      <c r="Z15" s="16">
        <f>'C14'!Z16-'C13'!Z16</f>
        <v>-3010.3270839999996</v>
      </c>
      <c r="AA15" s="16">
        <f>'C14'!AA16-'C13'!AA16</f>
        <v>-2818.6559109999998</v>
      </c>
      <c r="AB15" s="16">
        <f>'C14'!AB16-'C13'!AB16</f>
        <v>-1950.6610720000028</v>
      </c>
      <c r="AC15" s="16">
        <f>'C14'!AC16-'C13'!AC16</f>
        <v>-2130.4120429999984</v>
      </c>
      <c r="AD15" s="16">
        <f>'C14'!AD16-'C13'!AD16</f>
        <v>-2193.8185040000003</v>
      </c>
      <c r="AE15" s="16">
        <f>'C14'!AE16-'C13'!AE16</f>
        <v>-102707.54589299996</v>
      </c>
    </row>
    <row r="16" spans="1:32" ht="13">
      <c r="A16" s="7"/>
      <c r="B16" s="6" t="s">
        <v>37</v>
      </c>
      <c r="C16" s="16">
        <f>'C14'!C17-'C13'!C17</f>
        <v>-1800.3549620000003</v>
      </c>
      <c r="D16" s="16">
        <f>'C14'!D17-'C13'!D17</f>
        <v>-2015.8286480000002</v>
      </c>
      <c r="E16" s="16">
        <f>'C14'!E17-'C13'!E17</f>
        <v>-2690.2254370000001</v>
      </c>
      <c r="F16" s="16">
        <f>'C14'!F17-'C13'!F17</f>
        <v>-3038.328601000002</v>
      </c>
      <c r="G16" s="16">
        <f>'C14'!G17-'C13'!G17</f>
        <v>-3668.9338989999992</v>
      </c>
      <c r="H16" s="16">
        <f>'C14'!H17-'C13'!H17</f>
        <v>-4038.087645999999</v>
      </c>
      <c r="I16" s="16">
        <f>'C14'!I17-'C13'!I17</f>
        <v>-4873.2694310000015</v>
      </c>
      <c r="J16" s="16">
        <f>'C14'!J17-'C13'!J17</f>
        <v>-5442.8444319999999</v>
      </c>
      <c r="K16" s="16">
        <f>'C14'!K17-'C13'!K17</f>
        <v>-5798.3943990000007</v>
      </c>
      <c r="L16" s="16">
        <f>'C14'!L17-'C13'!L17</f>
        <v>-6461.0620999999992</v>
      </c>
      <c r="M16" s="16">
        <f>'C14'!M17-'C13'!M17</f>
        <v>-6459.8940409999996</v>
      </c>
      <c r="N16" s="16">
        <f>'C14'!N17-'C13'!N17</f>
        <v>-6259.1929979999995</v>
      </c>
      <c r="O16" s="16">
        <f>'C14'!O17-'C13'!O17</f>
        <v>-6406.5878810000004</v>
      </c>
      <c r="P16" s="16">
        <f>'C14'!P17-'C13'!P17</f>
        <v>-6535.2386379999989</v>
      </c>
      <c r="Q16" s="16">
        <f>'C14'!Q17-'C13'!Q17</f>
        <v>-5326.7432909999998</v>
      </c>
      <c r="R16" s="16">
        <f>'C14'!R17-'C13'!R17</f>
        <v>-6131.6329290000003</v>
      </c>
      <c r="S16" s="16">
        <f>'C14'!S17-'C13'!S17</f>
        <v>-6998.4290869999986</v>
      </c>
      <c r="T16" s="16">
        <f>'C14'!T17-'C13'!T17</f>
        <v>-6939.170928999999</v>
      </c>
      <c r="U16" s="16">
        <f>'C14'!U17-'C13'!U17</f>
        <v>-6971.1234790000008</v>
      </c>
      <c r="V16" s="16">
        <f>'C14'!V17-'C13'!V17</f>
        <v>-7171.6027539999977</v>
      </c>
      <c r="W16" s="16">
        <f>'C14'!W17-'C13'!W17</f>
        <v>-7242.9067920000016</v>
      </c>
      <c r="X16" s="16">
        <f>'C14'!X17-'C13'!X17</f>
        <v>-7009.8176750000002</v>
      </c>
      <c r="Y16" s="16">
        <f>'C14'!Y17-'C13'!Y17</f>
        <v>-6801.8856189999997</v>
      </c>
      <c r="Z16" s="16">
        <f>'C14'!Z17-'C13'!Z17</f>
        <v>-7015.3508469999988</v>
      </c>
      <c r="AA16" s="16">
        <f>'C14'!AA17-'C13'!AA17</f>
        <v>-7482.0583300000008</v>
      </c>
      <c r="AB16" s="16">
        <f>'C14'!AB17-'C13'!AB17</f>
        <v>-5538.693557999999</v>
      </c>
      <c r="AC16" s="16">
        <f>'C14'!AC17-'C13'!AC17</f>
        <v>-7641.0236849999983</v>
      </c>
      <c r="AD16" s="16">
        <f>'C14'!AD17-'C13'!AD17</f>
        <v>-9414.3197069999987</v>
      </c>
      <c r="AE16" s="16">
        <f>'C14'!AE17-'C13'!AE17</f>
        <v>-163173.00179499999</v>
      </c>
    </row>
    <row r="17" spans="1:31" ht="13">
      <c r="A17" s="7"/>
      <c r="B17" s="6" t="s">
        <v>1088</v>
      </c>
      <c r="C17" s="16">
        <f>'C14'!C18-'C13'!C18</f>
        <v>-362.6677199999998</v>
      </c>
      <c r="D17" s="16">
        <f>'C14'!D18-'C13'!D18</f>
        <v>-268.92738800000035</v>
      </c>
      <c r="E17" s="16">
        <f>'C14'!E18-'C13'!E18</f>
        <v>-321.14732199999969</v>
      </c>
      <c r="F17" s="16">
        <f>'C14'!F18-'C13'!F18</f>
        <v>-377.38997900000049</v>
      </c>
      <c r="G17" s="16">
        <f>'C14'!G18-'C13'!G18</f>
        <v>-404.48825400000032</v>
      </c>
      <c r="H17" s="16">
        <f>'C14'!H18-'C13'!H18</f>
        <v>-351.67913400000009</v>
      </c>
      <c r="I17" s="16">
        <f>'C14'!I18-'C13'!I18</f>
        <v>-391.74081300000017</v>
      </c>
      <c r="J17" s="16">
        <f>'C14'!J18-'C13'!J18</f>
        <v>-410.00464999999974</v>
      </c>
      <c r="K17" s="16">
        <f>'C14'!K18-'C13'!K18</f>
        <v>-345.48408999999958</v>
      </c>
      <c r="L17" s="16">
        <f>'C14'!L18-'C13'!L18</f>
        <v>-290.09486500000003</v>
      </c>
      <c r="M17" s="16">
        <f>'C14'!M18-'C13'!M18</f>
        <v>-298.40019600000016</v>
      </c>
      <c r="N17" s="16">
        <f>'C14'!N18-'C13'!N18</f>
        <v>-332.75534499999992</v>
      </c>
      <c r="O17" s="16">
        <f>'C14'!O18-'C13'!O18</f>
        <v>-345.11457500000012</v>
      </c>
      <c r="P17" s="16">
        <f>'C14'!P18-'C13'!P18</f>
        <v>-242.30486100000007</v>
      </c>
      <c r="Q17" s="16">
        <f>'C14'!Q18-'C13'!Q18</f>
        <v>-161.54364600000002</v>
      </c>
      <c r="R17" s="16">
        <f>'C14'!R18-'C13'!R18</f>
        <v>-143.51100500000001</v>
      </c>
      <c r="S17" s="16">
        <f>'C14'!S18-'C13'!S18</f>
        <v>-149.74774200000002</v>
      </c>
      <c r="T17" s="16">
        <f>'C14'!T18-'C13'!T18</f>
        <v>-134.52979899999997</v>
      </c>
      <c r="U17" s="16">
        <f>'C14'!U18-'C13'!U18</f>
        <v>-72.796907999999974</v>
      </c>
      <c r="V17" s="16">
        <f>'C14'!V18-'C13'!V18</f>
        <v>-46.995634000000003</v>
      </c>
      <c r="W17" s="16">
        <f>'C14'!W18-'C13'!W18</f>
        <v>-2.7286399999999773</v>
      </c>
      <c r="X17" s="16">
        <f>'C14'!X18-'C13'!X18</f>
        <v>-5.395297000000042</v>
      </c>
      <c r="Y17" s="16">
        <f>'C14'!Y18-'C13'!Y18</f>
        <v>-2.253961000000011</v>
      </c>
      <c r="Z17" s="16">
        <f>'C14'!Z18-'C13'!Z18</f>
        <v>11.63262299999996</v>
      </c>
      <c r="AA17" s="16">
        <f>'C14'!AA18-'C13'!AA18</f>
        <v>-5.9733190000000107</v>
      </c>
      <c r="AB17" s="16">
        <f>'C14'!AB18-'C13'!AB18</f>
        <v>1.180651000000001</v>
      </c>
      <c r="AC17" s="16">
        <f>'C14'!AC18-'C13'!AC18</f>
        <v>7.3984730000000098</v>
      </c>
      <c r="AD17" s="16">
        <f>'C14'!AD18-'C13'!AD18</f>
        <v>-0.5023570000000035</v>
      </c>
      <c r="AE17" s="16">
        <f>'C14'!AE18-'C13'!AE18</f>
        <v>-5447.9657530000004</v>
      </c>
    </row>
    <row r="18" spans="1:31" ht="13">
      <c r="A18" s="7"/>
      <c r="B18" s="6" t="s">
        <v>1089</v>
      </c>
      <c r="C18" s="16">
        <f>'C14'!C19-'C13'!C19</f>
        <v>-362.6045290000003</v>
      </c>
      <c r="D18" s="16">
        <f>'C14'!D19-'C13'!D19</f>
        <v>-457.53118100000006</v>
      </c>
      <c r="E18" s="16">
        <f>'C14'!E19-'C13'!E19</f>
        <v>-657.06680600000038</v>
      </c>
      <c r="F18" s="16">
        <f>'C14'!F19-'C13'!F19</f>
        <v>-677.6122270000003</v>
      </c>
      <c r="G18" s="16">
        <f>'C14'!G19-'C13'!G19</f>
        <v>-833.47074699999985</v>
      </c>
      <c r="H18" s="16">
        <f>'C14'!H19-'C13'!H19</f>
        <v>-907.91455499999927</v>
      </c>
      <c r="I18" s="16">
        <f>'C14'!I19-'C13'!I19</f>
        <v>-1166.6218170000004</v>
      </c>
      <c r="J18" s="16">
        <f>'C14'!J19-'C13'!J19</f>
        <v>-1326.0436759999998</v>
      </c>
      <c r="K18" s="16">
        <f>'C14'!K19-'C13'!K19</f>
        <v>-1436.3996729999994</v>
      </c>
      <c r="L18" s="16">
        <f>'C14'!L19-'C13'!L19</f>
        <v>-1514.8926059999999</v>
      </c>
      <c r="M18" s="16">
        <f>'C14'!M19-'C13'!M19</f>
        <v>-1432.293725999999</v>
      </c>
      <c r="N18" s="16">
        <f>'C14'!N19-'C13'!N19</f>
        <v>-1261.5462469999998</v>
      </c>
      <c r="O18" s="16">
        <f>'C14'!O19-'C13'!O19</f>
        <v>-1370.1775919999995</v>
      </c>
      <c r="P18" s="16">
        <f>'C14'!P19-'C13'!P19</f>
        <v>-1476.3397300000001</v>
      </c>
      <c r="Q18" s="16">
        <f>'C14'!Q19-'C13'!Q19</f>
        <v>-1240.8397610000002</v>
      </c>
      <c r="R18" s="16">
        <f>'C14'!R19-'C13'!R19</f>
        <v>-1547.520158</v>
      </c>
      <c r="S18" s="16">
        <f>'C14'!S19-'C13'!S19</f>
        <v>-1632.0749520000002</v>
      </c>
      <c r="T18" s="16">
        <f>'C14'!T19-'C13'!T19</f>
        <v>-1731.7831120000003</v>
      </c>
      <c r="U18" s="16">
        <f>'C14'!U19-'C13'!U19</f>
        <v>-1759.5959729999995</v>
      </c>
      <c r="V18" s="16">
        <f>'C14'!V19-'C13'!V19</f>
        <v>-1792.8417439999994</v>
      </c>
      <c r="W18" s="16">
        <f>'C14'!W19-'C13'!W19</f>
        <v>-1822.6505790000006</v>
      </c>
      <c r="X18" s="16">
        <f>'C14'!X19-'C13'!X19</f>
        <v>-1837.0881370000006</v>
      </c>
      <c r="Y18" s="16">
        <f>'C14'!Y19-'C13'!Y19</f>
        <v>-1794.9696770000005</v>
      </c>
      <c r="Z18" s="16">
        <f>'C14'!Z19-'C13'!Z19</f>
        <v>-1821.799309999999</v>
      </c>
      <c r="AA18" s="16">
        <f>'C14'!AA19-'C13'!AA19</f>
        <v>-1779.2917580000005</v>
      </c>
      <c r="AB18" s="16">
        <f>'C14'!AB19-'C13'!AB19</f>
        <v>-1279.4293029999992</v>
      </c>
      <c r="AC18" s="16">
        <f>'C14'!AC19-'C13'!AC19</f>
        <v>-1717.2206929999995</v>
      </c>
      <c r="AD18" s="16">
        <f>'C14'!AD19-'C13'!AD19</f>
        <v>-1844.8237929999998</v>
      </c>
      <c r="AE18" s="16">
        <f>'C14'!AE19-'C13'!AE19</f>
        <v>-38482.444061999995</v>
      </c>
    </row>
    <row r="19" spans="1:31" ht="13">
      <c r="A19" s="7"/>
      <c r="B19" s="6" t="s">
        <v>1090</v>
      </c>
      <c r="C19" s="16">
        <f>'C14'!C20-'C13'!C20</f>
        <v>-473.48651900000027</v>
      </c>
      <c r="D19" s="16">
        <f>'C14'!D20-'C13'!D20</f>
        <v>-549.10202199999981</v>
      </c>
      <c r="E19" s="16">
        <f>'C14'!E20-'C13'!E20</f>
        <v>-687.38115700000003</v>
      </c>
      <c r="F19" s="16">
        <f>'C14'!F20-'C13'!F20</f>
        <v>-892.9147260000002</v>
      </c>
      <c r="G19" s="16">
        <f>'C14'!G20-'C13'!G20</f>
        <v>-1041.8783479999993</v>
      </c>
      <c r="H19" s="16">
        <f>'C14'!H20-'C13'!H20</f>
        <v>-1290.0278799999996</v>
      </c>
      <c r="I19" s="16">
        <f>'C14'!I20-'C13'!I20</f>
        <v>-1496.6533070000005</v>
      </c>
      <c r="J19" s="16">
        <f>'C14'!J20-'C13'!J20</f>
        <v>-1599.4474729999995</v>
      </c>
      <c r="K19" s="16">
        <f>'C14'!K20-'C13'!K20</f>
        <v>-1689.881547</v>
      </c>
      <c r="L19" s="16">
        <f>'C14'!L20-'C13'!L20</f>
        <v>-1892.6697869999994</v>
      </c>
      <c r="M19" s="16">
        <f>'C14'!M20-'C13'!M20</f>
        <v>-1775.7687080000005</v>
      </c>
      <c r="N19" s="16">
        <f>'C14'!N20-'C13'!N20</f>
        <v>-1634.4014069999996</v>
      </c>
      <c r="O19" s="16">
        <f>'C14'!O20-'C13'!O20</f>
        <v>-1417.1550190000007</v>
      </c>
      <c r="P19" s="16">
        <f>'C14'!P20-'C13'!P20</f>
        <v>-1353.5866960000001</v>
      </c>
      <c r="Q19" s="16">
        <f>'C14'!Q20-'C13'!Q20</f>
        <v>-1082.0319820000007</v>
      </c>
      <c r="R19" s="16">
        <f>'C14'!R20-'C13'!R20</f>
        <v>-1140.4223180000001</v>
      </c>
      <c r="S19" s="16">
        <f>'C14'!S20-'C13'!S20</f>
        <v>-1309.071273999999</v>
      </c>
      <c r="T19" s="16">
        <f>'C14'!T20-'C13'!T20</f>
        <v>-1229.0660699999999</v>
      </c>
      <c r="U19" s="16">
        <f>'C14'!U20-'C13'!U20</f>
        <v>-1298.5728619999998</v>
      </c>
      <c r="V19" s="16">
        <f>'C14'!V20-'C13'!V20</f>
        <v>-1319.3730229999994</v>
      </c>
      <c r="W19" s="16">
        <f>'C14'!W20-'C13'!W20</f>
        <v>-1395.0879299999997</v>
      </c>
      <c r="X19" s="16">
        <f>'C14'!X20-'C13'!X20</f>
        <v>-1350.0204229999997</v>
      </c>
      <c r="Y19" s="16">
        <f>'C14'!Y20-'C13'!Y20</f>
        <v>-1300.5603479999995</v>
      </c>
      <c r="Z19" s="16">
        <f>'C14'!Z20-'C13'!Z20</f>
        <v>-1403.3060689999995</v>
      </c>
      <c r="AA19" s="16">
        <f>'C14'!AA20-'C13'!AA20</f>
        <v>-1388.3367570000005</v>
      </c>
      <c r="AB19" s="16">
        <f>'C14'!AB20-'C13'!AB20</f>
        <v>-1174.8118420000001</v>
      </c>
      <c r="AC19" s="16">
        <f>'C14'!AC20-'C13'!AC20</f>
        <v>-1564.2811429999995</v>
      </c>
      <c r="AD19" s="16">
        <f>'C14'!AD20-'C13'!AD20</f>
        <v>-1851.8025120000002</v>
      </c>
      <c r="AE19" s="16">
        <f>'C14'!AE20-'C13'!AE20</f>
        <v>-36601.099148999987</v>
      </c>
    </row>
    <row r="20" spans="1:31" ht="13">
      <c r="A20" s="7"/>
      <c r="B20" s="6" t="s">
        <v>1091</v>
      </c>
      <c r="C20" s="16">
        <f>'C14'!C21-'C13'!C21</f>
        <v>-529.39183299999979</v>
      </c>
      <c r="D20" s="16">
        <f>'C14'!D21-'C13'!D21</f>
        <v>-611.58137000000011</v>
      </c>
      <c r="E20" s="16">
        <f>'C14'!E21-'C13'!E21</f>
        <v>-879.7411130000005</v>
      </c>
      <c r="F20" s="16">
        <f>'C14'!F21-'C13'!F21</f>
        <v>-908.31935800000031</v>
      </c>
      <c r="G20" s="16">
        <f>'C14'!G21-'C13'!G21</f>
        <v>-1163.1044599999991</v>
      </c>
      <c r="H20" s="16">
        <f>'C14'!H21-'C13'!H21</f>
        <v>-1211.6324239999997</v>
      </c>
      <c r="I20" s="16">
        <f>'C14'!I21-'C13'!I21</f>
        <v>-1487.694485</v>
      </c>
      <c r="J20" s="16">
        <f>'C14'!J21-'C13'!J21</f>
        <v>-1720.8957050000006</v>
      </c>
      <c r="K20" s="16">
        <f>'C14'!K21-'C13'!K21</f>
        <v>-1891.9174370000005</v>
      </c>
      <c r="L20" s="16">
        <f>'C14'!L21-'C13'!L21</f>
        <v>-2218.8250130000006</v>
      </c>
      <c r="M20" s="16">
        <f>'C14'!M21-'C13'!M21</f>
        <v>-2267.7898140000007</v>
      </c>
      <c r="N20" s="16">
        <f>'C14'!N21-'C13'!N21</f>
        <v>-2168.9633470000003</v>
      </c>
      <c r="O20" s="16">
        <f>'C14'!O21-'C13'!O21</f>
        <v>-2323.5104889999989</v>
      </c>
      <c r="P20" s="16">
        <f>'C14'!P21-'C13'!P21</f>
        <v>-2542.8104179999987</v>
      </c>
      <c r="Q20" s="16">
        <f>'C14'!Q21-'C13'!Q21</f>
        <v>-1965.4256949999995</v>
      </c>
      <c r="R20" s="16">
        <f>'C14'!R21-'C13'!R21</f>
        <v>-2314.5538080000006</v>
      </c>
      <c r="S20" s="16">
        <f>'C14'!S21-'C13'!S21</f>
        <v>-2584.1585640000012</v>
      </c>
      <c r="T20" s="16">
        <f>'C14'!T21-'C13'!T21</f>
        <v>-2540.2202339999999</v>
      </c>
      <c r="U20" s="16">
        <f>'C14'!U21-'C13'!U21</f>
        <v>-2473.5180130000003</v>
      </c>
      <c r="V20" s="16">
        <f>'C14'!V21-'C13'!V21</f>
        <v>-2568.576454999999</v>
      </c>
      <c r="W20" s="16">
        <f>'C14'!W21-'C13'!W21</f>
        <v>-2653.0605530000007</v>
      </c>
      <c r="X20" s="16">
        <f>'C14'!X21-'C13'!X21</f>
        <v>-2494.4789269999992</v>
      </c>
      <c r="Y20" s="16">
        <f>'C14'!Y21-'C13'!Y21</f>
        <v>-2412.2117900000007</v>
      </c>
      <c r="Z20" s="16">
        <f>'C14'!Z21-'C13'!Z21</f>
        <v>-2500.1341690000004</v>
      </c>
      <c r="AA20" s="16">
        <f>'C14'!AA21-'C13'!AA21</f>
        <v>-2780.7291509999995</v>
      </c>
      <c r="AB20" s="16">
        <f>'C14'!AB21-'C13'!AB21</f>
        <v>-1881.6875049999999</v>
      </c>
      <c r="AC20" s="16">
        <f>'C14'!AC21-'C13'!AC21</f>
        <v>-2687.7486589999994</v>
      </c>
      <c r="AD20" s="16">
        <f>'C14'!AD21-'C13'!AD21</f>
        <v>-3244.0644739999993</v>
      </c>
      <c r="AE20" s="16">
        <f>'C14'!AE21-'C13'!AE21</f>
        <v>-57026.74526299999</v>
      </c>
    </row>
    <row r="21" spans="1:31" ht="13">
      <c r="A21" s="7"/>
      <c r="B21" s="6" t="s">
        <v>1092</v>
      </c>
      <c r="C21" s="16">
        <f>'C14'!C22-'C13'!C22</f>
        <v>-66.601625999999982</v>
      </c>
      <c r="D21" s="16">
        <f>'C14'!D22-'C13'!D22</f>
        <v>-124.868731</v>
      </c>
      <c r="E21" s="16">
        <f>'C14'!E22-'C13'!E22</f>
        <v>-158.666211</v>
      </c>
      <c r="F21" s="16">
        <f>'C14'!F22-'C13'!F22</f>
        <v>-196.699963</v>
      </c>
      <c r="G21" s="16">
        <f>'C14'!G22-'C13'!G22</f>
        <v>-236.85776800000011</v>
      </c>
      <c r="H21" s="16">
        <f>'C14'!H22-'C13'!H22</f>
        <v>-284.94694599999985</v>
      </c>
      <c r="I21" s="16">
        <f>'C14'!I22-'C13'!I22</f>
        <v>-338.82194300000003</v>
      </c>
      <c r="J21" s="16">
        <f>'C14'!J22-'C13'!J22</f>
        <v>-388.95480900000007</v>
      </c>
      <c r="K21" s="16">
        <f>'C14'!K22-'C13'!K22</f>
        <v>-439.88680400000021</v>
      </c>
      <c r="L21" s="16">
        <f>'C14'!L22-'C13'!L22</f>
        <v>-552.80140699999981</v>
      </c>
      <c r="M21" s="16">
        <f>'C14'!M22-'C13'!M22</f>
        <v>-688.97771199999977</v>
      </c>
      <c r="N21" s="16">
        <f>'C14'!N22-'C13'!N22</f>
        <v>-867.73922700000003</v>
      </c>
      <c r="O21" s="16">
        <f>'C14'!O22-'C13'!O22</f>
        <v>-961.49558500000001</v>
      </c>
      <c r="P21" s="16">
        <f>'C14'!P22-'C13'!P22</f>
        <v>-930.48328400000003</v>
      </c>
      <c r="Q21" s="16">
        <f>'C14'!Q22-'C13'!Q22</f>
        <v>-889.59316399999989</v>
      </c>
      <c r="R21" s="16">
        <f>'C14'!R22-'C13'!R22</f>
        <v>-1008.7788879999998</v>
      </c>
      <c r="S21" s="16">
        <f>'C14'!S22-'C13'!S22</f>
        <v>-1348.1517589999996</v>
      </c>
      <c r="T21" s="16">
        <f>'C14'!T22-'C13'!T22</f>
        <v>-1342.6541109999991</v>
      </c>
      <c r="U21" s="16">
        <f>'C14'!U22-'C13'!U22</f>
        <v>-1419.6147200000003</v>
      </c>
      <c r="V21" s="16">
        <f>'C14'!V22-'C13'!V22</f>
        <v>-1496.0676200000003</v>
      </c>
      <c r="W21" s="16">
        <f>'C14'!W22-'C13'!W22</f>
        <v>-1417.8864760000004</v>
      </c>
      <c r="X21" s="16">
        <f>'C14'!X22-'C13'!X22</f>
        <v>-1376.5383029999996</v>
      </c>
      <c r="Y21" s="16">
        <f>'C14'!Y22-'C13'!Y22</f>
        <v>-1341.1747829999997</v>
      </c>
      <c r="Z21" s="16">
        <f>'C14'!Z22-'C13'!Z22</f>
        <v>-1351.1244789999996</v>
      </c>
      <c r="AA21" s="16">
        <f>'C14'!AA22-'C13'!AA22</f>
        <v>-1580.6266220000005</v>
      </c>
      <c r="AB21" s="16">
        <f>'C14'!AB22-'C13'!AB22</f>
        <v>-1230.8562959999995</v>
      </c>
      <c r="AC21" s="16">
        <f>'C14'!AC22-'C13'!AC22</f>
        <v>-1725.7601510000004</v>
      </c>
      <c r="AD21" s="16">
        <f>'C14'!AD22-'C13'!AD22</f>
        <v>-2537.6733789999998</v>
      </c>
      <c r="AE21" s="16">
        <f>'C14'!AE22-'C13'!AE22</f>
        <v>-26304.302766999997</v>
      </c>
    </row>
    <row r="22" spans="1:31" ht="13">
      <c r="A22" s="7"/>
      <c r="B22" s="6" t="s">
        <v>1093</v>
      </c>
      <c r="C22" s="16">
        <f>'C14'!C23-'C13'!C23</f>
        <v>-5.6027350000000098</v>
      </c>
      <c r="D22" s="16">
        <f>'C14'!D23-'C13'!D23</f>
        <v>-3.8179560000000023</v>
      </c>
      <c r="E22" s="16">
        <f>'C14'!E23-'C13'!E23</f>
        <v>13.777172000000004</v>
      </c>
      <c r="F22" s="16">
        <f>'C14'!F23-'C13'!F23</f>
        <v>14.607651999999998</v>
      </c>
      <c r="G22" s="16">
        <f>'C14'!G23-'C13'!G23</f>
        <v>10.865677999999999</v>
      </c>
      <c r="H22" s="16">
        <f>'C14'!H23-'C13'!H23</f>
        <v>8.1132929999999952</v>
      </c>
      <c r="I22" s="16">
        <f>'C14'!I23-'C13'!I23</f>
        <v>8.2629340000000084</v>
      </c>
      <c r="J22" s="16">
        <f>'C14'!J23-'C13'!J23</f>
        <v>2.5018810000000009</v>
      </c>
      <c r="K22" s="16">
        <f>'C14'!K23-'C13'!K23</f>
        <v>5.175151999999998</v>
      </c>
      <c r="L22" s="16">
        <f>'C14'!L23-'C13'!L23</f>
        <v>8.2215780000000045</v>
      </c>
      <c r="M22" s="16">
        <f>'C14'!M23-'C13'!M23</f>
        <v>3.3361150000000008</v>
      </c>
      <c r="N22" s="16">
        <f>'C14'!N23-'C13'!N23</f>
        <v>6.2125749999999922</v>
      </c>
      <c r="O22" s="16">
        <f>'C14'!O23-'C13'!O23</f>
        <v>10.865378999999994</v>
      </c>
      <c r="P22" s="16">
        <f>'C14'!P23-'C13'!P23</f>
        <v>10.286350999999996</v>
      </c>
      <c r="Q22" s="16">
        <f>'C14'!Q23-'C13'!Q23</f>
        <v>12.690956999999997</v>
      </c>
      <c r="R22" s="16">
        <f>'C14'!R23-'C13'!R23</f>
        <v>23.153248000000005</v>
      </c>
      <c r="S22" s="16">
        <f>'C14'!S23-'C13'!S23</f>
        <v>24.775203999999992</v>
      </c>
      <c r="T22" s="16">
        <f>'C14'!T23-'C13'!T23</f>
        <v>39.082397000000022</v>
      </c>
      <c r="U22" s="16">
        <f>'C14'!U23-'C13'!U23</f>
        <v>52.97499700000003</v>
      </c>
      <c r="V22" s="16">
        <f>'C14'!V23-'C13'!V23</f>
        <v>52.251721999999994</v>
      </c>
      <c r="W22" s="16">
        <f>'C14'!W23-'C13'!W23</f>
        <v>48.507385999999975</v>
      </c>
      <c r="X22" s="16">
        <f>'C14'!X23-'C13'!X23</f>
        <v>53.703412000000014</v>
      </c>
      <c r="Y22" s="16">
        <f>'C14'!Y23-'C13'!Y23</f>
        <v>49.284939999999963</v>
      </c>
      <c r="Z22" s="16">
        <f>'C14'!Z23-'C13'!Z23</f>
        <v>49.380557000000032</v>
      </c>
      <c r="AA22" s="16">
        <f>'C14'!AA23-'C13'!AA23</f>
        <v>52.899277000000005</v>
      </c>
      <c r="AB22" s="16">
        <f>'C14'!AB23-'C13'!AB23</f>
        <v>26.910737000000005</v>
      </c>
      <c r="AC22" s="16">
        <f>'C14'!AC23-'C13'!AC23</f>
        <v>46.588487999999998</v>
      </c>
      <c r="AD22" s="16">
        <f>'C14'!AD23-'C13'!AD23</f>
        <v>64.546808000000041</v>
      </c>
      <c r="AE22" s="16">
        <f>'C14'!AE23-'C13'!AE23</f>
        <v>689.55519900000013</v>
      </c>
    </row>
    <row r="23" spans="1:31" ht="13">
      <c r="A23" s="7"/>
      <c r="B23" s="6" t="s">
        <v>38</v>
      </c>
      <c r="C23" s="16">
        <f>'C14'!C24-'C13'!C24</f>
        <v>-12920.328460000001</v>
      </c>
      <c r="D23" s="16">
        <f>'C14'!D24-'C13'!D24</f>
        <v>-14529.485871999997</v>
      </c>
      <c r="E23" s="16">
        <f>'C14'!E24-'C13'!E24</f>
        <v>-17823.347169999994</v>
      </c>
      <c r="F23" s="16">
        <f>'C14'!F24-'C13'!F24</f>
        <v>-19733.502370999995</v>
      </c>
      <c r="G23" s="16">
        <f>'C14'!G24-'C13'!G24</f>
        <v>-22117.875122000001</v>
      </c>
      <c r="H23" s="16">
        <f>'C14'!H24-'C13'!H24</f>
        <v>-24766.524622000004</v>
      </c>
      <c r="I23" s="16">
        <f>'C14'!I24-'C13'!I24</f>
        <v>-25634.50209300001</v>
      </c>
      <c r="J23" s="16">
        <f>'C14'!J24-'C13'!J24</f>
        <v>-27858.677716999991</v>
      </c>
      <c r="K23" s="16">
        <f>'C14'!K24-'C13'!K24</f>
        <v>-31899.278432999981</v>
      </c>
      <c r="L23" s="16">
        <f>'C14'!L24-'C13'!L24</f>
        <v>-35685.713124999987</v>
      </c>
      <c r="M23" s="16">
        <f>'C14'!M24-'C13'!M24</f>
        <v>-42254.415429000008</v>
      </c>
      <c r="N23" s="16">
        <f>'C14'!N24-'C13'!N24</f>
        <v>-45118.112448999993</v>
      </c>
      <c r="O23" s="16">
        <f>'C14'!O24-'C13'!O24</f>
        <v>-49907.035077000015</v>
      </c>
      <c r="P23" s="16">
        <f>'C14'!P24-'C13'!P24</f>
        <v>-49509.743606999975</v>
      </c>
      <c r="Q23" s="16">
        <f>'C14'!Q24-'C13'!Q24</f>
        <v>-46214.492236000006</v>
      </c>
      <c r="R23" s="16">
        <f>'C14'!R24-'C13'!R24</f>
        <v>-53486.150701000006</v>
      </c>
      <c r="S23" s="16">
        <f>'C14'!S24-'C13'!S24</f>
        <v>-58061.961840000047</v>
      </c>
      <c r="T23" s="16">
        <f>'C14'!T24-'C13'!T24</f>
        <v>-56021.866327000003</v>
      </c>
      <c r="U23" s="16">
        <f>'C14'!U24-'C13'!U24</f>
        <v>-57726.973633000016</v>
      </c>
      <c r="V23" s="16">
        <f>'C14'!V24-'C13'!V24</f>
        <v>-59672.268007999999</v>
      </c>
      <c r="W23" s="16">
        <f>'C14'!W24-'C13'!W24</f>
        <v>-61862.925352000035</v>
      </c>
      <c r="X23" s="16">
        <f>'C14'!X24-'C13'!X24</f>
        <v>-58332.856287000002</v>
      </c>
      <c r="Y23" s="16">
        <f>'C14'!Y24-'C13'!Y24</f>
        <v>-58442.813608000004</v>
      </c>
      <c r="Z23" s="16">
        <f>'C14'!Z24-'C13'!Z24</f>
        <v>-60401.067087000018</v>
      </c>
      <c r="AA23" s="16">
        <f>'C14'!AA24-'C13'!AA24</f>
        <v>-59507.137072999984</v>
      </c>
      <c r="AB23" s="16">
        <f>'C14'!AB24-'C13'!AB24</f>
        <v>-47214.767554999984</v>
      </c>
      <c r="AC23" s="16">
        <f>'C14'!AC24-'C13'!AC24</f>
        <v>-56609.702502</v>
      </c>
      <c r="AD23" s="16">
        <f>'C14'!AD24-'C13'!AD24</f>
        <v>-63250.305311999982</v>
      </c>
      <c r="AE23" s="16">
        <f>'C14'!AE24-'C13'!AE24</f>
        <v>-1216563.829068</v>
      </c>
    </row>
    <row r="24" spans="1:31" ht="13">
      <c r="A24" s="7"/>
      <c r="B24" s="6" t="s">
        <v>39</v>
      </c>
      <c r="C24" s="16">
        <f>'C14'!C25-'C13'!C25</f>
        <v>-17857.128026999999</v>
      </c>
      <c r="D24" s="16">
        <f>'C14'!D25-'C13'!D25</f>
        <v>-17191.925301999967</v>
      </c>
      <c r="E24" s="16">
        <f>'C14'!E25-'C13'!E25</f>
        <v>-19489.629629000032</v>
      </c>
      <c r="F24" s="16">
        <f>'C14'!F25-'C13'!F25</f>
        <v>-22711.573304999984</v>
      </c>
      <c r="G24" s="16">
        <f>'C14'!G25-'C13'!G25</f>
        <v>-23559.233483999982</v>
      </c>
      <c r="H24" s="16">
        <f>'C14'!H25-'C13'!H25</f>
        <v>-27506.636447999987</v>
      </c>
      <c r="I24" s="16">
        <f>'C14'!I25-'C13'!I25</f>
        <v>-27782.764118999949</v>
      </c>
      <c r="J24" s="16">
        <f>'C14'!J25-'C13'!J25</f>
        <v>-26674.178903</v>
      </c>
      <c r="K24" s="16">
        <f>'C14'!K25-'C13'!K25</f>
        <v>-27564.897935999998</v>
      </c>
      <c r="L24" s="16">
        <f>'C14'!L25-'C13'!L25</f>
        <v>-28642.706642999976</v>
      </c>
      <c r="M24" s="16">
        <f>'C14'!M25-'C13'!M25</f>
        <v>-26321.06052499995</v>
      </c>
      <c r="N24" s="16">
        <f>'C14'!N25-'C13'!N25</f>
        <v>-26538.960331999981</v>
      </c>
      <c r="O24" s="16">
        <f>'C14'!O25-'C13'!O25</f>
        <v>-24975.934962000014</v>
      </c>
      <c r="P24" s="16">
        <f>'C14'!P25-'C13'!P25</f>
        <v>-22866.467051000036</v>
      </c>
      <c r="Q24" s="16">
        <f>'C14'!Q25-'C13'!Q25</f>
        <v>-17298.449895999991</v>
      </c>
      <c r="R24" s="16">
        <f>'C14'!R25-'C13'!R25</f>
        <v>-18509.147936000001</v>
      </c>
      <c r="S24" s="16">
        <f>'C14'!S25-'C13'!S25</f>
        <v>-20512.631622999983</v>
      </c>
      <c r="T24" s="16">
        <f>'C14'!T25-'C13'!T25</f>
        <v>-19993.186587000055</v>
      </c>
      <c r="U24" s="16">
        <f>'C14'!U25-'C13'!U25</f>
        <v>-20897.795738999961</v>
      </c>
      <c r="V24" s="16">
        <f>'C14'!V25-'C13'!V25</f>
        <v>-20969.091579000022</v>
      </c>
      <c r="W24" s="16">
        <f>'C14'!W25-'C13'!W25</f>
        <v>-22185.009859999976</v>
      </c>
      <c r="X24" s="16">
        <f>'C14'!X25-'C13'!X25</f>
        <v>-21207.954798000024</v>
      </c>
      <c r="Y24" s="16">
        <f>'C14'!Y25-'C13'!Y25</f>
        <v>-20590.276626999963</v>
      </c>
      <c r="Z24" s="16">
        <f>'C14'!Z25-'C13'!Z25</f>
        <v>-21231.226943999907</v>
      </c>
      <c r="AA24" s="16">
        <f>'C14'!AA25-'C13'!AA25</f>
        <v>-23153.077867000007</v>
      </c>
      <c r="AB24" s="16">
        <f>'C14'!AB25-'C13'!AB25</f>
        <v>-20299.989202000077</v>
      </c>
      <c r="AC24" s="16">
        <f>'C14'!AC25-'C13'!AC25</f>
        <v>-25186.148515999994</v>
      </c>
      <c r="AD24" s="16">
        <f>'C14'!AD25-'C13'!AD25</f>
        <v>-31152.229428000079</v>
      </c>
      <c r="AE24" s="16">
        <f>'C14'!AE25-'C13'!AE25</f>
        <v>-642869.31326799991</v>
      </c>
    </row>
    <row r="25" spans="1:31" ht="13">
      <c r="A25" s="7"/>
      <c r="B25" s="6" t="s">
        <v>40</v>
      </c>
      <c r="C25" s="16">
        <f>'C14'!C26-'C13'!C26</f>
        <v>-30777.456486999996</v>
      </c>
      <c r="D25" s="16">
        <f>'C14'!D26-'C13'!D26</f>
        <v>-31721.411173999964</v>
      </c>
      <c r="E25" s="16">
        <f>'C14'!E26-'C13'!E26</f>
        <v>-37312.976799000025</v>
      </c>
      <c r="F25" s="16">
        <f>'C14'!F26-'C13'!F26</f>
        <v>-42445.075675999979</v>
      </c>
      <c r="G25" s="16">
        <f>'C14'!G26-'C13'!G26</f>
        <v>-45677.108605999987</v>
      </c>
      <c r="H25" s="16">
        <f>'C14'!H26-'C13'!H26</f>
        <v>-52273.161069999987</v>
      </c>
      <c r="I25" s="16">
        <f>'C14'!I26-'C13'!I26</f>
        <v>-53417.266211999959</v>
      </c>
      <c r="J25" s="16">
        <f>'C14'!J26-'C13'!J26</f>
        <v>-54532.856619999991</v>
      </c>
      <c r="K25" s="16">
        <f>'C14'!K26-'C13'!K26</f>
        <v>-59464.176368999979</v>
      </c>
      <c r="L25" s="16">
        <f>'C14'!L26-'C13'!L26</f>
        <v>-64328.419767999963</v>
      </c>
      <c r="M25" s="16">
        <f>'C14'!M26-'C13'!M26</f>
        <v>-68575.475953999965</v>
      </c>
      <c r="N25" s="16">
        <f>'C14'!N26-'C13'!N26</f>
        <v>-71657.072780999966</v>
      </c>
      <c r="O25" s="16">
        <f>'C14'!O26-'C13'!O26</f>
        <v>-74882.970039000036</v>
      </c>
      <c r="P25" s="16">
        <f>'C14'!P26-'C13'!P26</f>
        <v>-72376.210658000011</v>
      </c>
      <c r="Q25" s="16">
        <f>'C14'!Q26-'C13'!Q26</f>
        <v>-63512.942131999996</v>
      </c>
      <c r="R25" s="16">
        <f>'C14'!R26-'C13'!R26</f>
        <v>-71995.298637</v>
      </c>
      <c r="S25" s="16">
        <f>'C14'!S26-'C13'!S26</f>
        <v>-78574.593463000027</v>
      </c>
      <c r="T25" s="16">
        <f>'C14'!T26-'C13'!T26</f>
        <v>-76015.052914000058</v>
      </c>
      <c r="U25" s="16">
        <f>'C14'!U26-'C13'!U26</f>
        <v>-78624.769371999981</v>
      </c>
      <c r="V25" s="16">
        <f>'C14'!V26-'C13'!V26</f>
        <v>-80641.359587000014</v>
      </c>
      <c r="W25" s="16">
        <f>'C14'!W26-'C13'!W26</f>
        <v>-84047.935212000011</v>
      </c>
      <c r="X25" s="16">
        <f>'C14'!X26-'C13'!X26</f>
        <v>-79540.811085000023</v>
      </c>
      <c r="Y25" s="16">
        <f>'C14'!Y26-'C13'!Y26</f>
        <v>-79033.090234999967</v>
      </c>
      <c r="Z25" s="16">
        <f>'C14'!Z26-'C13'!Z26</f>
        <v>-81632.294030999925</v>
      </c>
      <c r="AA25" s="16">
        <f>'C14'!AA26-'C13'!AA26</f>
        <v>-82660.214939999991</v>
      </c>
      <c r="AB25" s="16">
        <f>'C14'!AB26-'C13'!AB26</f>
        <v>-67514.756757000054</v>
      </c>
      <c r="AC25" s="16">
        <f>'C14'!AC26-'C13'!AC26</f>
        <v>-81795.851018000001</v>
      </c>
      <c r="AD25" s="16">
        <f>'C14'!AD26-'C13'!AD26</f>
        <v>-94402.534740000061</v>
      </c>
      <c r="AE25" s="16">
        <f>'C14'!AE26-'C13'!AE26</f>
        <v>-1859433.1423360002</v>
      </c>
    </row>
    <row r="26" spans="1:31" ht="13">
      <c r="A26" s="7"/>
      <c r="B26" s="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3.5" customHeight="1">
      <c r="A27" s="158" t="s">
        <v>1094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ht="13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</sheetData>
  <mergeCells count="5">
    <mergeCell ref="A28:AE28"/>
    <mergeCell ref="A2:AE2"/>
    <mergeCell ref="A4:AE4"/>
    <mergeCell ref="C7:AE7"/>
    <mergeCell ref="A27:AE27"/>
  </mergeCells>
  <hyperlinks>
    <hyperlink ref="A1" location="ÍNDICE!A1" display="INDICE" xr:uid="{00000000-0004-0000-14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94"/>
  <sheetViews>
    <sheetView showGridLines="0" zoomScaleNormal="100" workbookViewId="0"/>
  </sheetViews>
  <sheetFormatPr baseColWidth="10" defaultColWidth="10" defaultRowHeight="12.75" customHeight="1"/>
  <cols>
    <col min="1" max="1" width="5.33203125" style="78" customWidth="1"/>
    <col min="2" max="2" width="26" style="76" bestFit="1" customWidth="1"/>
    <col min="3" max="19" width="7.33203125" style="77" customWidth="1"/>
    <col min="20" max="30" width="7.33203125" style="75" customWidth="1"/>
    <col min="31" max="31" width="7.33203125" style="77" customWidth="1"/>
    <col min="32" max="32" width="14.83203125" style="76" customWidth="1"/>
    <col min="33" max="35" width="12" style="76" customWidth="1"/>
    <col min="36" max="36" width="6" style="76" customWidth="1"/>
    <col min="37" max="16384" width="10" style="75"/>
  </cols>
  <sheetData>
    <row r="1" spans="1:33" ht="15.75" customHeight="1">
      <c r="A1" s="103" t="s">
        <v>30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3" ht="13">
      <c r="A2" s="165" t="s">
        <v>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3" ht="13"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3" ht="13">
      <c r="A4" s="165" t="s">
        <v>1111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3" ht="13.5" customHeight="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3" ht="13.5" customHeight="1">
      <c r="A6" s="86"/>
      <c r="B6" s="90" t="s">
        <v>41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</row>
    <row r="7" spans="1:33" ht="13.5" customHeight="1">
      <c r="B7" s="81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3" ht="13.5" customHeight="1">
      <c r="B8" s="8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3" ht="15" customHeight="1">
      <c r="A9" s="7">
        <v>1</v>
      </c>
      <c r="B9" s="6" t="s">
        <v>31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877.18787999999972</v>
      </c>
      <c r="K9" s="87">
        <v>1023.2270619999996</v>
      </c>
      <c r="L9" s="87">
        <v>1178.9271369999988</v>
      </c>
      <c r="M9" s="87">
        <v>2224.9204400000012</v>
      </c>
      <c r="N9" s="87">
        <v>2765.5488080000009</v>
      </c>
      <c r="O9" s="87">
        <v>3564.2292040000016</v>
      </c>
      <c r="P9" s="87">
        <v>3591.6985920000011</v>
      </c>
      <c r="Q9" s="87">
        <v>3823.2141659999984</v>
      </c>
      <c r="R9" s="87">
        <v>4630.0057870000019</v>
      </c>
      <c r="S9" s="87">
        <v>4933.659689000001</v>
      </c>
      <c r="T9" s="87">
        <v>4794.9751119999955</v>
      </c>
      <c r="U9" s="87">
        <v>4929.202691999998</v>
      </c>
      <c r="V9" s="87">
        <v>4940.5649559999993</v>
      </c>
      <c r="W9" s="87">
        <v>5069.3791640000009</v>
      </c>
      <c r="X9" s="87">
        <v>4664.1832060000006</v>
      </c>
      <c r="Y9" s="87">
        <v>4562.034204999999</v>
      </c>
      <c r="Z9" s="87">
        <v>4723.4757859999982</v>
      </c>
      <c r="AA9" s="87">
        <v>5402.0233980000021</v>
      </c>
      <c r="AB9" s="87">
        <v>3967.4933579999993</v>
      </c>
      <c r="AC9" s="87">
        <v>4903.903293999997</v>
      </c>
      <c r="AD9" s="87">
        <v>5121.992038999997</v>
      </c>
      <c r="AE9" s="87">
        <f>SUM(C9:AD9)</f>
        <v>81691.845974999975</v>
      </c>
      <c r="AG9" s="88"/>
    </row>
    <row r="10" spans="1:33" ht="15" customHeight="1">
      <c r="A10" s="7">
        <v>2</v>
      </c>
      <c r="B10" s="6" t="s">
        <v>32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152.92866700000005</v>
      </c>
      <c r="K10" s="87">
        <v>409.72880900000007</v>
      </c>
      <c r="L10" s="87">
        <v>422.91469699999993</v>
      </c>
      <c r="M10" s="87">
        <v>464.86324299999995</v>
      </c>
      <c r="N10" s="87">
        <v>541.70904199999995</v>
      </c>
      <c r="O10" s="87">
        <v>754.03562100000022</v>
      </c>
      <c r="P10" s="87">
        <v>918.98815799999988</v>
      </c>
      <c r="Q10" s="87">
        <v>895.93000000000018</v>
      </c>
      <c r="R10" s="87">
        <v>1033.424673</v>
      </c>
      <c r="S10" s="87">
        <v>1189.8053980000002</v>
      </c>
      <c r="T10" s="87">
        <v>1291.5989419999999</v>
      </c>
      <c r="U10" s="87">
        <v>1489.1958129999998</v>
      </c>
      <c r="V10" s="87">
        <v>1690.4890520000006</v>
      </c>
      <c r="W10" s="87">
        <v>1956.9299010000004</v>
      </c>
      <c r="X10" s="87">
        <v>2034.8851790000001</v>
      </c>
      <c r="Y10" s="87">
        <v>2206.7202969999998</v>
      </c>
      <c r="Z10" s="87">
        <v>2411.9551509999997</v>
      </c>
      <c r="AA10" s="87">
        <v>2615.8409709999996</v>
      </c>
      <c r="AB10" s="87">
        <v>2324.5736760000009</v>
      </c>
      <c r="AC10" s="87">
        <v>2673.4997730000005</v>
      </c>
      <c r="AD10" s="87">
        <v>3224.3115570000004</v>
      </c>
      <c r="AE10" s="87">
        <f t="shared" ref="AE10:AE26" si="0">SUM(C10:AD10)</f>
        <v>30704.328619999997</v>
      </c>
      <c r="AG10" s="88"/>
    </row>
    <row r="11" spans="1:33" ht="15" customHeight="1">
      <c r="A11" s="7">
        <v>3</v>
      </c>
      <c r="B11" s="6" t="s">
        <v>33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314.26785500000005</v>
      </c>
      <c r="K11" s="87">
        <v>329.83535300000011</v>
      </c>
      <c r="L11" s="87">
        <v>356.37478600000014</v>
      </c>
      <c r="M11" s="87">
        <v>464.76861000000019</v>
      </c>
      <c r="N11" s="87">
        <v>490.67721000000006</v>
      </c>
      <c r="O11" s="87">
        <v>490.40910199999956</v>
      </c>
      <c r="P11" s="87">
        <v>464.75102700000008</v>
      </c>
      <c r="Q11" s="87">
        <v>421.93686099999991</v>
      </c>
      <c r="R11" s="87">
        <v>459.85508699999974</v>
      </c>
      <c r="S11" s="87">
        <v>498.09951999999981</v>
      </c>
      <c r="T11" s="87">
        <v>462.49312099999986</v>
      </c>
      <c r="U11" s="87">
        <v>498.88305399999979</v>
      </c>
      <c r="V11" s="87">
        <v>534.88917800000047</v>
      </c>
      <c r="W11" s="87">
        <v>574.16122299999984</v>
      </c>
      <c r="X11" s="87">
        <v>570.79082899999992</v>
      </c>
      <c r="Y11" s="87">
        <v>587.44409199999996</v>
      </c>
      <c r="Z11" s="88">
        <v>622.454387</v>
      </c>
      <c r="AA11" s="88">
        <v>651.92318799999987</v>
      </c>
      <c r="AB11" s="88">
        <v>455.53891899999996</v>
      </c>
      <c r="AC11" s="88">
        <v>614.19746199999997</v>
      </c>
      <c r="AD11" s="88">
        <v>805.08907000000045</v>
      </c>
      <c r="AE11" s="87">
        <f t="shared" si="0"/>
        <v>10668.839934</v>
      </c>
      <c r="AF11" s="75"/>
      <c r="AG11" s="88"/>
    </row>
    <row r="12" spans="1:33" ht="15" customHeight="1">
      <c r="A12" s="7">
        <v>4</v>
      </c>
      <c r="B12" s="6" t="s">
        <v>1087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8.5556489999999954</v>
      </c>
      <c r="K12" s="87">
        <v>9.8719120000000071</v>
      </c>
      <c r="L12" s="87">
        <v>10.662643999999998</v>
      </c>
      <c r="M12" s="87">
        <v>7.9932980000000029</v>
      </c>
      <c r="N12" s="87">
        <v>6.406206000000001</v>
      </c>
      <c r="O12" s="87">
        <v>4.472976000000001</v>
      </c>
      <c r="P12" s="87">
        <v>3.3677370000000018</v>
      </c>
      <c r="Q12" s="87">
        <v>2.9037440000000005</v>
      </c>
      <c r="R12" s="87">
        <v>2.8148399999999989</v>
      </c>
      <c r="S12" s="87">
        <v>1.8985350000000005</v>
      </c>
      <c r="T12" s="87">
        <v>3.0926699999999996</v>
      </c>
      <c r="U12" s="87">
        <v>2.0866210000000009</v>
      </c>
      <c r="V12" s="87">
        <v>2.2877779999999999</v>
      </c>
      <c r="W12" s="87">
        <v>2.3162020000000001</v>
      </c>
      <c r="X12" s="87">
        <v>2.459865999999999</v>
      </c>
      <c r="Y12" s="87">
        <v>3.4776829999999985</v>
      </c>
      <c r="Z12" s="87">
        <v>2.4036550000000032</v>
      </c>
      <c r="AA12" s="87">
        <v>2.3641159999999988</v>
      </c>
      <c r="AB12" s="87">
        <v>3.6070679999999982</v>
      </c>
      <c r="AC12" s="87">
        <v>5.7232100000000008</v>
      </c>
      <c r="AD12" s="87">
        <v>4.592750999999998</v>
      </c>
      <c r="AE12" s="87">
        <f t="shared" si="0"/>
        <v>93.359161</v>
      </c>
      <c r="AF12" s="75"/>
      <c r="AG12" s="88"/>
    </row>
    <row r="13" spans="1:33" s="76" customFormat="1" ht="15" customHeight="1">
      <c r="A13" s="7">
        <v>5</v>
      </c>
      <c r="B13" s="4" t="s">
        <v>34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149.54217499999999</v>
      </c>
      <c r="K13" s="87">
        <v>171.735344</v>
      </c>
      <c r="L13" s="87">
        <v>187.64012200000008</v>
      </c>
      <c r="M13" s="87">
        <v>206.37002499999997</v>
      </c>
      <c r="N13" s="87">
        <v>229.96685200000005</v>
      </c>
      <c r="O13" s="87">
        <v>245.1071079999999</v>
      </c>
      <c r="P13" s="87">
        <v>243.02733799999996</v>
      </c>
      <c r="Q13" s="87">
        <v>210.55887199999987</v>
      </c>
      <c r="R13" s="87">
        <v>241.499349</v>
      </c>
      <c r="S13" s="87">
        <v>271.56610499999999</v>
      </c>
      <c r="T13" s="87">
        <v>240.29568799999987</v>
      </c>
      <c r="U13" s="87">
        <v>240.53376499999993</v>
      </c>
      <c r="V13" s="87">
        <v>238.81276499999996</v>
      </c>
      <c r="W13" s="87">
        <v>234.2896740000001</v>
      </c>
      <c r="X13" s="87">
        <v>207.55045599999997</v>
      </c>
      <c r="Y13" s="87">
        <v>208.70366999999999</v>
      </c>
      <c r="Z13" s="87">
        <v>225.34664400000003</v>
      </c>
      <c r="AA13" s="87">
        <v>247.01557299999993</v>
      </c>
      <c r="AB13" s="87">
        <v>230.26697400000003</v>
      </c>
      <c r="AC13" s="87">
        <v>363.28110899999996</v>
      </c>
      <c r="AD13" s="87">
        <v>441.60092999999995</v>
      </c>
      <c r="AE13" s="87">
        <f t="shared" si="0"/>
        <v>5034.7105379999985</v>
      </c>
      <c r="AG13" s="88"/>
    </row>
    <row r="14" spans="1:33" s="76" customFormat="1" ht="15" customHeight="1">
      <c r="A14" s="7">
        <v>6</v>
      </c>
      <c r="B14" s="6" t="s">
        <v>35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227.92542199999983</v>
      </c>
      <c r="K14" s="87">
        <v>236.36079900000013</v>
      </c>
      <c r="L14" s="87">
        <v>235.0729259999998</v>
      </c>
      <c r="M14" s="87">
        <v>218.24173699999994</v>
      </c>
      <c r="N14" s="87">
        <v>209.55356999999989</v>
      </c>
      <c r="O14" s="87">
        <v>230.11039699999992</v>
      </c>
      <c r="P14" s="87">
        <v>213.88728899999992</v>
      </c>
      <c r="Q14" s="87">
        <v>141.74142799999998</v>
      </c>
      <c r="R14" s="87">
        <v>145.49465300000008</v>
      </c>
      <c r="S14" s="87">
        <v>172.44475200000002</v>
      </c>
      <c r="T14" s="87">
        <v>177.83988900000017</v>
      </c>
      <c r="U14" s="87">
        <v>192.42887600000006</v>
      </c>
      <c r="V14" s="87">
        <v>208.13110999999989</v>
      </c>
      <c r="W14" s="87">
        <v>193.75405699999996</v>
      </c>
      <c r="X14" s="87">
        <v>183.50779899999998</v>
      </c>
      <c r="Y14" s="87">
        <v>189.76889699999998</v>
      </c>
      <c r="Z14" s="87">
        <v>215.24093400000004</v>
      </c>
      <c r="AA14" s="87">
        <v>224.36030599999995</v>
      </c>
      <c r="AB14" s="87">
        <v>170.62293100000008</v>
      </c>
      <c r="AC14" s="87">
        <v>237.64593600000001</v>
      </c>
      <c r="AD14" s="87">
        <v>270.64765700000021</v>
      </c>
      <c r="AE14" s="87">
        <f t="shared" si="0"/>
        <v>4294.7813649999998</v>
      </c>
      <c r="AG14" s="88"/>
    </row>
    <row r="15" spans="1:33" s="76" customFormat="1" ht="15" customHeight="1">
      <c r="A15" s="7"/>
      <c r="B15" s="6" t="s">
        <v>36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682.12331099999949</v>
      </c>
      <c r="K15" s="87">
        <v>618.1909599999999</v>
      </c>
      <c r="L15" s="87">
        <v>605.69264099999964</v>
      </c>
      <c r="M15" s="87">
        <v>526.20311700000025</v>
      </c>
      <c r="N15" s="87">
        <v>491.23467800000009</v>
      </c>
      <c r="O15" s="87">
        <v>350.45061200000004</v>
      </c>
      <c r="P15" s="87">
        <v>250.58025300000008</v>
      </c>
      <c r="Q15" s="87">
        <v>167.97126700000013</v>
      </c>
      <c r="R15" s="87">
        <v>185.66175100000007</v>
      </c>
      <c r="S15" s="87">
        <v>215.92111200000008</v>
      </c>
      <c r="T15" s="87">
        <v>198.60068999999996</v>
      </c>
      <c r="U15" s="87">
        <v>211.76170299999987</v>
      </c>
      <c r="V15" s="87">
        <v>190.45465900000005</v>
      </c>
      <c r="W15" s="87">
        <v>235.35077100000001</v>
      </c>
      <c r="X15" s="87">
        <v>276.60797800000017</v>
      </c>
      <c r="Y15" s="87">
        <v>241.4311229999999</v>
      </c>
      <c r="Z15" s="87">
        <v>218.81613999999999</v>
      </c>
      <c r="AA15" s="87">
        <v>207.25152799999995</v>
      </c>
      <c r="AB15" s="87">
        <v>170.96992</v>
      </c>
      <c r="AC15" s="87">
        <v>252.32189000000002</v>
      </c>
      <c r="AD15" s="87">
        <v>334.11957700000005</v>
      </c>
      <c r="AE15" s="87">
        <f t="shared" si="0"/>
        <v>6631.7156809999997</v>
      </c>
      <c r="AG15" s="88"/>
    </row>
    <row r="16" spans="1:33" s="76" customFormat="1" ht="15" customHeight="1">
      <c r="A16" s="7"/>
      <c r="B16" s="6" t="s">
        <v>1133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66.50093600000001</v>
      </c>
      <c r="K16" s="87">
        <v>51.995916000000008</v>
      </c>
      <c r="L16" s="87">
        <v>44.88844499999999</v>
      </c>
      <c r="M16" s="87">
        <v>36.467850000000013</v>
      </c>
      <c r="N16" s="87">
        <v>34.970859999999988</v>
      </c>
      <c r="O16" s="87">
        <v>32.943938000000003</v>
      </c>
      <c r="P16" s="87">
        <v>30.626663000000015</v>
      </c>
      <c r="Q16" s="87">
        <v>20.032031999999994</v>
      </c>
      <c r="R16" s="87">
        <v>24.909587000000005</v>
      </c>
      <c r="S16" s="87">
        <v>28.583918000000001</v>
      </c>
      <c r="T16" s="87">
        <v>34.930694000000017</v>
      </c>
      <c r="U16" s="87">
        <v>36.221922000000013</v>
      </c>
      <c r="V16" s="87">
        <v>32.385874999999999</v>
      </c>
      <c r="W16" s="87">
        <v>32.757661000000006</v>
      </c>
      <c r="X16" s="87">
        <v>32.648881999999986</v>
      </c>
      <c r="Y16" s="87">
        <v>31.142355000000013</v>
      </c>
      <c r="Z16" s="87">
        <v>37.332180000000022</v>
      </c>
      <c r="AA16" s="87">
        <v>29.967654000000017</v>
      </c>
      <c r="AB16" s="87">
        <v>32.62835699999998</v>
      </c>
      <c r="AC16" s="87">
        <v>40.252685000000007</v>
      </c>
      <c r="AD16" s="87">
        <v>46.361111999999999</v>
      </c>
      <c r="AE16" s="87">
        <f t="shared" si="0"/>
        <v>758.54952200000014</v>
      </c>
      <c r="AG16" s="88"/>
    </row>
    <row r="17" spans="1:33" s="76" customFormat="1" ht="15" customHeight="1">
      <c r="A17" s="7"/>
      <c r="B17" s="6" t="s">
        <v>37</v>
      </c>
      <c r="C17" s="87">
        <f>SUM(C18:C23)</f>
        <v>0</v>
      </c>
      <c r="D17" s="87">
        <f t="shared" ref="D17:AD17" si="1">SUM(D18:D23)</f>
        <v>0</v>
      </c>
      <c r="E17" s="87">
        <f t="shared" si="1"/>
        <v>0</v>
      </c>
      <c r="F17" s="87">
        <f t="shared" si="1"/>
        <v>0</v>
      </c>
      <c r="G17" s="87">
        <f t="shared" si="1"/>
        <v>0</v>
      </c>
      <c r="H17" s="87">
        <f t="shared" si="1"/>
        <v>0</v>
      </c>
      <c r="I17" s="87">
        <f t="shared" si="1"/>
        <v>0</v>
      </c>
      <c r="J17" s="87">
        <f t="shared" si="1"/>
        <v>421.650103</v>
      </c>
      <c r="K17" s="87">
        <f t="shared" si="1"/>
        <v>429.37767700000001</v>
      </c>
      <c r="L17" s="87">
        <f t="shared" si="1"/>
        <v>452.27579900000012</v>
      </c>
      <c r="M17" s="87">
        <f t="shared" si="1"/>
        <v>399.63045499999998</v>
      </c>
      <c r="N17" s="87">
        <f t="shared" si="1"/>
        <v>397.06316599999997</v>
      </c>
      <c r="O17" s="87">
        <f t="shared" si="1"/>
        <v>259.40770699999996</v>
      </c>
      <c r="P17" s="87">
        <f t="shared" si="1"/>
        <v>191.71528399999997</v>
      </c>
      <c r="Q17" s="87">
        <f t="shared" si="1"/>
        <v>129.67779499999995</v>
      </c>
      <c r="R17" s="87">
        <f t="shared" si="1"/>
        <v>142.780486</v>
      </c>
      <c r="S17" s="87">
        <f t="shared" si="1"/>
        <v>139.30286899999999</v>
      </c>
      <c r="T17" s="87">
        <f t="shared" si="1"/>
        <v>144.30436000000003</v>
      </c>
      <c r="U17" s="87">
        <f t="shared" si="1"/>
        <v>156.926963</v>
      </c>
      <c r="V17" s="87">
        <f t="shared" si="1"/>
        <v>141.40777099999997</v>
      </c>
      <c r="W17" s="87">
        <f t="shared" si="1"/>
        <v>186.98513799999995</v>
      </c>
      <c r="X17" s="87">
        <f t="shared" si="1"/>
        <v>173.63892799999999</v>
      </c>
      <c r="Y17" s="87">
        <f t="shared" si="1"/>
        <v>157.86728799999997</v>
      </c>
      <c r="Z17" s="87">
        <f t="shared" si="1"/>
        <v>164.80201600000001</v>
      </c>
      <c r="AA17" s="87">
        <f t="shared" si="1"/>
        <v>159.17405500000004</v>
      </c>
      <c r="AB17" s="87">
        <f t="shared" si="1"/>
        <v>123.400497</v>
      </c>
      <c r="AC17" s="87">
        <f t="shared" si="1"/>
        <v>183.96752000000004</v>
      </c>
      <c r="AD17" s="87">
        <f t="shared" si="1"/>
        <v>256.281068</v>
      </c>
      <c r="AE17" s="87">
        <f t="shared" si="0"/>
        <v>4811.6369450000002</v>
      </c>
      <c r="AG17" s="88"/>
    </row>
    <row r="18" spans="1:33" s="76" customFormat="1" ht="15" customHeight="1">
      <c r="A18" s="7"/>
      <c r="B18" s="6" t="s">
        <v>1088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14.895777000000006</v>
      </c>
      <c r="K18" s="87">
        <v>13.063909000000004</v>
      </c>
      <c r="L18" s="87">
        <v>11.989135000000005</v>
      </c>
      <c r="M18" s="87">
        <v>10.427757999999999</v>
      </c>
      <c r="N18" s="87">
        <v>10.568336000000002</v>
      </c>
      <c r="O18" s="87">
        <v>9.7920569999999998</v>
      </c>
      <c r="P18" s="87">
        <v>8.9730919999999941</v>
      </c>
      <c r="Q18" s="87">
        <v>1.5679850000000002</v>
      </c>
      <c r="R18" s="87">
        <v>0.83303200000000022</v>
      </c>
      <c r="S18" s="87">
        <v>0.47142900000000004</v>
      </c>
      <c r="T18" s="87">
        <v>1.0948220000000002</v>
      </c>
      <c r="U18" s="87">
        <v>2.5924960000000006</v>
      </c>
      <c r="V18" s="87">
        <v>2.2874790000000003</v>
      </c>
      <c r="W18" s="87">
        <v>0.592256</v>
      </c>
      <c r="X18" s="87">
        <v>0.57089900000000016</v>
      </c>
      <c r="Y18" s="87">
        <v>0.50935900000000012</v>
      </c>
      <c r="Z18" s="87">
        <v>0.42593200000000003</v>
      </c>
      <c r="AA18" s="87">
        <v>0.56561300000000003</v>
      </c>
      <c r="AB18" s="87">
        <v>0.36269999999999997</v>
      </c>
      <c r="AC18" s="87">
        <v>0.33057000000000003</v>
      </c>
      <c r="AD18" s="87">
        <v>0.57803499999999997</v>
      </c>
      <c r="AE18" s="87">
        <f t="shared" si="0"/>
        <v>92.492671000000016</v>
      </c>
      <c r="AG18" s="88"/>
    </row>
    <row r="19" spans="1:33" s="76" customFormat="1" ht="15" customHeight="1">
      <c r="A19" s="7"/>
      <c r="B19" s="6" t="s">
        <v>1089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77.574353000000002</v>
      </c>
      <c r="K19" s="87">
        <v>80.032389000000023</v>
      </c>
      <c r="L19" s="87">
        <v>82.510431000000025</v>
      </c>
      <c r="M19" s="87">
        <v>62.849550999999984</v>
      </c>
      <c r="N19" s="87">
        <v>64.110078000000001</v>
      </c>
      <c r="O19" s="87">
        <v>40.680587999999986</v>
      </c>
      <c r="P19" s="87">
        <v>30.428176000000001</v>
      </c>
      <c r="Q19" s="87">
        <v>14.435944999999995</v>
      </c>
      <c r="R19" s="87">
        <v>15.961636000000002</v>
      </c>
      <c r="S19" s="87">
        <v>14.318473000000001</v>
      </c>
      <c r="T19" s="87">
        <v>16.678715999999998</v>
      </c>
      <c r="U19" s="87">
        <v>19.078269999999996</v>
      </c>
      <c r="V19" s="87">
        <v>13.467498999999998</v>
      </c>
      <c r="W19" s="87">
        <v>15.223441999999997</v>
      </c>
      <c r="X19" s="87">
        <v>14.532520999999997</v>
      </c>
      <c r="Y19" s="87">
        <v>14.904083999999997</v>
      </c>
      <c r="Z19" s="87">
        <v>17.560461</v>
      </c>
      <c r="AA19" s="87">
        <v>15.818525000000003</v>
      </c>
      <c r="AB19" s="87">
        <v>10.854559999999999</v>
      </c>
      <c r="AC19" s="87">
        <v>27.240597999999999</v>
      </c>
      <c r="AD19" s="87">
        <v>55.480269999999997</v>
      </c>
      <c r="AE19" s="87">
        <f t="shared" si="0"/>
        <v>703.74056599999994</v>
      </c>
      <c r="AG19" s="88"/>
    </row>
    <row r="20" spans="1:33" s="76" customFormat="1" ht="15" customHeight="1">
      <c r="A20" s="7"/>
      <c r="B20" s="6" t="s">
        <v>1090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196.22064599999993</v>
      </c>
      <c r="K20" s="87">
        <v>202.70850699999994</v>
      </c>
      <c r="L20" s="87">
        <v>211.38955800000011</v>
      </c>
      <c r="M20" s="87">
        <v>179.56523200000001</v>
      </c>
      <c r="N20" s="87">
        <v>164.48451399999999</v>
      </c>
      <c r="O20" s="87">
        <v>125.09862200000001</v>
      </c>
      <c r="P20" s="87">
        <v>88.391671999999986</v>
      </c>
      <c r="Q20" s="87">
        <v>75.468277999999941</v>
      </c>
      <c r="R20" s="87">
        <v>69.550365999999997</v>
      </c>
      <c r="S20" s="87">
        <v>70.308222000000001</v>
      </c>
      <c r="T20" s="87">
        <v>64.493709999999979</v>
      </c>
      <c r="U20" s="87">
        <v>67.743351000000018</v>
      </c>
      <c r="V20" s="87">
        <v>65.902759999999986</v>
      </c>
      <c r="W20" s="87">
        <v>68.811785999999998</v>
      </c>
      <c r="X20" s="87">
        <v>55.966722000000019</v>
      </c>
      <c r="Y20" s="87">
        <v>53.203065000000016</v>
      </c>
      <c r="Z20" s="87">
        <v>60.997397000000007</v>
      </c>
      <c r="AA20" s="87">
        <v>56.453700000000012</v>
      </c>
      <c r="AB20" s="87">
        <v>42.549677000000003</v>
      </c>
      <c r="AC20" s="87">
        <v>47.410346000000011</v>
      </c>
      <c r="AD20" s="87">
        <v>55.250174000000001</v>
      </c>
      <c r="AE20" s="87">
        <f t="shared" si="0"/>
        <v>2021.9683050000003</v>
      </c>
      <c r="AF20" s="117"/>
      <c r="AG20" s="88"/>
    </row>
    <row r="21" spans="1:33" s="76" customFormat="1" ht="15" customHeight="1">
      <c r="A21" s="7"/>
      <c r="B21" s="6" t="s">
        <v>1091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81.665982000000028</v>
      </c>
      <c r="K21" s="87">
        <v>79.073080999999988</v>
      </c>
      <c r="L21" s="87">
        <v>79.819603999999984</v>
      </c>
      <c r="M21" s="87">
        <v>68.871660999999975</v>
      </c>
      <c r="N21" s="87">
        <v>57.505981999999996</v>
      </c>
      <c r="O21" s="87">
        <v>46.24641900000001</v>
      </c>
      <c r="P21" s="87">
        <v>36.056141999999987</v>
      </c>
      <c r="Q21" s="87">
        <v>17.879569999999998</v>
      </c>
      <c r="R21" s="87">
        <v>24.535454999999999</v>
      </c>
      <c r="S21" s="87">
        <v>19.198382999999993</v>
      </c>
      <c r="T21" s="87">
        <v>19.773181000000012</v>
      </c>
      <c r="U21" s="87">
        <v>22.566400999999992</v>
      </c>
      <c r="V21" s="87">
        <v>14.391674999999996</v>
      </c>
      <c r="W21" s="87">
        <v>14.293861000000005</v>
      </c>
      <c r="X21" s="87">
        <v>18.901856999999993</v>
      </c>
      <c r="Y21" s="87">
        <v>18.808286000000003</v>
      </c>
      <c r="Z21" s="87">
        <v>22.218608999999997</v>
      </c>
      <c r="AA21" s="87">
        <v>16.618665999999997</v>
      </c>
      <c r="AB21" s="87">
        <v>10.591639000000002</v>
      </c>
      <c r="AC21" s="87">
        <v>35.716008000000002</v>
      </c>
      <c r="AD21" s="87">
        <v>66.947410999999974</v>
      </c>
      <c r="AE21" s="87">
        <f t="shared" si="0"/>
        <v>771.67987299999982</v>
      </c>
      <c r="AG21" s="88"/>
    </row>
    <row r="22" spans="1:33" s="76" customFormat="1" ht="15" customHeight="1">
      <c r="A22" s="7"/>
      <c r="B22" s="6" t="s">
        <v>1092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50.888727000000003</v>
      </c>
      <c r="K22" s="87">
        <v>54.181196</v>
      </c>
      <c r="L22" s="87">
        <v>66.415903000000014</v>
      </c>
      <c r="M22" s="87">
        <v>77.659251000000026</v>
      </c>
      <c r="N22" s="87">
        <v>100.20785999999998</v>
      </c>
      <c r="O22" s="87">
        <v>37.407626</v>
      </c>
      <c r="P22" s="87">
        <v>27.692097999999994</v>
      </c>
      <c r="Q22" s="87">
        <v>20.170532000000005</v>
      </c>
      <c r="R22" s="87">
        <v>31.793357999999998</v>
      </c>
      <c r="S22" s="87">
        <v>34.823824999999999</v>
      </c>
      <c r="T22" s="87">
        <v>42.175701000000018</v>
      </c>
      <c r="U22" s="87">
        <v>44.912239999999997</v>
      </c>
      <c r="V22" s="87">
        <v>45.339521999999995</v>
      </c>
      <c r="W22" s="87">
        <v>88.049468999999945</v>
      </c>
      <c r="X22" s="87">
        <v>83.61762899999998</v>
      </c>
      <c r="Y22" s="87">
        <v>70.315848999999972</v>
      </c>
      <c r="Z22" s="87">
        <v>63.552782000000022</v>
      </c>
      <c r="AA22" s="87">
        <v>69.593305000000001</v>
      </c>
      <c r="AB22" s="87">
        <v>59.029195999999999</v>
      </c>
      <c r="AC22" s="87">
        <v>73.184099000000018</v>
      </c>
      <c r="AD22" s="87">
        <v>78.008841000000004</v>
      </c>
      <c r="AE22" s="87">
        <f t="shared" si="0"/>
        <v>1219.0190090000001</v>
      </c>
      <c r="AG22" s="88"/>
    </row>
    <row r="23" spans="1:33" s="76" customFormat="1" ht="15" customHeight="1">
      <c r="A23" s="7"/>
      <c r="B23" s="6" t="s">
        <v>1093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0.40461800000000009</v>
      </c>
      <c r="K23" s="87">
        <v>0.31859500000000002</v>
      </c>
      <c r="L23" s="87">
        <v>0.151168</v>
      </c>
      <c r="M23" s="87">
        <v>0.25700200000000001</v>
      </c>
      <c r="N23" s="87">
        <v>0.18639599999999995</v>
      </c>
      <c r="O23" s="87">
        <v>0.18239500000000008</v>
      </c>
      <c r="P23" s="87">
        <v>0.17410399999999995</v>
      </c>
      <c r="Q23" s="87">
        <v>0.15548499999999996</v>
      </c>
      <c r="R23" s="87">
        <v>0.10663900000000001</v>
      </c>
      <c r="S23" s="87">
        <v>0.18253699999999998</v>
      </c>
      <c r="T23" s="87">
        <v>8.8229999999999975E-2</v>
      </c>
      <c r="U23" s="87">
        <v>3.4204999999999999E-2</v>
      </c>
      <c r="V23" s="87">
        <v>1.8836000000000002E-2</v>
      </c>
      <c r="W23" s="87">
        <v>1.4324E-2</v>
      </c>
      <c r="X23" s="87">
        <v>4.9299999999999997E-2</v>
      </c>
      <c r="Y23" s="87">
        <v>0.12664499999999998</v>
      </c>
      <c r="Z23" s="87">
        <v>4.6835000000000002E-2</v>
      </c>
      <c r="AA23" s="87">
        <v>0.12424600000000001</v>
      </c>
      <c r="AB23" s="87">
        <v>1.2725E-2</v>
      </c>
      <c r="AC23" s="87">
        <v>8.5899000000000003E-2</v>
      </c>
      <c r="AD23" s="87">
        <v>1.6337000000000001E-2</v>
      </c>
      <c r="AE23" s="87">
        <f t="shared" si="0"/>
        <v>2.7365209999999998</v>
      </c>
      <c r="AG23" s="88"/>
    </row>
    <row r="24" spans="1:33" s="76" customFormat="1" ht="15" customHeight="1">
      <c r="A24" s="7"/>
      <c r="B24" s="6" t="s">
        <v>38</v>
      </c>
      <c r="C24" s="87">
        <f>SUM(C9:C15)</f>
        <v>0</v>
      </c>
      <c r="D24" s="87">
        <f t="shared" ref="D24:AD24" si="2">SUM(D9:D15)</f>
        <v>0</v>
      </c>
      <c r="E24" s="87">
        <f t="shared" si="2"/>
        <v>0</v>
      </c>
      <c r="F24" s="87">
        <f t="shared" si="2"/>
        <v>0</v>
      </c>
      <c r="G24" s="87">
        <f t="shared" si="2"/>
        <v>0</v>
      </c>
      <c r="H24" s="87">
        <f t="shared" si="2"/>
        <v>0</v>
      </c>
      <c r="I24" s="87">
        <f t="shared" si="2"/>
        <v>0</v>
      </c>
      <c r="J24" s="87">
        <f t="shared" si="2"/>
        <v>2412.5309589999993</v>
      </c>
      <c r="K24" s="87">
        <f t="shared" si="2"/>
        <v>2798.9502389999998</v>
      </c>
      <c r="L24" s="87">
        <f t="shared" si="2"/>
        <v>2997.2849529999985</v>
      </c>
      <c r="M24" s="87">
        <f t="shared" si="2"/>
        <v>4113.3604700000014</v>
      </c>
      <c r="N24" s="87">
        <f t="shared" si="2"/>
        <v>4735.0963660000007</v>
      </c>
      <c r="O24" s="87">
        <f t="shared" si="2"/>
        <v>5638.8150200000009</v>
      </c>
      <c r="P24" s="87">
        <f t="shared" si="2"/>
        <v>5686.3003940000008</v>
      </c>
      <c r="Q24" s="87">
        <f t="shared" si="2"/>
        <v>5664.2563379999983</v>
      </c>
      <c r="R24" s="87">
        <f t="shared" si="2"/>
        <v>6698.7561400000004</v>
      </c>
      <c r="S24" s="87">
        <f t="shared" si="2"/>
        <v>7283.3951110000016</v>
      </c>
      <c r="T24" s="87">
        <f t="shared" si="2"/>
        <v>7168.8961119999949</v>
      </c>
      <c r="U24" s="87">
        <f t="shared" si="2"/>
        <v>7564.0925239999979</v>
      </c>
      <c r="V24" s="87">
        <f t="shared" si="2"/>
        <v>7805.6294980000002</v>
      </c>
      <c r="W24" s="87">
        <f t="shared" si="2"/>
        <v>8266.1809920000014</v>
      </c>
      <c r="X24" s="87">
        <f t="shared" si="2"/>
        <v>7939.9853130000001</v>
      </c>
      <c r="Y24" s="87">
        <f t="shared" si="2"/>
        <v>7999.5799669999988</v>
      </c>
      <c r="Z24" s="87">
        <f t="shared" si="2"/>
        <v>8419.6926969999986</v>
      </c>
      <c r="AA24" s="87">
        <f t="shared" si="2"/>
        <v>9350.7790800000039</v>
      </c>
      <c r="AB24" s="87">
        <f t="shared" si="2"/>
        <v>7323.0728459999991</v>
      </c>
      <c r="AC24" s="87">
        <f t="shared" si="2"/>
        <v>9050.5726739999973</v>
      </c>
      <c r="AD24" s="87">
        <f t="shared" si="2"/>
        <v>10202.353580999998</v>
      </c>
      <c r="AE24" s="87">
        <f t="shared" si="0"/>
        <v>139119.581274</v>
      </c>
      <c r="AG24" s="88"/>
    </row>
    <row r="25" spans="1:33" s="76" customFormat="1" ht="15" customHeight="1">
      <c r="A25" s="7"/>
      <c r="B25" s="6" t="s">
        <v>39</v>
      </c>
      <c r="C25" s="87">
        <f>C26-C24</f>
        <v>0</v>
      </c>
      <c r="D25" s="87">
        <f t="shared" ref="D25:AD25" si="3">D26-D24</f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87">
        <f t="shared" si="3"/>
        <v>0</v>
      </c>
      <c r="I25" s="87">
        <f t="shared" si="3"/>
        <v>0</v>
      </c>
      <c r="J25" s="87">
        <f t="shared" si="3"/>
        <v>4507.5419309999979</v>
      </c>
      <c r="K25" s="87">
        <f t="shared" si="3"/>
        <v>4543.927732000001</v>
      </c>
      <c r="L25" s="87">
        <f t="shared" si="3"/>
        <v>4575.7059579999986</v>
      </c>
      <c r="M25" s="87">
        <f t="shared" si="3"/>
        <v>4136.9470639999981</v>
      </c>
      <c r="N25" s="87">
        <f t="shared" si="3"/>
        <v>4142.4773430000068</v>
      </c>
      <c r="O25" s="87">
        <f t="shared" si="3"/>
        <v>3846.5351850000015</v>
      </c>
      <c r="P25" s="87">
        <f t="shared" si="3"/>
        <v>3544.8854620000047</v>
      </c>
      <c r="Q25" s="87">
        <f t="shared" si="3"/>
        <v>2649.3778759999977</v>
      </c>
      <c r="R25" s="87">
        <f t="shared" si="3"/>
        <v>2915.3246120000049</v>
      </c>
      <c r="S25" s="87">
        <f t="shared" si="3"/>
        <v>3273.9891509999979</v>
      </c>
      <c r="T25" s="87">
        <f t="shared" si="3"/>
        <v>3227.3696570000029</v>
      </c>
      <c r="U25" s="87">
        <f t="shared" si="3"/>
        <v>3352.992879999998</v>
      </c>
      <c r="V25" s="87">
        <f t="shared" si="3"/>
        <v>3364.9107069999936</v>
      </c>
      <c r="W25" s="87">
        <f t="shared" si="3"/>
        <v>3539.7875429999931</v>
      </c>
      <c r="X25" s="87">
        <f t="shared" si="3"/>
        <v>3339.5236469999954</v>
      </c>
      <c r="Y25" s="87">
        <f t="shared" si="3"/>
        <v>3272.1056710000003</v>
      </c>
      <c r="Z25" s="87">
        <f t="shared" si="3"/>
        <v>3440.1522519999999</v>
      </c>
      <c r="AA25" s="87">
        <f t="shared" si="3"/>
        <v>3579.6155829999989</v>
      </c>
      <c r="AB25" s="87">
        <f t="shared" si="3"/>
        <v>2973.984864</v>
      </c>
      <c r="AC25" s="87">
        <f t="shared" si="3"/>
        <v>3719.5573440000044</v>
      </c>
      <c r="AD25" s="87">
        <f t="shared" si="3"/>
        <v>4739.5167149999961</v>
      </c>
      <c r="AE25" s="87">
        <f t="shared" si="0"/>
        <v>76686.229176999972</v>
      </c>
      <c r="AG25" s="88"/>
    </row>
    <row r="26" spans="1:33" s="76" customFormat="1" ht="15" customHeight="1">
      <c r="A26" s="7"/>
      <c r="B26" s="6" t="s">
        <v>40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6920.0728899999976</v>
      </c>
      <c r="K26" s="87">
        <v>7342.8779710000008</v>
      </c>
      <c r="L26" s="87">
        <v>7572.9909109999971</v>
      </c>
      <c r="M26" s="87">
        <v>8250.3075339999996</v>
      </c>
      <c r="N26" s="87">
        <v>8877.5737090000075</v>
      </c>
      <c r="O26" s="87">
        <v>9485.3502050000025</v>
      </c>
      <c r="P26" s="87">
        <v>9231.1858560000055</v>
      </c>
      <c r="Q26" s="87">
        <v>8313.6342139999961</v>
      </c>
      <c r="R26" s="87">
        <v>9614.0807520000053</v>
      </c>
      <c r="S26" s="87">
        <v>10557.384262</v>
      </c>
      <c r="T26" s="87">
        <v>10396.265768999998</v>
      </c>
      <c r="U26" s="87">
        <v>10917.085403999996</v>
      </c>
      <c r="V26" s="87">
        <v>11170.540204999994</v>
      </c>
      <c r="W26" s="87">
        <v>11805.968534999995</v>
      </c>
      <c r="X26" s="87">
        <v>11279.508959999996</v>
      </c>
      <c r="Y26" s="87">
        <v>11271.685637999999</v>
      </c>
      <c r="Z26" s="87">
        <v>11859.844948999998</v>
      </c>
      <c r="AA26" s="87">
        <v>12930.394663000003</v>
      </c>
      <c r="AB26" s="87">
        <v>10297.057709999999</v>
      </c>
      <c r="AC26" s="87">
        <v>12770.130018000002</v>
      </c>
      <c r="AD26" s="87">
        <v>14941.870295999994</v>
      </c>
      <c r="AE26" s="87">
        <f t="shared" si="0"/>
        <v>215805.81045099994</v>
      </c>
    </row>
    <row r="27" spans="1:33" ht="13">
      <c r="A27" s="7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3" ht="13">
      <c r="A28" s="8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3" ht="13.5" customHeight="1">
      <c r="A29" s="93" t="s">
        <v>1094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 ht="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33" ht="13">
      <c r="A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</row>
    <row r="32" spans="1:33" ht="13">
      <c r="A32" s="8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</row>
    <row r="33" spans="1:31" ht="13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</row>
    <row r="40" spans="1:31" ht="13">
      <c r="E40" s="79"/>
      <c r="G40" s="79"/>
      <c r="I40" s="79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  <row r="41" spans="1:31" ht="13">
      <c r="E41" s="79"/>
      <c r="G41" s="79"/>
      <c r="I41" s="79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</row>
    <row r="42" spans="1:31" ht="13">
      <c r="E42" s="79"/>
      <c r="G42" s="79"/>
      <c r="I42" s="79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</row>
    <row r="43" spans="1:31" ht="13">
      <c r="E43" s="79"/>
      <c r="G43" s="79"/>
      <c r="I43" s="79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1:31" ht="13">
      <c r="E44" s="79"/>
      <c r="G44" s="79"/>
      <c r="I44" s="79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31" ht="13">
      <c r="E45" s="79"/>
      <c r="G45" s="79"/>
      <c r="I45" s="79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</row>
    <row r="46" spans="1:31" ht="13">
      <c r="A46" s="76"/>
      <c r="C46" s="76"/>
      <c r="D46" s="76"/>
      <c r="E46" s="79"/>
      <c r="G46" s="79"/>
      <c r="I46" s="79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ht="13">
      <c r="A47" s="76"/>
      <c r="C47" s="76"/>
      <c r="D47" s="76"/>
      <c r="E47" s="79"/>
      <c r="G47" s="79"/>
      <c r="I47" s="79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1" ht="13">
      <c r="A48" s="76"/>
      <c r="C48" s="76"/>
      <c r="D48" s="76"/>
      <c r="E48" s="79"/>
      <c r="G48" s="79"/>
      <c r="I48" s="79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ht="13">
      <c r="A49" s="76"/>
      <c r="C49" s="76"/>
      <c r="D49" s="76"/>
      <c r="E49" s="79"/>
      <c r="G49" s="79"/>
      <c r="I49" s="79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ht="13">
      <c r="A50" s="76"/>
      <c r="C50" s="76"/>
      <c r="D50" s="76"/>
      <c r="E50" s="79"/>
      <c r="G50" s="79"/>
      <c r="I50" s="7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ht="13">
      <c r="A51" s="76"/>
      <c r="C51" s="76"/>
      <c r="D51" s="76"/>
      <c r="E51" s="79"/>
      <c r="G51" s="79"/>
      <c r="I51" s="79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ht="13.5" customHeight="1">
      <c r="A52" s="76"/>
      <c r="C52" s="76"/>
      <c r="D52" s="76"/>
      <c r="E52" s="79"/>
      <c r="G52" s="79"/>
      <c r="I52" s="79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ht="13">
      <c r="A53" s="76"/>
      <c r="C53" s="76"/>
      <c r="D53" s="76"/>
      <c r="E53" s="79"/>
      <c r="G53" s="79"/>
      <c r="I53" s="7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ht="13">
      <c r="A54" s="76"/>
      <c r="C54" s="76"/>
      <c r="D54" s="76"/>
      <c r="E54" s="79"/>
      <c r="G54" s="79"/>
      <c r="I54" s="79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ht="13">
      <c r="A55" s="76"/>
      <c r="C55" s="76"/>
      <c r="D55" s="76"/>
      <c r="E55" s="79"/>
      <c r="G55" s="79"/>
      <c r="I55" s="79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ht="13">
      <c r="A56" s="76"/>
      <c r="C56" s="76"/>
      <c r="D56" s="76"/>
      <c r="E56" s="79"/>
      <c r="G56" s="79"/>
      <c r="I56" s="79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ht="13">
      <c r="A57" s="76"/>
      <c r="C57" s="76"/>
      <c r="D57" s="76"/>
      <c r="E57" s="79"/>
      <c r="G57" s="79"/>
      <c r="I57" s="7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13">
      <c r="A58" s="76"/>
      <c r="C58" s="76"/>
      <c r="D58" s="76"/>
      <c r="E58" s="79"/>
      <c r="G58" s="79"/>
      <c r="I58" s="79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3">
      <c r="A59" s="76"/>
      <c r="C59" s="76"/>
      <c r="D59" s="76"/>
      <c r="E59" s="79"/>
      <c r="I59" s="79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3">
      <c r="A60" s="76"/>
      <c r="C60" s="76"/>
      <c r="D60" s="76"/>
      <c r="E60" s="79"/>
      <c r="I60" s="7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ht="13">
      <c r="A61" s="76"/>
      <c r="C61" s="76"/>
      <c r="D61" s="76"/>
      <c r="E61" s="79"/>
      <c r="I61" s="79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ht="13">
      <c r="A62" s="76"/>
      <c r="C62" s="76"/>
      <c r="D62" s="76"/>
      <c r="E62" s="79"/>
      <c r="I62" s="79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ht="13">
      <c r="A63" s="76"/>
      <c r="C63" s="76"/>
      <c r="D63" s="76"/>
      <c r="E63" s="79"/>
      <c r="I63" s="7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ht="13">
      <c r="A64" s="76"/>
      <c r="C64" s="76"/>
      <c r="D64" s="76"/>
      <c r="E64" s="79"/>
      <c r="I64" s="7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3" ht="13">
      <c r="A65" s="76"/>
      <c r="C65" s="76"/>
      <c r="D65" s="76"/>
      <c r="E65" s="79"/>
      <c r="I65" s="7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3" ht="13">
      <c r="A66" s="76"/>
      <c r="C66" s="76"/>
      <c r="D66" s="76"/>
      <c r="E66" s="79"/>
      <c r="I66" s="7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3" ht="13">
      <c r="A67" s="76"/>
      <c r="C67" s="76"/>
      <c r="D67" s="76"/>
      <c r="E67" s="79"/>
      <c r="I67" s="7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3" ht="13">
      <c r="A68" s="76"/>
      <c r="C68" s="76"/>
      <c r="D68" s="76"/>
      <c r="E68" s="79"/>
      <c r="I68" s="7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3" ht="13">
      <c r="A69" s="76"/>
      <c r="C69" s="76"/>
      <c r="D69" s="76"/>
      <c r="E69" s="79"/>
      <c r="I69" s="7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3" ht="13">
      <c r="A70" s="76"/>
      <c r="C70" s="76"/>
      <c r="D70" s="76"/>
      <c r="E70" s="79"/>
      <c r="I70" s="7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3" ht="13">
      <c r="A71" s="76"/>
      <c r="C71" s="76"/>
      <c r="D71" s="76"/>
      <c r="E71" s="79"/>
      <c r="I71" s="7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3" ht="13">
      <c r="A72" s="76"/>
      <c r="C72" s="76"/>
      <c r="D72" s="76"/>
      <c r="E72" s="79"/>
      <c r="I72" s="79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3" ht="13">
      <c r="A73" s="76"/>
      <c r="C73" s="76"/>
      <c r="D73" s="76"/>
      <c r="E73" s="79"/>
      <c r="I73" s="79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3" ht="13">
      <c r="A74" s="76"/>
      <c r="C74" s="76"/>
      <c r="D74" s="76"/>
      <c r="E74" s="79"/>
      <c r="I74" s="7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3" ht="13.5" customHeight="1">
      <c r="A75" s="76"/>
      <c r="C75" s="76"/>
      <c r="D75" s="76"/>
      <c r="E75" s="79"/>
      <c r="I75" s="79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3" ht="13.5" customHeight="1">
      <c r="A76" s="76"/>
      <c r="C76" s="76"/>
      <c r="D76" s="76"/>
      <c r="E76" s="79"/>
      <c r="I76" s="79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93"/>
      <c r="AG76" s="93"/>
    </row>
    <row r="77" spans="1:33" ht="13">
      <c r="A77" s="76"/>
      <c r="C77" s="76"/>
      <c r="D77" s="76"/>
      <c r="E77" s="79"/>
      <c r="I77" s="7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3" ht="13">
      <c r="A78" s="76"/>
      <c r="C78" s="76"/>
      <c r="D78" s="76"/>
      <c r="E78" s="79"/>
      <c r="I78" s="79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3" ht="13">
      <c r="A79" s="76"/>
      <c r="C79" s="76"/>
      <c r="D79" s="76"/>
      <c r="E79" s="79"/>
      <c r="I79" s="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3" ht="13">
      <c r="A80" s="76"/>
      <c r="C80" s="76"/>
      <c r="D80" s="76"/>
      <c r="E80" s="79"/>
      <c r="I80" s="79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ht="13">
      <c r="A81" s="76"/>
      <c r="C81" s="76"/>
      <c r="D81" s="76"/>
      <c r="E81" s="79"/>
      <c r="I81" s="79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ht="13">
      <c r="A82" s="76"/>
      <c r="C82" s="76"/>
      <c r="D82" s="76"/>
      <c r="E82" s="79"/>
      <c r="I82" s="79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ht="13">
      <c r="A83" s="76"/>
      <c r="C83" s="76"/>
      <c r="D83" s="76"/>
      <c r="E83" s="79"/>
      <c r="I83" s="79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ht="13">
      <c r="A84" s="76"/>
      <c r="C84" s="76"/>
      <c r="D84" s="76"/>
      <c r="E84" s="79"/>
      <c r="I84" s="79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ht="13">
      <c r="A85" s="76"/>
      <c r="C85" s="76"/>
      <c r="D85" s="76"/>
      <c r="E85" s="79"/>
      <c r="I85" s="79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ht="13">
      <c r="A86" s="76"/>
      <c r="C86" s="76"/>
      <c r="D86" s="76"/>
      <c r="E86" s="79"/>
      <c r="I86" s="79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ht="13">
      <c r="A87" s="76"/>
      <c r="C87" s="76"/>
      <c r="D87" s="76"/>
      <c r="E87" s="79"/>
      <c r="I87" s="7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ht="13">
      <c r="A88" s="76"/>
      <c r="C88" s="76"/>
      <c r="D88" s="76"/>
      <c r="I88" s="7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ht="13">
      <c r="A89" s="76"/>
      <c r="C89" s="76"/>
      <c r="D89" s="76"/>
      <c r="I89" s="7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ht="13">
      <c r="A90" s="76"/>
      <c r="C90" s="76"/>
      <c r="D90" s="76"/>
      <c r="I90" s="7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13">
      <c r="A91" s="76"/>
      <c r="C91" s="76"/>
      <c r="D91" s="76"/>
      <c r="I91" s="7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3">
      <c r="A92" s="76"/>
      <c r="C92" s="76"/>
      <c r="D92" s="76"/>
      <c r="I92" s="7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ht="13">
      <c r="A93" s="76"/>
      <c r="C93" s="76"/>
      <c r="D93" s="76"/>
      <c r="I93" s="7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ht="13">
      <c r="A94" s="76"/>
      <c r="C94" s="76"/>
      <c r="D94" s="76"/>
      <c r="E94" s="76"/>
      <c r="F94" s="76"/>
      <c r="G94" s="76"/>
      <c r="H94" s="76"/>
      <c r="I94" s="7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</sheetData>
  <mergeCells count="4">
    <mergeCell ref="A2:AE2"/>
    <mergeCell ref="A4:AE4"/>
    <mergeCell ref="C7:AE7"/>
    <mergeCell ref="A30:AE30"/>
  </mergeCells>
  <hyperlinks>
    <hyperlink ref="A1" location="ÍNDICE!A1" display="INDICE" xr:uid="{00000000-0004-0000-1500-000000000000}"/>
  </hyperlink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E73"/>
  <sheetViews>
    <sheetView showGridLines="0" zoomScaleNormal="100" workbookViewId="0"/>
  </sheetViews>
  <sheetFormatPr baseColWidth="10" defaultColWidth="10" defaultRowHeight="12.75" customHeight="1"/>
  <cols>
    <col min="1" max="1" width="5.33203125" style="7" customWidth="1"/>
    <col min="2" max="2" width="29.6640625" style="4" customWidth="1"/>
    <col min="3" max="19" width="9.5" style="4" customWidth="1"/>
    <col min="20" max="30" width="9.5" customWidth="1"/>
    <col min="31" max="31" width="9.5" style="4" customWidth="1"/>
  </cols>
  <sheetData>
    <row r="1" spans="1:31" ht="15.75" customHeight="1">
      <c r="A1" s="102" t="s">
        <v>66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1" ht="13">
      <c r="A2" s="159" t="s">
        <v>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13"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3">
      <c r="A4" s="159" t="s">
        <v>1112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 ht="13">
      <c r="A5" s="1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3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 ht="13">
      <c r="B7" s="6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3">
      <c r="B8" s="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3">
      <c r="A9" s="7">
        <v>1</v>
      </c>
      <c r="B9" s="6" t="s">
        <v>31</v>
      </c>
      <c r="C9" s="15">
        <v>2622.33079</v>
      </c>
      <c r="D9" s="15">
        <v>2614.2235450000007</v>
      </c>
      <c r="E9" s="15">
        <v>3105.2329299999992</v>
      </c>
      <c r="F9" s="15">
        <v>3285.3885069999992</v>
      </c>
      <c r="G9" s="15">
        <v>3565.5579320000002</v>
      </c>
      <c r="H9" s="15">
        <v>4108.6939840000014</v>
      </c>
      <c r="I9" s="15">
        <v>4256.9695229999988</v>
      </c>
      <c r="J9" s="15">
        <v>5488.0571070000015</v>
      </c>
      <c r="K9" s="15">
        <v>6949.6173160000008</v>
      </c>
      <c r="L9" s="15">
        <v>8752.7328199999974</v>
      </c>
      <c r="M9" s="15">
        <v>10559.00014</v>
      </c>
      <c r="N9" s="15">
        <v>11945.321181999998</v>
      </c>
      <c r="O9" s="15">
        <v>13053.254979000003</v>
      </c>
      <c r="P9" s="15">
        <v>13496.592242999997</v>
      </c>
      <c r="Q9" s="15">
        <v>11708.316379</v>
      </c>
      <c r="R9" s="15">
        <v>14545.213662</v>
      </c>
      <c r="S9" s="15">
        <v>15493.406551000002</v>
      </c>
      <c r="T9" s="15">
        <v>15940.119354999999</v>
      </c>
      <c r="U9" s="15">
        <v>16408.231350999995</v>
      </c>
      <c r="V9" s="15">
        <v>16684.845842000002</v>
      </c>
      <c r="W9" s="15">
        <v>17583.816341999991</v>
      </c>
      <c r="X9" s="15">
        <v>16545.758177999993</v>
      </c>
      <c r="Y9" s="15">
        <v>17282.448124000006</v>
      </c>
      <c r="Z9" s="15">
        <v>18432.022405000003</v>
      </c>
      <c r="AA9" s="15">
        <v>16507.075138000004</v>
      </c>
      <c r="AB9" s="15">
        <v>29218.742390999982</v>
      </c>
      <c r="AC9" s="15">
        <v>22649.120394000001</v>
      </c>
      <c r="AD9" s="15">
        <v>15587.454646000002</v>
      </c>
      <c r="AE9" s="15">
        <f>SUM(C9:AD9)</f>
        <v>338389.543756</v>
      </c>
    </row>
    <row r="10" spans="1:31" ht="13">
      <c r="A10" s="7">
        <v>2</v>
      </c>
      <c r="B10" s="6" t="s">
        <v>32</v>
      </c>
      <c r="C10" s="15">
        <v>0.97716899999999984</v>
      </c>
      <c r="D10" s="15">
        <v>0.58050700000000011</v>
      </c>
      <c r="E10" s="15">
        <v>0.67184499999999991</v>
      </c>
      <c r="F10" s="15">
        <v>0.87885099999999994</v>
      </c>
      <c r="G10" s="15">
        <v>1.679702</v>
      </c>
      <c r="H10" s="15">
        <v>2.8116110000000001</v>
      </c>
      <c r="I10" s="15">
        <v>2.0816409999999999</v>
      </c>
      <c r="J10" s="15">
        <v>56.304924999999997</v>
      </c>
      <c r="K10" s="15">
        <v>111.053562</v>
      </c>
      <c r="L10" s="15">
        <v>160.01797599999998</v>
      </c>
      <c r="M10" s="15">
        <v>159.27492099999998</v>
      </c>
      <c r="N10" s="15">
        <v>172.65364599999998</v>
      </c>
      <c r="O10" s="15">
        <v>192.81403600000002</v>
      </c>
      <c r="P10" s="15">
        <v>201.05415500000004</v>
      </c>
      <c r="Q10" s="15">
        <v>223.00431100000006</v>
      </c>
      <c r="R10" s="15">
        <v>295.47970099999998</v>
      </c>
      <c r="S10" s="15">
        <v>392.25688100000002</v>
      </c>
      <c r="T10" s="15">
        <v>460.56562200000002</v>
      </c>
      <c r="U10" s="15">
        <v>578.95875599999988</v>
      </c>
      <c r="V10" s="15">
        <v>720.41330400000004</v>
      </c>
      <c r="W10" s="15">
        <v>795.52010600000028</v>
      </c>
      <c r="X10" s="15">
        <v>798.34513300000003</v>
      </c>
      <c r="Y10" s="15">
        <v>887.19205700000009</v>
      </c>
      <c r="Z10" s="15">
        <v>810.95358399999998</v>
      </c>
      <c r="AA10" s="15">
        <v>1007.2889690000002</v>
      </c>
      <c r="AB10" s="15">
        <v>1816.221395</v>
      </c>
      <c r="AC10" s="15">
        <v>1506.960761</v>
      </c>
      <c r="AD10" s="15">
        <v>1628.167551</v>
      </c>
      <c r="AE10" s="15">
        <f t="shared" ref="AE10:AE26" si="0">SUM(C10:AD10)</f>
        <v>12984.182678000001</v>
      </c>
    </row>
    <row r="11" spans="1:31" ht="13">
      <c r="A11" s="7">
        <v>3</v>
      </c>
      <c r="B11" s="6" t="s">
        <v>33</v>
      </c>
      <c r="C11" s="15">
        <v>422.27353900000003</v>
      </c>
      <c r="D11" s="15">
        <v>428.26823199999984</v>
      </c>
      <c r="E11" s="15">
        <v>549.83768799999996</v>
      </c>
      <c r="F11" s="15">
        <v>659.21285599999987</v>
      </c>
      <c r="G11" s="15">
        <v>798.8870159999999</v>
      </c>
      <c r="H11" s="15">
        <v>899.58290899999997</v>
      </c>
      <c r="I11" s="15">
        <v>902.83903499999997</v>
      </c>
      <c r="J11" s="15">
        <v>1115.1391050000002</v>
      </c>
      <c r="K11" s="15">
        <v>1262.3428579999998</v>
      </c>
      <c r="L11" s="15">
        <v>1487.3068750000002</v>
      </c>
      <c r="M11" s="15">
        <v>1708.9887139999998</v>
      </c>
      <c r="N11" s="15">
        <v>1874.8299060000006</v>
      </c>
      <c r="O11" s="15">
        <v>1941.3030429999994</v>
      </c>
      <c r="P11" s="15">
        <v>2001.6250040000009</v>
      </c>
      <c r="Q11" s="15">
        <v>1780.5079929999993</v>
      </c>
      <c r="R11" s="15">
        <v>2220.9592540000003</v>
      </c>
      <c r="S11" s="15">
        <v>2488.7006939999992</v>
      </c>
      <c r="T11" s="15">
        <v>2741.5643070000001</v>
      </c>
      <c r="U11" s="15">
        <v>3001.9663200000014</v>
      </c>
      <c r="V11" s="15">
        <v>3253.8375660000006</v>
      </c>
      <c r="W11" s="15">
        <v>3519.2520559999994</v>
      </c>
      <c r="X11" s="15">
        <v>3536.5366380000005</v>
      </c>
      <c r="Y11" s="15">
        <v>3681.9294629999995</v>
      </c>
      <c r="Z11" s="15">
        <v>3837.9938800000004</v>
      </c>
      <c r="AA11" s="15">
        <v>3974.2482450000007</v>
      </c>
      <c r="AB11" s="15">
        <v>3755.1795000000006</v>
      </c>
      <c r="AC11" s="15">
        <v>5494.2654729999977</v>
      </c>
      <c r="AD11" s="15">
        <v>4876.6135969999987</v>
      </c>
      <c r="AE11" s="15">
        <f t="shared" si="0"/>
        <v>64215.991765999999</v>
      </c>
    </row>
    <row r="12" spans="1:31" ht="13">
      <c r="A12" s="7">
        <v>4</v>
      </c>
      <c r="B12" s="6" t="s">
        <v>1087</v>
      </c>
      <c r="C12" s="15">
        <v>432.32266499999992</v>
      </c>
      <c r="D12" s="15">
        <v>469.66598299999993</v>
      </c>
      <c r="E12" s="15">
        <v>489.28132199999999</v>
      </c>
      <c r="F12" s="15">
        <v>529.16257099999996</v>
      </c>
      <c r="G12" s="15">
        <v>613.50717900000018</v>
      </c>
      <c r="H12" s="15">
        <v>673.33726899999999</v>
      </c>
      <c r="I12" s="15">
        <v>710.57428800000002</v>
      </c>
      <c r="J12" s="15">
        <v>745.06281800000033</v>
      </c>
      <c r="K12" s="15">
        <v>711.4236579999997</v>
      </c>
      <c r="L12" s="15">
        <v>788.72505700000045</v>
      </c>
      <c r="M12" s="15">
        <v>820.50376800000004</v>
      </c>
      <c r="N12" s="15">
        <v>772.71261699999968</v>
      </c>
      <c r="O12" s="15">
        <v>624.98140899999999</v>
      </c>
      <c r="P12" s="15">
        <v>521.76380599999993</v>
      </c>
      <c r="Q12" s="15">
        <v>416.90973699999995</v>
      </c>
      <c r="R12" s="15">
        <v>465.85168299999992</v>
      </c>
      <c r="S12" s="15">
        <v>509.48164500000007</v>
      </c>
      <c r="T12" s="15">
        <v>505.84409100000005</v>
      </c>
      <c r="U12" s="15">
        <v>463.53808600000002</v>
      </c>
      <c r="V12" s="15">
        <v>502.06942200000003</v>
      </c>
      <c r="W12" s="15">
        <v>504.73256500000019</v>
      </c>
      <c r="X12" s="15">
        <v>567.74108800000022</v>
      </c>
      <c r="Y12" s="15">
        <v>617.82251900000006</v>
      </c>
      <c r="Z12" s="15">
        <v>615.52338899999995</v>
      </c>
      <c r="AA12" s="15">
        <v>547.108429</v>
      </c>
      <c r="AB12" s="15">
        <v>537.18929700000012</v>
      </c>
      <c r="AC12" s="15">
        <v>559.75038100000006</v>
      </c>
      <c r="AD12" s="15">
        <v>380.65992899999998</v>
      </c>
      <c r="AE12" s="15">
        <f t="shared" si="0"/>
        <v>16097.246671000001</v>
      </c>
    </row>
    <row r="13" spans="1:31" ht="13">
      <c r="A13" s="7">
        <v>5</v>
      </c>
      <c r="B13" s="4" t="s">
        <v>34</v>
      </c>
      <c r="C13" s="15">
        <v>205.51678700000002</v>
      </c>
      <c r="D13" s="15">
        <v>230.47535099999999</v>
      </c>
      <c r="E13" s="15">
        <v>289.10942</v>
      </c>
      <c r="F13" s="15">
        <v>387.64910699999996</v>
      </c>
      <c r="G13" s="15">
        <v>436.76824799999997</v>
      </c>
      <c r="H13" s="15">
        <v>530.89461400000005</v>
      </c>
      <c r="I13" s="15">
        <v>609.38992700000006</v>
      </c>
      <c r="J13" s="15">
        <v>637.06711999999993</v>
      </c>
      <c r="K13" s="15">
        <v>729.1394290000004</v>
      </c>
      <c r="L13" s="15">
        <v>838.67365600000028</v>
      </c>
      <c r="M13" s="15">
        <v>1181.8541449999984</v>
      </c>
      <c r="N13" s="15">
        <v>1407.1714000000006</v>
      </c>
      <c r="O13" s="15">
        <v>1375.0021479999998</v>
      </c>
      <c r="P13" s="15">
        <v>1358.1946960000002</v>
      </c>
      <c r="Q13" s="15">
        <v>1274.0139530000001</v>
      </c>
      <c r="R13" s="15">
        <v>1348.9169130000002</v>
      </c>
      <c r="S13" s="15">
        <v>1407.8543519999996</v>
      </c>
      <c r="T13" s="15">
        <v>1285.4261840000001</v>
      </c>
      <c r="U13" s="15">
        <v>1359.6163650000001</v>
      </c>
      <c r="V13" s="15">
        <v>1376.0123820000001</v>
      </c>
      <c r="W13" s="15">
        <v>1370.5690710000001</v>
      </c>
      <c r="X13" s="15">
        <v>1283.5148820000002</v>
      </c>
      <c r="Y13" s="15">
        <v>1304.1440460000006</v>
      </c>
      <c r="Z13" s="15">
        <v>1307.41138</v>
      </c>
      <c r="AA13" s="15">
        <v>1355.2445019999993</v>
      </c>
      <c r="AB13" s="15">
        <v>1342.227713</v>
      </c>
      <c r="AC13" s="15">
        <v>1784.6649590000004</v>
      </c>
      <c r="AD13" s="15">
        <v>1739.4200449999998</v>
      </c>
      <c r="AE13" s="15">
        <f t="shared" si="0"/>
        <v>29755.942795000003</v>
      </c>
    </row>
    <row r="14" spans="1:31" ht="13">
      <c r="A14" s="7">
        <v>6</v>
      </c>
      <c r="B14" s="6" t="s">
        <v>35</v>
      </c>
      <c r="C14" s="15">
        <v>205.20099699999997</v>
      </c>
      <c r="D14" s="15">
        <v>232.51620300000005</v>
      </c>
      <c r="E14" s="15">
        <v>236.24953099999993</v>
      </c>
      <c r="F14" s="15">
        <v>243.34215400000002</v>
      </c>
      <c r="G14" s="15">
        <v>271.76865699999996</v>
      </c>
      <c r="H14" s="15">
        <v>306.31424500000003</v>
      </c>
      <c r="I14" s="15">
        <v>298.411496</v>
      </c>
      <c r="J14" s="15">
        <v>297.04035099999999</v>
      </c>
      <c r="K14" s="15">
        <v>347.56432999999998</v>
      </c>
      <c r="L14" s="15">
        <v>380.65473900000012</v>
      </c>
      <c r="M14" s="15">
        <v>387.46461000000011</v>
      </c>
      <c r="N14" s="15">
        <v>412.38822599999997</v>
      </c>
      <c r="O14" s="15">
        <v>439.61985199999998</v>
      </c>
      <c r="P14" s="15">
        <v>400.34483999999998</v>
      </c>
      <c r="Q14" s="15">
        <v>258.04851100000002</v>
      </c>
      <c r="R14" s="15">
        <v>287.45728600000001</v>
      </c>
      <c r="S14" s="15">
        <v>334.04355299999992</v>
      </c>
      <c r="T14" s="15">
        <v>358.41462199999995</v>
      </c>
      <c r="U14" s="15">
        <v>347.91950400000007</v>
      </c>
      <c r="V14" s="15">
        <v>371.1728</v>
      </c>
      <c r="W14" s="15">
        <v>349.09421700000001</v>
      </c>
      <c r="X14" s="15">
        <v>354.11289999999997</v>
      </c>
      <c r="Y14" s="15">
        <v>391.17839399999991</v>
      </c>
      <c r="Z14" s="15">
        <v>505.77952899999997</v>
      </c>
      <c r="AA14" s="15">
        <v>554.09812800000009</v>
      </c>
      <c r="AB14" s="15">
        <v>520.90684599999975</v>
      </c>
      <c r="AC14" s="15">
        <v>879.02145100000007</v>
      </c>
      <c r="AD14" s="15">
        <v>902.79435899999999</v>
      </c>
      <c r="AE14" s="15">
        <f t="shared" si="0"/>
        <v>10872.922331</v>
      </c>
    </row>
    <row r="15" spans="1:31" ht="13">
      <c r="B15" s="6" t="s">
        <v>36</v>
      </c>
      <c r="C15" s="15">
        <v>990.36182699999995</v>
      </c>
      <c r="D15" s="15">
        <v>1042.4481519999997</v>
      </c>
      <c r="E15" s="15">
        <v>1246.5758880000001</v>
      </c>
      <c r="F15" s="15">
        <v>1341.783189999999</v>
      </c>
      <c r="G15" s="15">
        <v>1384.7052940000001</v>
      </c>
      <c r="H15" s="15">
        <v>1464.1045110000009</v>
      </c>
      <c r="I15" s="15">
        <v>1428.6351159999995</v>
      </c>
      <c r="J15" s="15">
        <v>1486.7784630000001</v>
      </c>
      <c r="K15" s="15">
        <v>1483.8833739999993</v>
      </c>
      <c r="L15" s="15">
        <v>1506.5515599999994</v>
      </c>
      <c r="M15" s="15">
        <v>1510.283136</v>
      </c>
      <c r="N15" s="15">
        <v>1455.8366769999996</v>
      </c>
      <c r="O15" s="15">
        <v>1512.3417510000004</v>
      </c>
      <c r="P15" s="15">
        <v>1328.8319809999998</v>
      </c>
      <c r="Q15" s="15">
        <v>1191.8978320000001</v>
      </c>
      <c r="R15" s="15">
        <v>1303.9705959999992</v>
      </c>
      <c r="S15" s="15">
        <v>1338.2605399999998</v>
      </c>
      <c r="T15" s="15">
        <v>1362.8015190000008</v>
      </c>
      <c r="U15" s="15">
        <v>1400.8184109999997</v>
      </c>
      <c r="V15" s="15">
        <v>1521.0968440000001</v>
      </c>
      <c r="W15" s="15">
        <v>1632.7114050000005</v>
      </c>
      <c r="X15" s="15">
        <v>1628.9036200000014</v>
      </c>
      <c r="Y15" s="15">
        <v>1660.5745779999995</v>
      </c>
      <c r="Z15" s="15">
        <v>1719.6757880000009</v>
      </c>
      <c r="AA15" s="15">
        <v>1744.4029889999999</v>
      </c>
      <c r="AB15" s="15">
        <v>2185.2471249999999</v>
      </c>
      <c r="AC15" s="15">
        <v>2158.9829610000006</v>
      </c>
      <c r="AD15" s="15">
        <v>2076.7578499999991</v>
      </c>
      <c r="AE15" s="15">
        <f t="shared" si="0"/>
        <v>42109.222978000005</v>
      </c>
    </row>
    <row r="16" spans="1:31" ht="13">
      <c r="B16" s="6" t="s">
        <v>1131</v>
      </c>
      <c r="C16" s="15">
        <v>570.52901800000006</v>
      </c>
      <c r="D16" s="15">
        <v>627.90111999999988</v>
      </c>
      <c r="E16" s="15">
        <v>790.48994700000037</v>
      </c>
      <c r="F16" s="15">
        <v>888.08737199999973</v>
      </c>
      <c r="G16" s="15">
        <v>975.03093000000058</v>
      </c>
      <c r="H16" s="15">
        <v>1093.974565</v>
      </c>
      <c r="I16" s="15">
        <v>1030.4361469999999</v>
      </c>
      <c r="J16" s="15">
        <v>1044.6029270000004</v>
      </c>
      <c r="K16" s="15">
        <v>990.45957900000019</v>
      </c>
      <c r="L16" s="15">
        <v>971.07952999999975</v>
      </c>
      <c r="M16" s="15">
        <v>956.35028199999965</v>
      </c>
      <c r="N16" s="15">
        <v>967.99940600000025</v>
      </c>
      <c r="O16" s="15">
        <v>1016.1689789999998</v>
      </c>
      <c r="P16" s="15">
        <v>882.31240899999989</v>
      </c>
      <c r="Q16" s="15">
        <v>845.22640999999953</v>
      </c>
      <c r="R16" s="15">
        <v>928.0990489999997</v>
      </c>
      <c r="S16" s="15">
        <v>1009.4835560000001</v>
      </c>
      <c r="T16" s="15">
        <v>1032.6972239999996</v>
      </c>
      <c r="U16" s="15">
        <v>1068.3041659999999</v>
      </c>
      <c r="V16" s="15">
        <v>1156.4952420000006</v>
      </c>
      <c r="W16" s="15">
        <v>1247.2623639999999</v>
      </c>
      <c r="X16" s="15">
        <v>1269.2298810000004</v>
      </c>
      <c r="Y16" s="15">
        <v>1285.5843380000001</v>
      </c>
      <c r="Z16" s="15">
        <v>1314.3541620000003</v>
      </c>
      <c r="AA16" s="15">
        <v>1318.167999</v>
      </c>
      <c r="AB16" s="15">
        <v>1506.9092540000011</v>
      </c>
      <c r="AC16" s="15">
        <v>1666.4131340000001</v>
      </c>
      <c r="AD16" s="15">
        <v>1595.8483820000001</v>
      </c>
      <c r="AE16" s="15">
        <f t="shared" si="0"/>
        <v>30049.497372000002</v>
      </c>
    </row>
    <row r="17" spans="1:31" ht="13">
      <c r="B17" s="6" t="s">
        <v>37</v>
      </c>
      <c r="C17" s="15">
        <f>SUM(C18:C23)</f>
        <v>50.256793999999999</v>
      </c>
      <c r="D17" s="15">
        <f t="shared" ref="D17:AD17" si="1">SUM(D18:D23)</f>
        <v>61.139024000000006</v>
      </c>
      <c r="E17" s="15">
        <f t="shared" si="1"/>
        <v>80.610599000000008</v>
      </c>
      <c r="F17" s="15">
        <f t="shared" si="1"/>
        <v>89.654402000000005</v>
      </c>
      <c r="G17" s="15">
        <f t="shared" si="1"/>
        <v>74.384106000000003</v>
      </c>
      <c r="H17" s="15">
        <f t="shared" si="1"/>
        <v>67.279808000000003</v>
      </c>
      <c r="I17" s="15">
        <f t="shared" si="1"/>
        <v>62.016331000000008</v>
      </c>
      <c r="J17" s="15">
        <f t="shared" si="1"/>
        <v>67.329525000000018</v>
      </c>
      <c r="K17" s="15">
        <f t="shared" si="1"/>
        <v>75.091089000000011</v>
      </c>
      <c r="L17" s="15">
        <f t="shared" si="1"/>
        <v>76.00314800000001</v>
      </c>
      <c r="M17" s="15">
        <f t="shared" si="1"/>
        <v>79.890755999999996</v>
      </c>
      <c r="N17" s="15">
        <f t="shared" si="1"/>
        <v>85.696518999999967</v>
      </c>
      <c r="O17" s="15">
        <f t="shared" si="1"/>
        <v>77.198327000000006</v>
      </c>
      <c r="P17" s="15">
        <f t="shared" si="1"/>
        <v>93.075913000000014</v>
      </c>
      <c r="Q17" s="15">
        <f t="shared" si="1"/>
        <v>78.277689999999993</v>
      </c>
      <c r="R17" s="15">
        <f t="shared" si="1"/>
        <v>92.31693700000001</v>
      </c>
      <c r="S17" s="15">
        <f t="shared" si="1"/>
        <v>105.68960299999999</v>
      </c>
      <c r="T17" s="15">
        <f t="shared" si="1"/>
        <v>103.57765000000001</v>
      </c>
      <c r="U17" s="15">
        <f t="shared" si="1"/>
        <v>104.32212500000001</v>
      </c>
      <c r="V17" s="15">
        <f t="shared" si="1"/>
        <v>119.170692</v>
      </c>
      <c r="W17" s="15">
        <f t="shared" si="1"/>
        <v>128.98113300000003</v>
      </c>
      <c r="X17" s="15">
        <f t="shared" si="1"/>
        <v>140.111547</v>
      </c>
      <c r="Y17" s="15">
        <f t="shared" si="1"/>
        <v>142.10064299999996</v>
      </c>
      <c r="Z17" s="15">
        <f t="shared" si="1"/>
        <v>163.47798600000002</v>
      </c>
      <c r="AA17" s="15">
        <f t="shared" si="1"/>
        <v>175.41046599999999</v>
      </c>
      <c r="AB17" s="15">
        <f t="shared" si="1"/>
        <v>407.20549099999999</v>
      </c>
      <c r="AC17" s="15">
        <f t="shared" si="1"/>
        <v>207.699352</v>
      </c>
      <c r="AD17" s="15">
        <f t="shared" si="1"/>
        <v>194.97424200000003</v>
      </c>
      <c r="AE17" s="15">
        <f t="shared" si="0"/>
        <v>3202.941898</v>
      </c>
    </row>
    <row r="18" spans="1:31" ht="13">
      <c r="B18" s="6" t="s">
        <v>1088</v>
      </c>
      <c r="C18" s="15">
        <v>9.2554130000000008</v>
      </c>
      <c r="D18" s="15">
        <v>8.6247239999999987</v>
      </c>
      <c r="E18" s="15">
        <v>13.473102000000001</v>
      </c>
      <c r="F18" s="15">
        <v>17.432565000000004</v>
      </c>
      <c r="G18" s="15">
        <v>21.295896000000003</v>
      </c>
      <c r="H18" s="15">
        <v>11.27327</v>
      </c>
      <c r="I18" s="15">
        <v>2.6354339999999996</v>
      </c>
      <c r="J18" s="15">
        <v>3.977849</v>
      </c>
      <c r="K18" s="15">
        <v>2.8453200000000001</v>
      </c>
      <c r="L18" s="15">
        <v>5.3479519999999994</v>
      </c>
      <c r="M18" s="15">
        <v>8.6009530000000005</v>
      </c>
      <c r="N18" s="15">
        <v>13.295743</v>
      </c>
      <c r="O18" s="15">
        <v>9.8594770000000018</v>
      </c>
      <c r="P18" s="15">
        <v>5.1312600000000002</v>
      </c>
      <c r="Q18" s="15">
        <v>2.9403010000000003</v>
      </c>
      <c r="R18" s="15">
        <v>2.9342220000000001</v>
      </c>
      <c r="S18" s="15">
        <v>5.1468999999999996</v>
      </c>
      <c r="T18" s="15">
        <v>7.700329</v>
      </c>
      <c r="U18" s="15">
        <v>8.4576530000000005</v>
      </c>
      <c r="V18" s="15">
        <v>8.4853620000000003</v>
      </c>
      <c r="W18" s="15">
        <v>7.6776780000000011</v>
      </c>
      <c r="X18" s="15">
        <v>6.9811760000000014</v>
      </c>
      <c r="Y18" s="15">
        <v>6.6073739999999992</v>
      </c>
      <c r="Z18" s="15">
        <v>6.3858730000000001</v>
      </c>
      <c r="AA18" s="15">
        <v>6.0627839999999997</v>
      </c>
      <c r="AB18" s="15">
        <v>6.8380970000000003</v>
      </c>
      <c r="AC18" s="15">
        <v>9.3435419999999993</v>
      </c>
      <c r="AD18" s="15">
        <v>10.503589</v>
      </c>
      <c r="AE18" s="15">
        <f t="shared" si="0"/>
        <v>229.11383800000007</v>
      </c>
    </row>
    <row r="19" spans="1:31" ht="13">
      <c r="B19" s="6" t="s">
        <v>1089</v>
      </c>
      <c r="C19" s="15">
        <v>13.881446</v>
      </c>
      <c r="D19" s="15">
        <v>17.779077000000001</v>
      </c>
      <c r="E19" s="15">
        <v>21.161459999999998</v>
      </c>
      <c r="F19" s="15">
        <v>25.813679</v>
      </c>
      <c r="G19" s="15">
        <v>27.351861000000003</v>
      </c>
      <c r="H19" s="15">
        <v>26.501920000000002</v>
      </c>
      <c r="I19" s="15">
        <v>27.131940000000007</v>
      </c>
      <c r="J19" s="15">
        <v>30.848474000000003</v>
      </c>
      <c r="K19" s="15">
        <v>34.274604000000011</v>
      </c>
      <c r="L19" s="15">
        <v>31.697091000000004</v>
      </c>
      <c r="M19" s="15">
        <v>25.680439000000003</v>
      </c>
      <c r="N19" s="15">
        <v>25.255108999999994</v>
      </c>
      <c r="O19" s="15">
        <v>21.441899999999997</v>
      </c>
      <c r="P19" s="15">
        <v>36.673377000000016</v>
      </c>
      <c r="Q19" s="15">
        <v>31.524949999999997</v>
      </c>
      <c r="R19" s="15">
        <v>37.728404000000012</v>
      </c>
      <c r="S19" s="15">
        <v>39.279981999999997</v>
      </c>
      <c r="T19" s="15">
        <v>28.890865999999995</v>
      </c>
      <c r="U19" s="15">
        <v>24.376558000000006</v>
      </c>
      <c r="V19" s="15">
        <v>21.401158000000006</v>
      </c>
      <c r="W19" s="15">
        <v>23.855256999999998</v>
      </c>
      <c r="X19" s="15">
        <v>35.41637399999999</v>
      </c>
      <c r="Y19" s="15">
        <v>34.765509999999992</v>
      </c>
      <c r="Z19" s="15">
        <v>47.606343000000003</v>
      </c>
      <c r="AA19" s="15">
        <v>55.589955000000003</v>
      </c>
      <c r="AB19" s="15">
        <v>89.686164000000005</v>
      </c>
      <c r="AC19" s="15">
        <v>48.595307999999982</v>
      </c>
      <c r="AD19" s="15">
        <v>52.773440000000008</v>
      </c>
      <c r="AE19" s="15">
        <f t="shared" si="0"/>
        <v>936.98264600000016</v>
      </c>
    </row>
    <row r="20" spans="1:31" ht="13">
      <c r="B20" s="6" t="s">
        <v>1090</v>
      </c>
      <c r="C20" s="15">
        <v>11.387501999999998</v>
      </c>
      <c r="D20" s="15">
        <v>16.148533</v>
      </c>
      <c r="E20" s="15">
        <v>19.400526000000003</v>
      </c>
      <c r="F20" s="15">
        <v>19.838799000000002</v>
      </c>
      <c r="G20" s="15">
        <v>16.292031999999999</v>
      </c>
      <c r="H20" s="15">
        <v>23.020176999999997</v>
      </c>
      <c r="I20" s="15">
        <v>26.924416000000001</v>
      </c>
      <c r="J20" s="15">
        <v>26.641360000000002</v>
      </c>
      <c r="K20" s="15">
        <v>30.688937999999997</v>
      </c>
      <c r="L20" s="15">
        <v>28.664768000000002</v>
      </c>
      <c r="M20" s="15">
        <v>30.742508000000001</v>
      </c>
      <c r="N20" s="15">
        <v>34.129619999999996</v>
      </c>
      <c r="O20" s="15">
        <v>27.727589000000002</v>
      </c>
      <c r="P20" s="15">
        <v>27.812074999999993</v>
      </c>
      <c r="Q20" s="15">
        <v>27.437377000000005</v>
      </c>
      <c r="R20" s="15">
        <v>32.451545000000003</v>
      </c>
      <c r="S20" s="15">
        <v>36.730753</v>
      </c>
      <c r="T20" s="15">
        <v>38.058210000000003</v>
      </c>
      <c r="U20" s="15">
        <v>44.873507999999987</v>
      </c>
      <c r="V20" s="15">
        <v>53.189439999999991</v>
      </c>
      <c r="W20" s="15">
        <v>52.936039000000008</v>
      </c>
      <c r="X20" s="15">
        <v>54.411413000000003</v>
      </c>
      <c r="Y20" s="15">
        <v>61.201183999999984</v>
      </c>
      <c r="Z20" s="15">
        <v>69.312899000000002</v>
      </c>
      <c r="AA20" s="15">
        <v>69.779154000000005</v>
      </c>
      <c r="AB20" s="15">
        <v>121.19304499999997</v>
      </c>
      <c r="AC20" s="15">
        <v>93.884923999999998</v>
      </c>
      <c r="AD20" s="15">
        <v>82.704133999999996</v>
      </c>
      <c r="AE20" s="15">
        <f t="shared" si="0"/>
        <v>1177.5824680000003</v>
      </c>
    </row>
    <row r="21" spans="1:31" ht="13">
      <c r="B21" s="6" t="s">
        <v>1091</v>
      </c>
      <c r="C21" s="15">
        <v>13.704273999999998</v>
      </c>
      <c r="D21" s="15">
        <v>17.195795999999998</v>
      </c>
      <c r="E21" s="15">
        <v>25.573720999999999</v>
      </c>
      <c r="F21" s="15">
        <v>25.795519000000002</v>
      </c>
      <c r="G21" s="15">
        <v>8.7864179999999994</v>
      </c>
      <c r="H21" s="15">
        <v>5.5269819999999994</v>
      </c>
      <c r="I21" s="15">
        <v>4.8236549999999978</v>
      </c>
      <c r="J21" s="15">
        <v>5.4022790000000009</v>
      </c>
      <c r="K21" s="15">
        <v>7.1196579999999994</v>
      </c>
      <c r="L21" s="15">
        <v>8.6257970000000022</v>
      </c>
      <c r="M21" s="15">
        <v>13.549003000000001</v>
      </c>
      <c r="N21" s="15">
        <v>11.972263</v>
      </c>
      <c r="O21" s="15">
        <v>17.678353000000005</v>
      </c>
      <c r="P21" s="15">
        <v>22.451309999999999</v>
      </c>
      <c r="Q21" s="15">
        <v>15.718218999999998</v>
      </c>
      <c r="R21" s="15">
        <v>18.234549999999999</v>
      </c>
      <c r="S21" s="15">
        <v>23.984882000000006</v>
      </c>
      <c r="T21" s="15">
        <v>28.321387000000001</v>
      </c>
      <c r="U21" s="15">
        <v>25.821488000000009</v>
      </c>
      <c r="V21" s="15">
        <v>33.457564999999995</v>
      </c>
      <c r="W21" s="15">
        <v>38.411586999999997</v>
      </c>
      <c r="X21" s="15">
        <v>39.576350000000005</v>
      </c>
      <c r="Y21" s="15">
        <v>34.889540999999994</v>
      </c>
      <c r="Z21" s="15">
        <v>33.304608000000002</v>
      </c>
      <c r="AA21" s="15">
        <v>37.059430999999996</v>
      </c>
      <c r="AB21" s="15">
        <v>130.28899000000001</v>
      </c>
      <c r="AC21" s="15">
        <v>42.993093000000002</v>
      </c>
      <c r="AD21" s="15">
        <v>45.328525000000006</v>
      </c>
      <c r="AE21" s="15">
        <f t="shared" si="0"/>
        <v>735.59524400000009</v>
      </c>
    </row>
    <row r="22" spans="1:31" ht="13">
      <c r="B22" s="6" t="s">
        <v>1092</v>
      </c>
      <c r="C22" s="15">
        <v>0.21831600000000001</v>
      </c>
      <c r="D22" s="15">
        <v>3.8270000000000001E-3</v>
      </c>
      <c r="E22" s="15">
        <v>9.9299999999999999E-2</v>
      </c>
      <c r="F22" s="15">
        <v>0.15907799999999997</v>
      </c>
      <c r="G22" s="15">
        <v>0.40025200000000005</v>
      </c>
      <c r="H22" s="15">
        <v>0.60509499999999994</v>
      </c>
      <c r="I22" s="15">
        <v>0.22528500000000001</v>
      </c>
      <c r="J22" s="15">
        <v>0.24156000000000002</v>
      </c>
      <c r="K22" s="15">
        <v>0.108666</v>
      </c>
      <c r="L22" s="15">
        <v>0.96477900000000016</v>
      </c>
      <c r="M22" s="15">
        <v>0.834897</v>
      </c>
      <c r="N22" s="15">
        <v>0.50130299999999994</v>
      </c>
      <c r="O22" s="15">
        <v>0.32770199999999999</v>
      </c>
      <c r="P22" s="15">
        <v>0.57724200000000014</v>
      </c>
      <c r="Q22" s="15">
        <v>0.47580299999999998</v>
      </c>
      <c r="R22" s="15">
        <v>0.58399000000000001</v>
      </c>
      <c r="S22" s="15">
        <v>0.39681800000000006</v>
      </c>
      <c r="T22" s="15">
        <v>0.55147800000000002</v>
      </c>
      <c r="U22" s="15">
        <v>0.60173600000000005</v>
      </c>
      <c r="V22" s="15">
        <v>2.4158639999999991</v>
      </c>
      <c r="W22" s="15">
        <v>5.9496970000000005</v>
      </c>
      <c r="X22" s="15">
        <v>3.4241619999999995</v>
      </c>
      <c r="Y22" s="15">
        <v>4.1502690000000007</v>
      </c>
      <c r="Z22" s="15">
        <v>5.6428959999999995</v>
      </c>
      <c r="AA22" s="15">
        <v>4.2041150000000007</v>
      </c>
      <c r="AB22" s="15">
        <v>56.754683999999983</v>
      </c>
      <c r="AC22" s="15">
        <v>11.287058</v>
      </c>
      <c r="AD22" s="15">
        <v>3.3486569999999998</v>
      </c>
      <c r="AE22" s="15">
        <f t="shared" si="0"/>
        <v>105.05452899999999</v>
      </c>
    </row>
    <row r="23" spans="1:31" ht="13">
      <c r="B23" s="6" t="s">
        <v>1093</v>
      </c>
      <c r="C23" s="15">
        <v>1.8098430000000001</v>
      </c>
      <c r="D23" s="15">
        <v>1.387067</v>
      </c>
      <c r="E23" s="15">
        <v>0.90249000000000001</v>
      </c>
      <c r="F23" s="15">
        <v>0.61476199999999992</v>
      </c>
      <c r="G23" s="15">
        <v>0.25764700000000001</v>
      </c>
      <c r="H23" s="15">
        <v>0.35236400000000001</v>
      </c>
      <c r="I23" s="15">
        <v>0.27560099999999998</v>
      </c>
      <c r="J23" s="15">
        <v>0.21800299999999997</v>
      </c>
      <c r="K23" s="15">
        <v>5.3903E-2</v>
      </c>
      <c r="L23" s="15">
        <v>0.70276099999999997</v>
      </c>
      <c r="M23" s="15">
        <v>0.48295600000000005</v>
      </c>
      <c r="N23" s="15">
        <v>0.54248099999999999</v>
      </c>
      <c r="O23" s="15">
        <v>0.16330600000000001</v>
      </c>
      <c r="P23" s="15">
        <v>0.43064899999999995</v>
      </c>
      <c r="Q23" s="15">
        <v>0.18104000000000001</v>
      </c>
      <c r="R23" s="15">
        <v>0.38422600000000001</v>
      </c>
      <c r="S23" s="15">
        <v>0.15026799999999998</v>
      </c>
      <c r="T23" s="15">
        <v>5.5379999999999999E-2</v>
      </c>
      <c r="U23" s="15">
        <v>0.19118199999999999</v>
      </c>
      <c r="V23" s="15">
        <v>0.221303</v>
      </c>
      <c r="W23" s="15">
        <v>0.15087499999999998</v>
      </c>
      <c r="X23" s="15">
        <v>0.30207200000000001</v>
      </c>
      <c r="Y23" s="15">
        <v>0.486765</v>
      </c>
      <c r="Z23" s="15">
        <v>1.2253669999999997</v>
      </c>
      <c r="AA23" s="15">
        <v>2.7150269999999996</v>
      </c>
      <c r="AB23" s="15">
        <v>2.4445109999999999</v>
      </c>
      <c r="AC23" s="15">
        <v>1.5954269999999999</v>
      </c>
      <c r="AD23" s="15">
        <v>0.31589700000000004</v>
      </c>
      <c r="AE23" s="15">
        <f t="shared" si="0"/>
        <v>18.613173</v>
      </c>
    </row>
    <row r="24" spans="1:31" ht="13">
      <c r="B24" s="6" t="s">
        <v>38</v>
      </c>
      <c r="C24" s="15">
        <f>SUM(C9:C15)</f>
        <v>4878.9837739999994</v>
      </c>
      <c r="D24" s="15">
        <f t="shared" ref="D24:AD24" si="2">SUM(D9:D15)</f>
        <v>5018.1779730000007</v>
      </c>
      <c r="E24" s="15">
        <f t="shared" si="2"/>
        <v>5916.9586239999999</v>
      </c>
      <c r="F24" s="15">
        <f t="shared" si="2"/>
        <v>6447.4172359999984</v>
      </c>
      <c r="G24" s="15">
        <f t="shared" si="2"/>
        <v>7072.8740280000002</v>
      </c>
      <c r="H24" s="15">
        <f t="shared" si="2"/>
        <v>7985.7391430000025</v>
      </c>
      <c r="I24" s="15">
        <f t="shared" si="2"/>
        <v>8208.9010259999977</v>
      </c>
      <c r="J24" s="15">
        <f t="shared" si="2"/>
        <v>9825.4498890000032</v>
      </c>
      <c r="K24" s="15">
        <f t="shared" si="2"/>
        <v>11595.024527</v>
      </c>
      <c r="L24" s="15">
        <f t="shared" si="2"/>
        <v>13914.662682999997</v>
      </c>
      <c r="M24" s="15">
        <f t="shared" si="2"/>
        <v>16327.369434</v>
      </c>
      <c r="N24" s="15">
        <f t="shared" si="2"/>
        <v>18040.913654</v>
      </c>
      <c r="O24" s="15">
        <f t="shared" si="2"/>
        <v>19139.317218000004</v>
      </c>
      <c r="P24" s="15">
        <f t="shared" si="2"/>
        <v>19308.406724999997</v>
      </c>
      <c r="Q24" s="15">
        <f t="shared" si="2"/>
        <v>16852.698715999999</v>
      </c>
      <c r="R24" s="15">
        <f t="shared" si="2"/>
        <v>20467.849095000001</v>
      </c>
      <c r="S24" s="15">
        <f t="shared" si="2"/>
        <v>21964.004215999998</v>
      </c>
      <c r="T24" s="15">
        <f t="shared" si="2"/>
        <v>22654.735699999997</v>
      </c>
      <c r="U24" s="15">
        <f t="shared" si="2"/>
        <v>23561.048792999998</v>
      </c>
      <c r="V24" s="15">
        <f t="shared" si="2"/>
        <v>24429.448160000007</v>
      </c>
      <c r="W24" s="15">
        <f t="shared" si="2"/>
        <v>25755.695761999996</v>
      </c>
      <c r="X24" s="15">
        <f t="shared" si="2"/>
        <v>24714.912438999992</v>
      </c>
      <c r="Y24" s="15">
        <f t="shared" si="2"/>
        <v>25825.289181000007</v>
      </c>
      <c r="Z24" s="15">
        <f t="shared" si="2"/>
        <v>27229.359955000004</v>
      </c>
      <c r="AA24" s="15">
        <f t="shared" si="2"/>
        <v>25689.466400000001</v>
      </c>
      <c r="AB24" s="15">
        <f t="shared" si="2"/>
        <v>39375.714266999981</v>
      </c>
      <c r="AC24" s="15">
        <f t="shared" si="2"/>
        <v>35032.766380000001</v>
      </c>
      <c r="AD24" s="15">
        <f t="shared" si="2"/>
        <v>27191.867976999998</v>
      </c>
      <c r="AE24" s="15">
        <f t="shared" si="0"/>
        <v>514425.052975</v>
      </c>
    </row>
    <row r="25" spans="1:31" ht="13">
      <c r="B25" s="6" t="s">
        <v>39</v>
      </c>
      <c r="C25" s="15">
        <f>C26-C24</f>
        <v>3271.314808000001</v>
      </c>
      <c r="D25" s="15">
        <f t="shared" ref="D25:AD25" si="3">D26-D24</f>
        <v>3227.111566999999</v>
      </c>
      <c r="E25" s="15">
        <f t="shared" si="3"/>
        <v>3389.9607489999971</v>
      </c>
      <c r="F25" s="15">
        <f t="shared" si="3"/>
        <v>3939.3062679999994</v>
      </c>
      <c r="G25" s="15">
        <f t="shared" si="3"/>
        <v>4111.6716130000023</v>
      </c>
      <c r="H25" s="15">
        <f t="shared" si="3"/>
        <v>4506.9344089999977</v>
      </c>
      <c r="I25" s="15">
        <f t="shared" si="3"/>
        <v>4530.150619</v>
      </c>
      <c r="J25" s="15">
        <f t="shared" si="3"/>
        <v>4093.5102580000002</v>
      </c>
      <c r="K25" s="15">
        <f t="shared" si="3"/>
        <v>4093.1496850000003</v>
      </c>
      <c r="L25" s="15">
        <f t="shared" si="3"/>
        <v>4192.7880540000097</v>
      </c>
      <c r="M25" s="15">
        <f t="shared" si="3"/>
        <v>4135.1475579999969</v>
      </c>
      <c r="N25" s="15">
        <f t="shared" si="3"/>
        <v>4263.6590079999951</v>
      </c>
      <c r="O25" s="15">
        <f t="shared" si="3"/>
        <v>4245.7592389999882</v>
      </c>
      <c r="P25" s="15">
        <f t="shared" si="3"/>
        <v>4114.1022800000064</v>
      </c>
      <c r="Q25" s="15">
        <f t="shared" si="3"/>
        <v>3549.5279799999989</v>
      </c>
      <c r="R25" s="15">
        <f t="shared" si="3"/>
        <v>4197.3147379999864</v>
      </c>
      <c r="S25" s="15">
        <f t="shared" si="3"/>
        <v>4517.667564000003</v>
      </c>
      <c r="T25" s="15">
        <f t="shared" si="3"/>
        <v>4706.5299830000004</v>
      </c>
      <c r="U25" s="15">
        <f t="shared" si="3"/>
        <v>4772.2857010000043</v>
      </c>
      <c r="V25" s="15">
        <f t="shared" si="3"/>
        <v>4932.0010949999887</v>
      </c>
      <c r="W25" s="15">
        <f t="shared" si="3"/>
        <v>5257.7597310000056</v>
      </c>
      <c r="X25" s="15">
        <f t="shared" si="3"/>
        <v>5270.3195659999983</v>
      </c>
      <c r="Y25" s="15">
        <f t="shared" si="3"/>
        <v>5889.013410999989</v>
      </c>
      <c r="Z25" s="15">
        <f t="shared" si="3"/>
        <v>6614.7086440000021</v>
      </c>
      <c r="AA25" s="15">
        <f t="shared" si="3"/>
        <v>7579.4209099999825</v>
      </c>
      <c r="AB25" s="15">
        <f t="shared" si="3"/>
        <v>9533.554354000029</v>
      </c>
      <c r="AC25" s="15">
        <f t="shared" si="3"/>
        <v>14875.474029000005</v>
      </c>
      <c r="AD25" s="15">
        <f t="shared" si="3"/>
        <v>8740.5170759999928</v>
      </c>
      <c r="AE25" s="15">
        <f t="shared" si="0"/>
        <v>146550.66089699997</v>
      </c>
    </row>
    <row r="26" spans="1:31" ht="13">
      <c r="B26" s="6" t="s">
        <v>40</v>
      </c>
      <c r="C26" s="15">
        <v>8150.2985820000004</v>
      </c>
      <c r="D26" s="15">
        <v>8245.2895399999998</v>
      </c>
      <c r="E26" s="15">
        <v>9306.919372999997</v>
      </c>
      <c r="F26" s="15">
        <v>10386.723503999998</v>
      </c>
      <c r="G26" s="15">
        <v>11184.545641000002</v>
      </c>
      <c r="H26" s="15">
        <v>12492.673552</v>
      </c>
      <c r="I26" s="15">
        <v>12739.051644999998</v>
      </c>
      <c r="J26" s="15">
        <v>13918.960147000003</v>
      </c>
      <c r="K26" s="15">
        <v>15688.174212</v>
      </c>
      <c r="L26" s="15">
        <v>18107.450737000006</v>
      </c>
      <c r="M26" s="15">
        <v>20462.516991999997</v>
      </c>
      <c r="N26" s="15">
        <v>22304.572661999995</v>
      </c>
      <c r="O26" s="15">
        <v>23385.076456999992</v>
      </c>
      <c r="P26" s="15">
        <v>23422.509005000004</v>
      </c>
      <c r="Q26" s="15">
        <v>20402.226695999998</v>
      </c>
      <c r="R26" s="15">
        <v>24665.163832999988</v>
      </c>
      <c r="S26" s="15">
        <v>26481.671780000001</v>
      </c>
      <c r="T26" s="15">
        <v>27361.265682999998</v>
      </c>
      <c r="U26" s="15">
        <v>28333.334494000002</v>
      </c>
      <c r="V26" s="15">
        <v>29361.449254999996</v>
      </c>
      <c r="W26" s="15">
        <v>31013.455493000001</v>
      </c>
      <c r="X26" s="15">
        <v>29985.232004999991</v>
      </c>
      <c r="Y26" s="15">
        <v>31714.302591999996</v>
      </c>
      <c r="Z26" s="15">
        <v>33844.068599000006</v>
      </c>
      <c r="AA26" s="15">
        <v>33268.887309999984</v>
      </c>
      <c r="AB26" s="15">
        <v>48909.26862100001</v>
      </c>
      <c r="AC26" s="15">
        <v>49908.240409000005</v>
      </c>
      <c r="AD26" s="15">
        <v>35932.385052999991</v>
      </c>
      <c r="AE26" s="15">
        <f t="shared" si="0"/>
        <v>660975.71387199976</v>
      </c>
    </row>
    <row r="27" spans="1:31" ht="13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13"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ht="13">
      <c r="B29" s="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">
      <c r="A30" s="7">
        <v>1</v>
      </c>
      <c r="B30" s="6" t="s">
        <v>31</v>
      </c>
      <c r="C30" s="19">
        <f t="shared" ref="C30" si="4">(C9/C$26)*100</f>
        <v>32.174659168824057</v>
      </c>
      <c r="D30" s="19">
        <f t="shared" ref="D30:AE30" si="5">(D9/D$26)*100</f>
        <v>31.705660939106338</v>
      </c>
      <c r="E30" s="19">
        <f t="shared" si="5"/>
        <v>33.364777382820037</v>
      </c>
      <c r="F30" s="19">
        <f t="shared" si="5"/>
        <v>31.630653359885567</v>
      </c>
      <c r="G30" s="19">
        <f t="shared" si="5"/>
        <v>31.879327479602527</v>
      </c>
      <c r="H30" s="19">
        <f t="shared" si="5"/>
        <v>32.888828535363629</v>
      </c>
      <c r="I30" s="19">
        <f t="shared" si="5"/>
        <v>33.416690987910656</v>
      </c>
      <c r="J30" s="19">
        <f t="shared" si="5"/>
        <v>39.42864300953444</v>
      </c>
      <c r="K30" s="19">
        <f t="shared" si="5"/>
        <v>44.298445581284959</v>
      </c>
      <c r="L30" s="19">
        <f t="shared" si="5"/>
        <v>48.337741999844461</v>
      </c>
      <c r="M30" s="19">
        <f t="shared" si="5"/>
        <v>51.601668280242038</v>
      </c>
      <c r="N30" s="19">
        <f t="shared" si="5"/>
        <v>53.555481035290512</v>
      </c>
      <c r="O30" s="19">
        <f t="shared" si="5"/>
        <v>55.818739797588712</v>
      </c>
      <c r="P30" s="19">
        <f t="shared" si="5"/>
        <v>57.622316380020941</v>
      </c>
      <c r="Q30" s="19">
        <f t="shared" si="5"/>
        <v>57.387443799433413</v>
      </c>
      <c r="R30" s="19">
        <f t="shared" si="5"/>
        <v>58.970675242544644</v>
      </c>
      <c r="S30" s="19">
        <f t="shared" si="5"/>
        <v>58.506149761667359</v>
      </c>
      <c r="T30" s="19">
        <f t="shared" si="5"/>
        <v>58.257975123219005</v>
      </c>
      <c r="U30" s="19">
        <f t="shared" si="5"/>
        <v>57.911402395911708</v>
      </c>
      <c r="V30" s="19">
        <f t="shared" si="5"/>
        <v>56.825689008381353</v>
      </c>
      <c r="W30" s="19">
        <f t="shared" si="5"/>
        <v>56.697378806978818</v>
      </c>
      <c r="X30" s="19">
        <f t="shared" si="5"/>
        <v>55.179690373051017</v>
      </c>
      <c r="Y30" s="19">
        <f t="shared" si="5"/>
        <v>54.4941767956756</v>
      </c>
      <c r="Z30" s="19">
        <f t="shared" si="5"/>
        <v>54.461603371010234</v>
      </c>
      <c r="AA30" s="19">
        <f t="shared" si="5"/>
        <v>49.617154262439961</v>
      </c>
      <c r="AB30" s="19">
        <f t="shared" si="5"/>
        <v>59.740706035531318</v>
      </c>
      <c r="AC30" s="19">
        <f t="shared" si="5"/>
        <v>45.381524590707997</v>
      </c>
      <c r="AD30" s="19">
        <f t="shared" si="5"/>
        <v>43.379961065786823</v>
      </c>
      <c r="AE30" s="19">
        <f t="shared" si="5"/>
        <v>51.195457965272581</v>
      </c>
    </row>
    <row r="31" spans="1:31" ht="13">
      <c r="A31" s="7">
        <v>2</v>
      </c>
      <c r="B31" s="6" t="s">
        <v>32</v>
      </c>
      <c r="C31" s="19">
        <f t="shared" ref="C31:AE31" si="6">(C10/C$26)*100</f>
        <v>1.1989364440685466E-2</v>
      </c>
      <c r="D31" s="19">
        <f t="shared" si="6"/>
        <v>7.0404683447902313E-3</v>
      </c>
      <c r="E31" s="19">
        <f t="shared" si="6"/>
        <v>7.2187688866099751E-3</v>
      </c>
      <c r="F31" s="19">
        <f t="shared" si="6"/>
        <v>8.4612919527659366E-3</v>
      </c>
      <c r="G31" s="19">
        <f t="shared" si="6"/>
        <v>1.5018062010875027E-2</v>
      </c>
      <c r="H31" s="19">
        <f t="shared" si="6"/>
        <v>2.2506079169497539E-2</v>
      </c>
      <c r="I31" s="19">
        <f t="shared" si="6"/>
        <v>1.6340627685711845E-2</v>
      </c>
      <c r="J31" s="19">
        <f t="shared" si="6"/>
        <v>0.40451962219415921</v>
      </c>
      <c r="K31" s="19">
        <f t="shared" si="6"/>
        <v>0.70788072913579914</v>
      </c>
      <c r="L31" s="19">
        <f t="shared" si="6"/>
        <v>0.88371344108105698</v>
      </c>
      <c r="M31" s="19">
        <f t="shared" si="6"/>
        <v>0.7783740439275868</v>
      </c>
      <c r="N31" s="19">
        <f t="shared" si="6"/>
        <v>0.77407287113887502</v>
      </c>
      <c r="O31" s="19">
        <f t="shared" si="6"/>
        <v>0.82451744964162332</v>
      </c>
      <c r="P31" s="19">
        <f t="shared" si="6"/>
        <v>0.85838009479292343</v>
      </c>
      <c r="Q31" s="19">
        <f t="shared" si="6"/>
        <v>1.093039080110416</v>
      </c>
      <c r="R31" s="19">
        <f t="shared" si="6"/>
        <v>1.1979636664917348</v>
      </c>
      <c r="S31" s="19">
        <f t="shared" si="6"/>
        <v>1.4812391160902758</v>
      </c>
      <c r="T31" s="19">
        <f t="shared" si="6"/>
        <v>1.6832760126522837</v>
      </c>
      <c r="U31" s="19">
        <f t="shared" si="6"/>
        <v>2.0433837609992671</v>
      </c>
      <c r="V31" s="19">
        <f t="shared" si="6"/>
        <v>2.4536026738439012</v>
      </c>
      <c r="W31" s="19">
        <f t="shared" si="6"/>
        <v>2.565080521838516</v>
      </c>
      <c r="X31" s="19">
        <f t="shared" si="6"/>
        <v>2.6624610837324094</v>
      </c>
      <c r="Y31" s="19">
        <f t="shared" si="6"/>
        <v>2.7974509432340358</v>
      </c>
      <c r="Z31" s="19">
        <f t="shared" si="6"/>
        <v>2.3961468510436754</v>
      </c>
      <c r="AA31" s="19">
        <f t="shared" si="6"/>
        <v>3.0277206436574411</v>
      </c>
      <c r="AB31" s="19">
        <f t="shared" si="6"/>
        <v>3.7134503258962557</v>
      </c>
      <c r="AC31" s="19">
        <f t="shared" si="6"/>
        <v>3.0194628154597258</v>
      </c>
      <c r="AD31" s="19">
        <f t="shared" si="6"/>
        <v>4.5311981061053013</v>
      </c>
      <c r="AE31" s="19">
        <f t="shared" si="6"/>
        <v>1.9643963318922233</v>
      </c>
    </row>
    <row r="32" spans="1:31" ht="13">
      <c r="A32" s="7">
        <v>3</v>
      </c>
      <c r="B32" s="6" t="s">
        <v>33</v>
      </c>
      <c r="C32" s="19">
        <f t="shared" ref="C32:AE32" si="7">(C11/C$26)*100</f>
        <v>5.1810806039989075</v>
      </c>
      <c r="D32" s="19">
        <f t="shared" si="7"/>
        <v>5.1940957309305098</v>
      </c>
      <c r="E32" s="19">
        <f t="shared" si="7"/>
        <v>5.9078376631811844</v>
      </c>
      <c r="F32" s="19">
        <f t="shared" si="7"/>
        <v>6.3466872469083491</v>
      </c>
      <c r="G32" s="19">
        <f t="shared" si="7"/>
        <v>7.1427757697323138</v>
      </c>
      <c r="H32" s="19">
        <f t="shared" si="7"/>
        <v>7.2008838240712869</v>
      </c>
      <c r="I32" s="19">
        <f t="shared" si="7"/>
        <v>7.0871761898724932</v>
      </c>
      <c r="J32" s="19">
        <f t="shared" si="7"/>
        <v>8.0116552761331778</v>
      </c>
      <c r="K32" s="19">
        <f t="shared" si="7"/>
        <v>8.0464612448937789</v>
      </c>
      <c r="L32" s="19">
        <f t="shared" si="7"/>
        <v>8.2137839091888267</v>
      </c>
      <c r="M32" s="19">
        <f t="shared" si="7"/>
        <v>8.3518010744628537</v>
      </c>
      <c r="N32" s="19">
        <f t="shared" si="7"/>
        <v>8.4055854125110567</v>
      </c>
      <c r="O32" s="19">
        <f t="shared" si="7"/>
        <v>8.30146117576151</v>
      </c>
      <c r="P32" s="19">
        <f t="shared" si="7"/>
        <v>8.5457326692572266</v>
      </c>
      <c r="Q32" s="19">
        <f t="shared" si="7"/>
        <v>8.727027787359507</v>
      </c>
      <c r="R32" s="19">
        <f t="shared" si="7"/>
        <v>9.00443746912614</v>
      </c>
      <c r="S32" s="19">
        <f t="shared" si="7"/>
        <v>9.3978231989098351</v>
      </c>
      <c r="T32" s="19">
        <f t="shared" si="7"/>
        <v>10.01987385657886</v>
      </c>
      <c r="U32" s="19">
        <f t="shared" si="7"/>
        <v>10.595174813030606</v>
      </c>
      <c r="V32" s="19">
        <f t="shared" si="7"/>
        <v>11.082005992759028</v>
      </c>
      <c r="W32" s="19">
        <f t="shared" si="7"/>
        <v>11.347500625315114</v>
      </c>
      <c r="X32" s="19">
        <f t="shared" si="7"/>
        <v>11.794261379769509</v>
      </c>
      <c r="Y32" s="19">
        <f t="shared" si="7"/>
        <v>11.60968131750365</v>
      </c>
      <c r="Z32" s="19">
        <f t="shared" si="7"/>
        <v>11.340226039233952</v>
      </c>
      <c r="AA32" s="19">
        <f t="shared" si="7"/>
        <v>11.945840592647109</v>
      </c>
      <c r="AB32" s="19">
        <f t="shared" si="7"/>
        <v>7.6778484035388974</v>
      </c>
      <c r="AC32" s="19">
        <f t="shared" si="7"/>
        <v>11.008734084740865</v>
      </c>
      <c r="AD32" s="19">
        <f t="shared" si="7"/>
        <v>13.571639037617544</v>
      </c>
      <c r="AE32" s="19">
        <f t="shared" si="7"/>
        <v>9.7153330172787022</v>
      </c>
    </row>
    <row r="33" spans="1:31" ht="13">
      <c r="A33" s="7">
        <v>4</v>
      </c>
      <c r="B33" s="6" t="s">
        <v>1087</v>
      </c>
      <c r="C33" s="19">
        <f t="shared" ref="C33:AE33" si="8">(C12/C$26)*100</f>
        <v>5.3043782463968618</v>
      </c>
      <c r="D33" s="19">
        <f t="shared" si="8"/>
        <v>5.6961733207976577</v>
      </c>
      <c r="E33" s="19">
        <f t="shared" si="8"/>
        <v>5.2571780456102184</v>
      </c>
      <c r="F33" s="19">
        <f t="shared" si="8"/>
        <v>5.0946053468759018</v>
      </c>
      <c r="G33" s="19">
        <f t="shared" si="8"/>
        <v>5.4853115959491667</v>
      </c>
      <c r="H33" s="19">
        <f t="shared" si="8"/>
        <v>5.3898572326994234</v>
      </c>
      <c r="I33" s="19">
        <f t="shared" si="8"/>
        <v>5.5779214010714542</v>
      </c>
      <c r="J33" s="19">
        <f t="shared" si="8"/>
        <v>5.3528626429797344</v>
      </c>
      <c r="K33" s="19">
        <f t="shared" si="8"/>
        <v>4.5347766310232993</v>
      </c>
      <c r="L33" s="19">
        <f t="shared" si="8"/>
        <v>4.3558039641016535</v>
      </c>
      <c r="M33" s="19">
        <f t="shared" si="8"/>
        <v>4.0097890612419933</v>
      </c>
      <c r="N33" s="19">
        <f t="shared" si="8"/>
        <v>3.4643686239120819</v>
      </c>
      <c r="O33" s="19">
        <f t="shared" si="8"/>
        <v>2.6725651727040671</v>
      </c>
      <c r="P33" s="19">
        <f t="shared" si="8"/>
        <v>2.2276170579702588</v>
      </c>
      <c r="Q33" s="19">
        <f t="shared" si="8"/>
        <v>2.0434521349659254</v>
      </c>
      <c r="R33" s="19">
        <f t="shared" si="8"/>
        <v>1.8887029745844548</v>
      </c>
      <c r="S33" s="19">
        <f t="shared" si="8"/>
        <v>1.9239028760441801</v>
      </c>
      <c r="T33" s="19">
        <f t="shared" si="8"/>
        <v>1.8487598375768459</v>
      </c>
      <c r="U33" s="19">
        <f t="shared" si="8"/>
        <v>1.6360167070987037</v>
      </c>
      <c r="V33" s="19">
        <f t="shared" si="8"/>
        <v>1.7099613089244976</v>
      </c>
      <c r="W33" s="19">
        <f t="shared" si="8"/>
        <v>1.6274631671208732</v>
      </c>
      <c r="X33" s="19">
        <f t="shared" si="8"/>
        <v>1.8934023518821876</v>
      </c>
      <c r="Y33" s="19">
        <f t="shared" si="8"/>
        <v>1.9480879871400583</v>
      </c>
      <c r="Z33" s="19">
        <f t="shared" si="8"/>
        <v>1.8187038807095046</v>
      </c>
      <c r="AA33" s="19">
        <f t="shared" si="8"/>
        <v>1.6445047407267803</v>
      </c>
      <c r="AB33" s="19">
        <f t="shared" si="8"/>
        <v>1.0983384379813623</v>
      </c>
      <c r="AC33" s="19">
        <f t="shared" si="8"/>
        <v>1.1215590379721334</v>
      </c>
      <c r="AD33" s="19">
        <f t="shared" si="8"/>
        <v>1.0593784087489031</v>
      </c>
      <c r="AE33" s="19">
        <f t="shared" si="8"/>
        <v>2.4353764190067184</v>
      </c>
    </row>
    <row r="34" spans="1:31" ht="13">
      <c r="A34" s="7">
        <v>5</v>
      </c>
      <c r="B34" s="4" t="s">
        <v>34</v>
      </c>
      <c r="C34" s="19">
        <f t="shared" ref="C34:AE34" si="9">(C13/C$26)*100</f>
        <v>2.5215859877070699</v>
      </c>
      <c r="D34" s="19">
        <f t="shared" si="9"/>
        <v>2.7952366000236299</v>
      </c>
      <c r="E34" s="19">
        <f t="shared" si="9"/>
        <v>3.1063922272575604</v>
      </c>
      <c r="F34" s="19">
        <f t="shared" si="9"/>
        <v>3.7321596829906336</v>
      </c>
      <c r="G34" s="19">
        <f t="shared" si="9"/>
        <v>3.9051049726947049</v>
      </c>
      <c r="H34" s="19">
        <f t="shared" si="9"/>
        <v>4.2496476978301185</v>
      </c>
      <c r="I34" s="19">
        <f t="shared" si="9"/>
        <v>4.7836365216337118</v>
      </c>
      <c r="J34" s="19">
        <f t="shared" si="9"/>
        <v>4.5769735186526059</v>
      </c>
      <c r="K34" s="19">
        <f t="shared" si="9"/>
        <v>4.6477009953285471</v>
      </c>
      <c r="L34" s="19">
        <f t="shared" si="9"/>
        <v>4.6316495247245912</v>
      </c>
      <c r="M34" s="19">
        <f t="shared" si="9"/>
        <v>5.775702693183125</v>
      </c>
      <c r="N34" s="19">
        <f t="shared" si="9"/>
        <v>6.3088919986231335</v>
      </c>
      <c r="O34" s="19">
        <f t="shared" si="9"/>
        <v>5.8798274640167465</v>
      </c>
      <c r="P34" s="19">
        <f t="shared" si="9"/>
        <v>5.7986729590329817</v>
      </c>
      <c r="Q34" s="19">
        <f t="shared" si="9"/>
        <v>6.2444848397345751</v>
      </c>
      <c r="R34" s="19">
        <f t="shared" si="9"/>
        <v>5.4689152771621119</v>
      </c>
      <c r="S34" s="19">
        <f t="shared" si="9"/>
        <v>5.3163348737796321</v>
      </c>
      <c r="T34" s="19">
        <f t="shared" si="9"/>
        <v>4.6979777868925723</v>
      </c>
      <c r="U34" s="19">
        <f t="shared" si="9"/>
        <v>4.7986457975425338</v>
      </c>
      <c r="V34" s="19">
        <f t="shared" si="9"/>
        <v>4.6864593435069537</v>
      </c>
      <c r="W34" s="19">
        <f t="shared" si="9"/>
        <v>4.4192723745644829</v>
      </c>
      <c r="X34" s="19">
        <f t="shared" si="9"/>
        <v>4.2804900818708891</v>
      </c>
      <c r="Y34" s="19">
        <f t="shared" si="9"/>
        <v>4.1121637223987824</v>
      </c>
      <c r="Z34" s="19">
        <f t="shared" si="9"/>
        <v>3.8630443505206413</v>
      </c>
      <c r="AA34" s="19">
        <f t="shared" si="9"/>
        <v>4.073609343684419</v>
      </c>
      <c r="AB34" s="19">
        <f t="shared" si="9"/>
        <v>2.7443217836704519</v>
      </c>
      <c r="AC34" s="19">
        <f t="shared" si="9"/>
        <v>3.5758923664200548</v>
      </c>
      <c r="AD34" s="19">
        <f t="shared" si="9"/>
        <v>4.8408143306779357</v>
      </c>
      <c r="AE34" s="19">
        <f t="shared" si="9"/>
        <v>4.5018208945514058</v>
      </c>
    </row>
    <row r="35" spans="1:31" ht="13">
      <c r="A35" s="7">
        <v>6</v>
      </c>
      <c r="B35" s="6" t="s">
        <v>35</v>
      </c>
      <c r="C35" s="19">
        <f t="shared" ref="C35:AE35" si="10">(C14/C$26)*100</f>
        <v>2.5177114057292087</v>
      </c>
      <c r="D35" s="19">
        <f t="shared" si="10"/>
        <v>2.8199883323927524</v>
      </c>
      <c r="E35" s="19">
        <f t="shared" si="10"/>
        <v>2.5384288993130832</v>
      </c>
      <c r="F35" s="19">
        <f t="shared" si="10"/>
        <v>2.342819214416243</v>
      </c>
      <c r="G35" s="19">
        <f t="shared" si="10"/>
        <v>2.4298587150805471</v>
      </c>
      <c r="H35" s="19">
        <f t="shared" si="10"/>
        <v>2.4519510873712136</v>
      </c>
      <c r="I35" s="19">
        <f t="shared" si="10"/>
        <v>2.3424938081409281</v>
      </c>
      <c r="J35" s="19">
        <f t="shared" si="10"/>
        <v>2.1340699870027433</v>
      </c>
      <c r="K35" s="19">
        <f t="shared" si="10"/>
        <v>2.2154542989084445</v>
      </c>
      <c r="L35" s="19">
        <f t="shared" si="10"/>
        <v>2.1021995007954719</v>
      </c>
      <c r="M35" s="19">
        <f t="shared" si="10"/>
        <v>1.8935334795396033</v>
      </c>
      <c r="N35" s="19">
        <f t="shared" si="10"/>
        <v>1.8488954361478547</v>
      </c>
      <c r="O35" s="19">
        <f t="shared" si="10"/>
        <v>1.8799162483319827</v>
      </c>
      <c r="P35" s="19">
        <f t="shared" si="10"/>
        <v>1.7092312352811494</v>
      </c>
      <c r="Q35" s="19">
        <f t="shared" si="10"/>
        <v>1.2648056256065043</v>
      </c>
      <c r="R35" s="19">
        <f t="shared" si="10"/>
        <v>1.1654383808122348</v>
      </c>
      <c r="S35" s="19">
        <f t="shared" si="10"/>
        <v>1.2614141424873437</v>
      </c>
      <c r="T35" s="19">
        <f t="shared" si="10"/>
        <v>1.3099343654364966</v>
      </c>
      <c r="U35" s="19">
        <f t="shared" si="10"/>
        <v>1.2279511402855781</v>
      </c>
      <c r="V35" s="19">
        <f t="shared" si="10"/>
        <v>1.264150133654566</v>
      </c>
      <c r="W35" s="19">
        <f t="shared" si="10"/>
        <v>1.1256218033453045</v>
      </c>
      <c r="X35" s="19">
        <f t="shared" si="10"/>
        <v>1.1809576792367396</v>
      </c>
      <c r="Y35" s="19">
        <f t="shared" si="10"/>
        <v>1.2334447300716476</v>
      </c>
      <c r="Z35" s="19">
        <f t="shared" si="10"/>
        <v>1.4944406802642645</v>
      </c>
      <c r="AA35" s="19">
        <f t="shared" si="10"/>
        <v>1.6655144575077174</v>
      </c>
      <c r="AB35" s="19">
        <f t="shared" si="10"/>
        <v>1.0650473022537486</v>
      </c>
      <c r="AC35" s="19">
        <f t="shared" si="10"/>
        <v>1.7612751798027428</v>
      </c>
      <c r="AD35" s="19">
        <f t="shared" si="10"/>
        <v>2.5124810325515137</v>
      </c>
      <c r="AE35" s="19">
        <f t="shared" si="10"/>
        <v>1.6449806101507654</v>
      </c>
    </row>
    <row r="36" spans="1:31" ht="13">
      <c r="B36" s="6" t="s">
        <v>36</v>
      </c>
      <c r="C36" s="19">
        <f t="shared" ref="C36:AE36" si="11">(C15/C$26)*100</f>
        <v>12.151233688385625</v>
      </c>
      <c r="D36" s="19">
        <f t="shared" si="11"/>
        <v>12.6429538579915</v>
      </c>
      <c r="E36" s="19">
        <f t="shared" si="11"/>
        <v>13.394076364477822</v>
      </c>
      <c r="F36" s="19">
        <f t="shared" si="11"/>
        <v>12.918252704842573</v>
      </c>
      <c r="G36" s="19">
        <f t="shared" si="11"/>
        <v>12.380523433370286</v>
      </c>
      <c r="H36" s="19">
        <f t="shared" si="11"/>
        <v>11.719705192853668</v>
      </c>
      <c r="I36" s="19">
        <f t="shared" si="11"/>
        <v>11.214611227051035</v>
      </c>
      <c r="J36" s="19">
        <f t="shared" si="11"/>
        <v>10.681677706509204</v>
      </c>
      <c r="K36" s="19">
        <f t="shared" si="11"/>
        <v>9.458611014562587</v>
      </c>
      <c r="L36" s="19">
        <f t="shared" si="11"/>
        <v>8.3200643861014356</v>
      </c>
      <c r="M36" s="19">
        <f t="shared" si="11"/>
        <v>7.380730027447056</v>
      </c>
      <c r="N36" s="19">
        <f t="shared" si="11"/>
        <v>6.5270772009915667</v>
      </c>
      <c r="O36" s="19">
        <f t="shared" si="11"/>
        <v>6.4671233971839435</v>
      </c>
      <c r="P36" s="19">
        <f t="shared" si="11"/>
        <v>5.6733118587608784</v>
      </c>
      <c r="Q36" s="19">
        <f t="shared" si="11"/>
        <v>5.841998766897734</v>
      </c>
      <c r="R36" s="19">
        <f t="shared" si="11"/>
        <v>5.2866893762748592</v>
      </c>
      <c r="S36" s="19">
        <f t="shared" si="11"/>
        <v>5.0535349547331325</v>
      </c>
      <c r="T36" s="19">
        <f t="shared" si="11"/>
        <v>4.9807692918487012</v>
      </c>
      <c r="U36" s="19">
        <f t="shared" si="11"/>
        <v>4.9440647774678395</v>
      </c>
      <c r="V36" s="19">
        <f t="shared" si="11"/>
        <v>5.1805918392838555</v>
      </c>
      <c r="W36" s="19">
        <f t="shared" si="11"/>
        <v>5.2645259260726922</v>
      </c>
      <c r="X36" s="19">
        <f t="shared" si="11"/>
        <v>5.4323528986815379</v>
      </c>
      <c r="Y36" s="19">
        <f t="shared" si="11"/>
        <v>5.236043180148263</v>
      </c>
      <c r="Z36" s="19">
        <f t="shared" si="11"/>
        <v>5.0811733316567391</v>
      </c>
      <c r="AA36" s="19">
        <f t="shared" si="11"/>
        <v>5.2433463516396781</v>
      </c>
      <c r="AB36" s="19">
        <f t="shared" si="11"/>
        <v>4.4679611587193673</v>
      </c>
      <c r="AC36" s="19">
        <f t="shared" si="11"/>
        <v>4.325904787079347</v>
      </c>
      <c r="AD36" s="19">
        <f t="shared" si="11"/>
        <v>5.7796270604826177</v>
      </c>
      <c r="AE36" s="19">
        <f t="shared" si="11"/>
        <v>6.3707670485083217</v>
      </c>
    </row>
    <row r="37" spans="1:31" ht="13">
      <c r="B37" s="6" t="s">
        <v>1131</v>
      </c>
      <c r="C37" s="19">
        <f t="shared" ref="C37:AE37" si="12">(C16/C$26)*100</f>
        <v>7.0000995946334772</v>
      </c>
      <c r="D37" s="19">
        <f t="shared" si="12"/>
        <v>7.6152707185586586</v>
      </c>
      <c r="E37" s="19">
        <f t="shared" si="12"/>
        <v>8.4935725272668119</v>
      </c>
      <c r="F37" s="19">
        <f t="shared" si="12"/>
        <v>8.5502167421515676</v>
      </c>
      <c r="G37" s="19">
        <f t="shared" si="12"/>
        <v>8.7176624003907559</v>
      </c>
      <c r="H37" s="19">
        <f t="shared" si="12"/>
        <v>8.7569290948522482</v>
      </c>
      <c r="I37" s="19">
        <f t="shared" si="12"/>
        <v>8.0887979397150804</v>
      </c>
      <c r="J37" s="19">
        <f t="shared" si="12"/>
        <v>7.5048920031942679</v>
      </c>
      <c r="K37" s="19">
        <f t="shared" si="12"/>
        <v>6.3134152235662349</v>
      </c>
      <c r="L37" s="19">
        <f t="shared" si="12"/>
        <v>5.3628726876265169</v>
      </c>
      <c r="M37" s="19">
        <f t="shared" si="12"/>
        <v>4.6736688471603633</v>
      </c>
      <c r="N37" s="19">
        <f t="shared" si="12"/>
        <v>4.339914602574602</v>
      </c>
      <c r="O37" s="19">
        <f t="shared" si="12"/>
        <v>4.345373772322322</v>
      </c>
      <c r="P37" s="19">
        <f t="shared" si="12"/>
        <v>3.7669423408553402</v>
      </c>
      <c r="Q37" s="19">
        <f t="shared" si="12"/>
        <v>4.1428145201705471</v>
      </c>
      <c r="R37" s="19">
        <f t="shared" si="12"/>
        <v>3.7627929629167047</v>
      </c>
      <c r="S37" s="19">
        <f t="shared" si="12"/>
        <v>3.8120084124084714</v>
      </c>
      <c r="T37" s="19">
        <f t="shared" si="12"/>
        <v>3.7743035573154469</v>
      </c>
      <c r="U37" s="19">
        <f t="shared" si="12"/>
        <v>3.7704851373078907</v>
      </c>
      <c r="V37" s="19">
        <f t="shared" si="12"/>
        <v>3.9388220654777784</v>
      </c>
      <c r="W37" s="19">
        <f t="shared" si="12"/>
        <v>4.0216813772380755</v>
      </c>
      <c r="X37" s="19">
        <f t="shared" si="12"/>
        <v>4.2328499602349527</v>
      </c>
      <c r="Y37" s="19">
        <f t="shared" si="12"/>
        <v>4.0536421517409993</v>
      </c>
      <c r="Z37" s="19">
        <f t="shared" si="12"/>
        <v>3.8835583793812418</v>
      </c>
      <c r="AA37" s="19">
        <f t="shared" si="12"/>
        <v>3.9621643691214889</v>
      </c>
      <c r="AB37" s="19">
        <f t="shared" si="12"/>
        <v>3.0810300306821281</v>
      </c>
      <c r="AC37" s="19">
        <f t="shared" si="12"/>
        <v>3.3389538888642005</v>
      </c>
      <c r="AD37" s="19">
        <f t="shared" si="12"/>
        <v>4.4412537037163995</v>
      </c>
      <c r="AE37" s="19">
        <f t="shared" si="12"/>
        <v>4.5462332036331352</v>
      </c>
    </row>
    <row r="38" spans="1:31" ht="13">
      <c r="B38" s="6" t="s">
        <v>37</v>
      </c>
      <c r="C38" s="19">
        <f t="shared" ref="C38:AE38" si="13">(C17/C$26)*100</f>
        <v>0.6166251885666193</v>
      </c>
      <c r="D38" s="19">
        <f t="shared" si="13"/>
        <v>0.74150245062224951</v>
      </c>
      <c r="E38" s="19">
        <f t="shared" si="13"/>
        <v>0.86613621295416832</v>
      </c>
      <c r="F38" s="19">
        <f t="shared" si="13"/>
        <v>0.86316346021412316</v>
      </c>
      <c r="G38" s="19">
        <f t="shared" si="13"/>
        <v>0.66506149098560408</v>
      </c>
      <c r="H38" s="19">
        <f t="shared" si="13"/>
        <v>0.5385541190999017</v>
      </c>
      <c r="I38" s="19">
        <f t="shared" si="13"/>
        <v>0.48682062627747535</v>
      </c>
      <c r="J38" s="19">
        <f t="shared" si="13"/>
        <v>0.48372525166337055</v>
      </c>
      <c r="K38" s="19">
        <f t="shared" si="13"/>
        <v>0.47864772525640548</v>
      </c>
      <c r="L38" s="19">
        <f t="shared" si="13"/>
        <v>0.41973411444769726</v>
      </c>
      <c r="M38" s="19">
        <f t="shared" si="13"/>
        <v>0.39042487310448659</v>
      </c>
      <c r="N38" s="19">
        <f t="shared" si="13"/>
        <v>0.38421053968902075</v>
      </c>
      <c r="O38" s="19">
        <f t="shared" si="13"/>
        <v>0.33011791576542726</v>
      </c>
      <c r="P38" s="19">
        <f t="shared" si="13"/>
        <v>0.39737806475015591</v>
      </c>
      <c r="Q38" s="19">
        <f t="shared" si="13"/>
        <v>0.38367228815934534</v>
      </c>
      <c r="R38" s="19">
        <f t="shared" si="13"/>
        <v>0.37428065600962052</v>
      </c>
      <c r="S38" s="19">
        <f t="shared" si="13"/>
        <v>0.39910472374263373</v>
      </c>
      <c r="T38" s="19">
        <f t="shared" si="13"/>
        <v>0.37855577004376118</v>
      </c>
      <c r="U38" s="19">
        <f t="shared" si="13"/>
        <v>0.36819572021108826</v>
      </c>
      <c r="V38" s="19">
        <f t="shared" si="13"/>
        <v>0.40587469291798078</v>
      </c>
      <c r="W38" s="19">
        <f t="shared" si="13"/>
        <v>0.41588765569548403</v>
      </c>
      <c r="X38" s="19">
        <f t="shared" si="13"/>
        <v>0.46726851063429037</v>
      </c>
      <c r="Y38" s="19">
        <f t="shared" si="13"/>
        <v>0.44806485208930674</v>
      </c>
      <c r="Z38" s="19">
        <f t="shared" si="13"/>
        <v>0.48303289990621967</v>
      </c>
      <c r="AA38" s="19">
        <f t="shared" si="13"/>
        <v>0.52725077447142332</v>
      </c>
      <c r="AB38" s="19">
        <f t="shared" si="13"/>
        <v>0.83257325754644285</v>
      </c>
      <c r="AC38" s="19">
        <f t="shared" si="13"/>
        <v>0.41616244190918289</v>
      </c>
      <c r="AD38" s="19">
        <f t="shared" si="13"/>
        <v>0.54261425093940896</v>
      </c>
      <c r="AE38" s="19">
        <f t="shared" si="13"/>
        <v>0.48457784919768787</v>
      </c>
    </row>
    <row r="39" spans="1:31" ht="13">
      <c r="B39" s="6" t="s">
        <v>1088</v>
      </c>
      <c r="C39" s="19">
        <f t="shared" ref="C39:AE39" si="14">(C18/C$26)*100</f>
        <v>0.1135591893582973</v>
      </c>
      <c r="D39" s="19">
        <f t="shared" si="14"/>
        <v>0.1046018330606738</v>
      </c>
      <c r="E39" s="19">
        <f t="shared" si="14"/>
        <v>0.14476435714148747</v>
      </c>
      <c r="F39" s="19">
        <f t="shared" si="14"/>
        <v>0.16783507323831817</v>
      </c>
      <c r="G39" s="19">
        <f t="shared" si="14"/>
        <v>0.19040465910330848</v>
      </c>
      <c r="H39" s="19">
        <f t="shared" si="14"/>
        <v>9.0239050536906243E-2</v>
      </c>
      <c r="I39" s="19">
        <f t="shared" si="14"/>
        <v>2.0687835118671428E-2</v>
      </c>
      <c r="J39" s="19">
        <f t="shared" si="14"/>
        <v>2.8578636320453567E-2</v>
      </c>
      <c r="K39" s="19">
        <f t="shared" si="14"/>
        <v>1.8136718534293137E-2</v>
      </c>
      <c r="L39" s="19">
        <f t="shared" si="14"/>
        <v>2.9534538448707296E-2</v>
      </c>
      <c r="M39" s="19">
        <f t="shared" si="14"/>
        <v>4.2032722579351409E-2</v>
      </c>
      <c r="N39" s="19">
        <f t="shared" si="14"/>
        <v>5.9609942774881228E-2</v>
      </c>
      <c r="O39" s="19">
        <f t="shared" si="14"/>
        <v>4.2161405878357552E-2</v>
      </c>
      <c r="P39" s="19">
        <f t="shared" si="14"/>
        <v>2.1907388311408611E-2</v>
      </c>
      <c r="Q39" s="19">
        <f t="shared" si="14"/>
        <v>1.4411667137178058E-2</v>
      </c>
      <c r="R39" s="19">
        <f t="shared" si="14"/>
        <v>1.1896219379959071E-2</v>
      </c>
      <c r="S39" s="19">
        <f t="shared" si="14"/>
        <v>1.9435706486956542E-2</v>
      </c>
      <c r="T39" s="19">
        <f t="shared" si="14"/>
        <v>2.8143175426216999E-2</v>
      </c>
      <c r="U39" s="19">
        <f t="shared" si="14"/>
        <v>2.9850538777181457E-2</v>
      </c>
      <c r="V39" s="19">
        <f t="shared" si="14"/>
        <v>2.8899670197836087E-2</v>
      </c>
      <c r="W39" s="19">
        <f t="shared" si="14"/>
        <v>2.475595794777824E-2</v>
      </c>
      <c r="X39" s="19">
        <f t="shared" si="14"/>
        <v>2.3282047638770651E-2</v>
      </c>
      <c r="Y39" s="19">
        <f t="shared" si="14"/>
        <v>2.0834051074693109E-2</v>
      </c>
      <c r="Z39" s="19">
        <f t="shared" si="14"/>
        <v>1.886851452661541E-2</v>
      </c>
      <c r="AA39" s="19">
        <f t="shared" si="14"/>
        <v>1.8223585127770846E-2</v>
      </c>
      <c r="AB39" s="19">
        <f t="shared" si="14"/>
        <v>1.3981188418474837E-2</v>
      </c>
      <c r="AC39" s="19">
        <f t="shared" si="14"/>
        <v>1.8721441436182287E-2</v>
      </c>
      <c r="AD39" s="19">
        <f t="shared" si="14"/>
        <v>2.9231538581442024E-2</v>
      </c>
      <c r="AE39" s="19">
        <f t="shared" si="14"/>
        <v>3.4662973720751375E-2</v>
      </c>
    </row>
    <row r="40" spans="1:31" ht="13">
      <c r="B40" s="6" t="s">
        <v>1089</v>
      </c>
      <c r="C40" s="19">
        <f t="shared" ref="C40:AE40" si="15">(C19/C$26)*100</f>
        <v>0.17031825104735776</v>
      </c>
      <c r="D40" s="19">
        <f t="shared" si="15"/>
        <v>0.21562707911892201</v>
      </c>
      <c r="E40" s="19">
        <f t="shared" si="15"/>
        <v>0.227373410598042</v>
      </c>
      <c r="F40" s="19">
        <f t="shared" si="15"/>
        <v>0.24852571641152266</v>
      </c>
      <c r="G40" s="19">
        <f t="shared" si="15"/>
        <v>0.24455048848595418</v>
      </c>
      <c r="H40" s="19">
        <f t="shared" si="15"/>
        <v>0.21213969843754707</v>
      </c>
      <c r="I40" s="19">
        <f t="shared" si="15"/>
        <v>0.21298241624327766</v>
      </c>
      <c r="J40" s="19">
        <f t="shared" si="15"/>
        <v>0.22162915673444808</v>
      </c>
      <c r="K40" s="19">
        <f t="shared" si="15"/>
        <v>0.21847414196728585</v>
      </c>
      <c r="L40" s="19">
        <f t="shared" si="15"/>
        <v>0.17504999163262389</v>
      </c>
      <c r="M40" s="19">
        <f t="shared" si="15"/>
        <v>0.12549990311573106</v>
      </c>
      <c r="N40" s="19">
        <f t="shared" si="15"/>
        <v>0.11322839214501872</v>
      </c>
      <c r="O40" s="19">
        <f t="shared" si="15"/>
        <v>9.1690527672325259E-2</v>
      </c>
      <c r="P40" s="19">
        <f t="shared" si="15"/>
        <v>0.1565732219044994</v>
      </c>
      <c r="Q40" s="19">
        <f t="shared" si="15"/>
        <v>0.15451720280208772</v>
      </c>
      <c r="R40" s="19">
        <f t="shared" si="15"/>
        <v>0.15296230852325604</v>
      </c>
      <c r="S40" s="19">
        <f t="shared" si="15"/>
        <v>0.14832893605178576</v>
      </c>
      <c r="T40" s="19">
        <f t="shared" si="15"/>
        <v>0.1055903858203108</v>
      </c>
      <c r="U40" s="19">
        <f t="shared" si="15"/>
        <v>8.6034907063840649E-2</v>
      </c>
      <c r="V40" s="19">
        <f t="shared" si="15"/>
        <v>7.2888629624968448E-2</v>
      </c>
      <c r="W40" s="19">
        <f t="shared" si="15"/>
        <v>7.6919055360936253E-2</v>
      </c>
      <c r="X40" s="19">
        <f t="shared" si="15"/>
        <v>0.11811272293672553</v>
      </c>
      <c r="Y40" s="19">
        <f t="shared" si="15"/>
        <v>0.10962091913939696</v>
      </c>
      <c r="Z40" s="19">
        <f t="shared" si="15"/>
        <v>0.14066377055330348</v>
      </c>
      <c r="AA40" s="19">
        <f t="shared" si="15"/>
        <v>0.16709291922513664</v>
      </c>
      <c r="AB40" s="19">
        <f t="shared" si="15"/>
        <v>0.18337253148269683</v>
      </c>
      <c r="AC40" s="19">
        <f t="shared" si="15"/>
        <v>9.7369307356379442E-2</v>
      </c>
      <c r="AD40" s="19">
        <f t="shared" si="15"/>
        <v>0.14686873671803191</v>
      </c>
      <c r="AE40" s="19">
        <f t="shared" si="15"/>
        <v>0.14175749975912885</v>
      </c>
    </row>
    <row r="41" spans="1:31" ht="13">
      <c r="B41" s="6" t="s">
        <v>1090</v>
      </c>
      <c r="C41" s="19">
        <f t="shared" ref="C41:AE41" si="16">(C20/C$26)*100</f>
        <v>0.13971883220510947</v>
      </c>
      <c r="D41" s="19">
        <f t="shared" si="16"/>
        <v>0.19585161832897865</v>
      </c>
      <c r="E41" s="19">
        <f t="shared" si="16"/>
        <v>0.20845271375491059</v>
      </c>
      <c r="F41" s="19">
        <f t="shared" si="16"/>
        <v>0.1910015125786293</v>
      </c>
      <c r="G41" s="19">
        <f t="shared" si="16"/>
        <v>0.14566556857059182</v>
      </c>
      <c r="H41" s="19">
        <f t="shared" si="16"/>
        <v>0.1842694192254356</v>
      </c>
      <c r="I41" s="19">
        <f t="shared" si="16"/>
        <v>0.2113533781815515</v>
      </c>
      <c r="J41" s="19">
        <f t="shared" si="16"/>
        <v>0.19140337869091534</v>
      </c>
      <c r="K41" s="19">
        <f t="shared" si="16"/>
        <v>0.195618289198534</v>
      </c>
      <c r="L41" s="19">
        <f t="shared" si="16"/>
        <v>0.15830371937131724</v>
      </c>
      <c r="M41" s="19">
        <f t="shared" si="16"/>
        <v>0.15023815502276214</v>
      </c>
      <c r="N41" s="19">
        <f t="shared" si="16"/>
        <v>0.15301624701443473</v>
      </c>
      <c r="O41" s="19">
        <f t="shared" si="16"/>
        <v>0.11856958881868501</v>
      </c>
      <c r="P41" s="19">
        <f t="shared" si="16"/>
        <v>0.11874080182470183</v>
      </c>
      <c r="Q41" s="19">
        <f t="shared" si="16"/>
        <v>0.13448226710165562</v>
      </c>
      <c r="R41" s="19">
        <f t="shared" si="16"/>
        <v>0.1315683334589591</v>
      </c>
      <c r="S41" s="19">
        <f t="shared" si="16"/>
        <v>0.13870254606712748</v>
      </c>
      <c r="T41" s="19">
        <f t="shared" si="16"/>
        <v>0.13909521014463228</v>
      </c>
      <c r="U41" s="19">
        <f t="shared" si="16"/>
        <v>0.15837708057095295</v>
      </c>
      <c r="V41" s="19">
        <f t="shared" si="16"/>
        <v>0.18115400073769281</v>
      </c>
      <c r="W41" s="19">
        <f t="shared" si="16"/>
        <v>0.17068732960746061</v>
      </c>
      <c r="X41" s="19">
        <f t="shared" si="16"/>
        <v>0.1814607036921608</v>
      </c>
      <c r="Y41" s="19">
        <f t="shared" si="16"/>
        <v>0.19297660360798261</v>
      </c>
      <c r="Z41" s="19">
        <f t="shared" si="16"/>
        <v>0.20480072836765256</v>
      </c>
      <c r="AA41" s="19">
        <f t="shared" si="16"/>
        <v>0.20974297501986411</v>
      </c>
      <c r="AB41" s="19">
        <f t="shared" si="16"/>
        <v>0.2477915708352337</v>
      </c>
      <c r="AC41" s="19">
        <f t="shared" si="16"/>
        <v>0.18811507524731252</v>
      </c>
      <c r="AD41" s="19">
        <f t="shared" si="16"/>
        <v>0.23016600172243518</v>
      </c>
      <c r="AE41" s="19">
        <f t="shared" si="16"/>
        <v>0.17815820510283426</v>
      </c>
    </row>
    <row r="42" spans="1:31" ht="13">
      <c r="B42" s="6" t="s">
        <v>1091</v>
      </c>
      <c r="C42" s="19">
        <f t="shared" ref="C42:AE42" si="17">(C21/C$26)*100</f>
        <v>0.1681444411161328</v>
      </c>
      <c r="D42" s="19">
        <f t="shared" si="17"/>
        <v>0.20855296732247924</v>
      </c>
      <c r="E42" s="19">
        <f t="shared" si="17"/>
        <v>0.27478180453771944</v>
      </c>
      <c r="F42" s="19">
        <f t="shared" si="17"/>
        <v>0.24835087783039544</v>
      </c>
      <c r="G42" s="19">
        <f t="shared" si="17"/>
        <v>7.855856001687711E-2</v>
      </c>
      <c r="H42" s="19">
        <f t="shared" si="17"/>
        <v>4.4241786812040433E-2</v>
      </c>
      <c r="I42" s="19">
        <f t="shared" si="17"/>
        <v>3.7865102791174048E-2</v>
      </c>
      <c r="J42" s="19">
        <f t="shared" si="17"/>
        <v>3.8812374939979771E-2</v>
      </c>
      <c r="K42" s="19">
        <f t="shared" si="17"/>
        <v>4.5382323677627956E-2</v>
      </c>
      <c r="L42" s="19">
        <f t="shared" si="17"/>
        <v>4.7636727694497658E-2</v>
      </c>
      <c r="M42" s="19">
        <f t="shared" si="17"/>
        <v>6.6213765419459905E-2</v>
      </c>
      <c r="N42" s="19">
        <f t="shared" si="17"/>
        <v>5.3676271594286076E-2</v>
      </c>
      <c r="O42" s="19">
        <f t="shared" si="17"/>
        <v>7.5596729531787532E-2</v>
      </c>
      <c r="P42" s="19">
        <f t="shared" si="17"/>
        <v>9.5853565453672435E-2</v>
      </c>
      <c r="Q42" s="19">
        <f t="shared" si="17"/>
        <v>7.7041683901501137E-2</v>
      </c>
      <c r="R42" s="19">
        <f t="shared" si="17"/>
        <v>7.392835548736007E-2</v>
      </c>
      <c r="S42" s="19">
        <f t="shared" si="17"/>
        <v>9.057163082171546E-2</v>
      </c>
      <c r="T42" s="19">
        <f t="shared" si="17"/>
        <v>0.10350905300991445</v>
      </c>
      <c r="U42" s="19">
        <f t="shared" si="17"/>
        <v>9.1134659796107256E-2</v>
      </c>
      <c r="V42" s="19">
        <f t="shared" si="17"/>
        <v>0.11395065927919913</v>
      </c>
      <c r="W42" s="19">
        <f t="shared" si="17"/>
        <v>0.12385458630583689</v>
      </c>
      <c r="X42" s="19">
        <f t="shared" si="17"/>
        <v>0.1319861390213713</v>
      </c>
      <c r="Y42" s="19">
        <f t="shared" si="17"/>
        <v>0.11001200767000614</v>
      </c>
      <c r="Z42" s="19">
        <f t="shared" si="17"/>
        <v>9.8406040936177677E-2</v>
      </c>
      <c r="AA42" s="19">
        <f t="shared" si="17"/>
        <v>0.11139365935109181</v>
      </c>
      <c r="AB42" s="19">
        <f t="shared" si="17"/>
        <v>0.26638916032381288</v>
      </c>
      <c r="AC42" s="19">
        <f t="shared" si="17"/>
        <v>8.6144277272991204E-2</v>
      </c>
      <c r="AD42" s="19">
        <f t="shared" si="17"/>
        <v>0.12614950255358998</v>
      </c>
      <c r="AE42" s="19">
        <f t="shared" si="17"/>
        <v>0.11128929982780739</v>
      </c>
    </row>
    <row r="43" spans="1:31" ht="13">
      <c r="B43" s="6" t="s">
        <v>1092</v>
      </c>
      <c r="C43" s="19">
        <f t="shared" ref="C43:AE43" si="18">(C22/C$26)*100</f>
        <v>2.6786257927059586E-3</v>
      </c>
      <c r="D43" s="19">
        <f t="shared" si="18"/>
        <v>4.641437976719008E-5</v>
      </c>
      <c r="E43" s="19">
        <f t="shared" si="18"/>
        <v>1.0669481062452956E-3</v>
      </c>
      <c r="F43" s="19">
        <f t="shared" si="18"/>
        <v>1.5315513110437373E-3</v>
      </c>
      <c r="G43" s="19">
        <f t="shared" si="18"/>
        <v>3.5786165379196738E-3</v>
      </c>
      <c r="H43" s="19">
        <f t="shared" si="18"/>
        <v>4.8435989100437827E-3</v>
      </c>
      <c r="I43" s="19">
        <f t="shared" si="18"/>
        <v>1.7684597431428346E-3</v>
      </c>
      <c r="J43" s="19">
        <f t="shared" si="18"/>
        <v>1.7354744711447728E-3</v>
      </c>
      <c r="K43" s="19">
        <f t="shared" si="18"/>
        <v>6.9266186448185016E-4</v>
      </c>
      <c r="L43" s="19">
        <f t="shared" si="18"/>
        <v>5.3280774528278087E-3</v>
      </c>
      <c r="M43" s="19">
        <f t="shared" si="18"/>
        <v>4.0801285605598292E-3</v>
      </c>
      <c r="N43" s="19">
        <f t="shared" si="18"/>
        <v>2.2475346539773127E-3</v>
      </c>
      <c r="O43" s="19">
        <f t="shared" si="18"/>
        <v>1.4013296069507056E-3</v>
      </c>
      <c r="P43" s="19">
        <f t="shared" si="18"/>
        <v>2.4644755174468127E-3</v>
      </c>
      <c r="Q43" s="19">
        <f t="shared" si="18"/>
        <v>2.3321130927992512E-3</v>
      </c>
      <c r="R43" s="19">
        <f t="shared" si="18"/>
        <v>2.3676712790314768E-3</v>
      </c>
      <c r="S43" s="19">
        <f t="shared" si="18"/>
        <v>1.4984627983331952E-3</v>
      </c>
      <c r="T43" s="19">
        <f t="shared" si="18"/>
        <v>2.0155427252133381E-3</v>
      </c>
      <c r="U43" s="19">
        <f t="shared" si="18"/>
        <v>2.12377403064728E-3</v>
      </c>
      <c r="V43" s="19">
        <f t="shared" si="18"/>
        <v>8.2280134710605232E-3</v>
      </c>
      <c r="W43" s="19">
        <f t="shared" si="18"/>
        <v>1.9184244081872456E-2</v>
      </c>
      <c r="X43" s="19">
        <f t="shared" si="18"/>
        <v>1.1419494768054574E-2</v>
      </c>
      <c r="Y43" s="19">
        <f t="shared" si="18"/>
        <v>1.3086426819446806E-2</v>
      </c>
      <c r="Z43" s="19">
        <f t="shared" si="18"/>
        <v>1.6673219957268171E-2</v>
      </c>
      <c r="AA43" s="19">
        <f t="shared" si="18"/>
        <v>1.263677670018235E-2</v>
      </c>
      <c r="AB43" s="19">
        <f t="shared" si="18"/>
        <v>0.11604075382887939</v>
      </c>
      <c r="AC43" s="19">
        <f t="shared" si="18"/>
        <v>2.2615620000829749E-2</v>
      </c>
      <c r="AD43" s="19">
        <f t="shared" si="18"/>
        <v>9.3193284972894423E-3</v>
      </c>
      <c r="AE43" s="19">
        <f t="shared" si="18"/>
        <v>1.5893856127419555E-2</v>
      </c>
    </row>
    <row r="44" spans="1:31" ht="13">
      <c r="B44" s="6" t="s">
        <v>1093</v>
      </c>
      <c r="C44" s="19">
        <f t="shared" ref="C44:AE44" si="19">(C23/C$26)*100</f>
        <v>2.2205849047015933E-2</v>
      </c>
      <c r="D44" s="19">
        <f t="shared" si="19"/>
        <v>1.6822538411428549E-2</v>
      </c>
      <c r="E44" s="19">
        <f t="shared" si="19"/>
        <v>9.6969788157635125E-3</v>
      </c>
      <c r="F44" s="19">
        <f t="shared" si="19"/>
        <v>5.9187288442139711E-3</v>
      </c>
      <c r="G44" s="19">
        <f t="shared" si="19"/>
        <v>2.303598270952775E-3</v>
      </c>
      <c r="H44" s="19">
        <f t="shared" si="19"/>
        <v>2.8205651779285366E-3</v>
      </c>
      <c r="I44" s="19">
        <f t="shared" si="19"/>
        <v>2.1634341996578038E-3</v>
      </c>
      <c r="J44" s="19">
        <f t="shared" si="19"/>
        <v>1.5662305064289364E-3</v>
      </c>
      <c r="K44" s="19">
        <f t="shared" si="19"/>
        <v>3.4359001418258854E-4</v>
      </c>
      <c r="L44" s="19">
        <f t="shared" si="19"/>
        <v>3.8810598477233881E-3</v>
      </c>
      <c r="M44" s="19">
        <f t="shared" si="19"/>
        <v>2.360198406622294E-3</v>
      </c>
      <c r="N44" s="19">
        <f t="shared" si="19"/>
        <v>2.4321515064227961E-3</v>
      </c>
      <c r="O44" s="19">
        <f t="shared" si="19"/>
        <v>6.983342573212613E-4</v>
      </c>
      <c r="P44" s="19">
        <f t="shared" si="19"/>
        <v>1.8386117384267813E-3</v>
      </c>
      <c r="Q44" s="19">
        <f t="shared" si="19"/>
        <v>8.8735412412358991E-4</v>
      </c>
      <c r="R44" s="19">
        <f t="shared" si="19"/>
        <v>1.5577678810547238E-3</v>
      </c>
      <c r="S44" s="19">
        <f t="shared" si="19"/>
        <v>5.6744151671530142E-4</v>
      </c>
      <c r="T44" s="19">
        <f t="shared" si="19"/>
        <v>2.0240291747325307E-4</v>
      </c>
      <c r="U44" s="19">
        <f t="shared" si="19"/>
        <v>6.7475997235865609E-4</v>
      </c>
      <c r="V44" s="19">
        <f t="shared" si="19"/>
        <v>7.5371960722379547E-4</v>
      </c>
      <c r="W44" s="19">
        <f t="shared" si="19"/>
        <v>4.8648239159952282E-4</v>
      </c>
      <c r="X44" s="19">
        <f t="shared" si="19"/>
        <v>1.00740257720744E-3</v>
      </c>
      <c r="Y44" s="19">
        <f t="shared" si="19"/>
        <v>1.5348437777811567E-3</v>
      </c>
      <c r="Z44" s="19">
        <f t="shared" si="19"/>
        <v>3.6206255652023048E-3</v>
      </c>
      <c r="AA44" s="19">
        <f t="shared" si="19"/>
        <v>8.1608590473776239E-3</v>
      </c>
      <c r="AB44" s="19">
        <f t="shared" si="19"/>
        <v>4.9980526573452141E-3</v>
      </c>
      <c r="AC44" s="19">
        <f t="shared" si="19"/>
        <v>3.1967205954876641E-3</v>
      </c>
      <c r="AD44" s="19">
        <f t="shared" si="19"/>
        <v>8.7914286662033254E-4</v>
      </c>
      <c r="AE44" s="19">
        <f t="shared" si="19"/>
        <v>2.8160146597465616E-3</v>
      </c>
    </row>
    <row r="45" spans="1:31" ht="13">
      <c r="B45" s="6" t="s">
        <v>38</v>
      </c>
      <c r="C45" s="19">
        <f t="shared" ref="C45:AE45" si="20">(C24/C$26)*100</f>
        <v>59.862638465482412</v>
      </c>
      <c r="D45" s="19">
        <f t="shared" si="20"/>
        <v>60.861149249587186</v>
      </c>
      <c r="E45" s="19">
        <f t="shared" si="20"/>
        <v>63.575909351546521</v>
      </c>
      <c r="F45" s="19">
        <f t="shared" si="20"/>
        <v>62.07363884787204</v>
      </c>
      <c r="G45" s="19">
        <f t="shared" si="20"/>
        <v>63.237920028440421</v>
      </c>
      <c r="H45" s="19">
        <f t="shared" si="20"/>
        <v>63.92337964935885</v>
      </c>
      <c r="I45" s="19">
        <f t="shared" si="20"/>
        <v>64.438870763365983</v>
      </c>
      <c r="J45" s="19">
        <f t="shared" si="20"/>
        <v>70.590401763006071</v>
      </c>
      <c r="K45" s="19">
        <f t="shared" si="20"/>
        <v>73.909330495137411</v>
      </c>
      <c r="L45" s="19">
        <f t="shared" si="20"/>
        <v>76.844956725837491</v>
      </c>
      <c r="M45" s="19">
        <f t="shared" si="20"/>
        <v>79.791598660044272</v>
      </c>
      <c r="N45" s="19">
        <f t="shared" si="20"/>
        <v>80.884372578615086</v>
      </c>
      <c r="O45" s="19">
        <f t="shared" si="20"/>
        <v>81.844150705228586</v>
      </c>
      <c r="P45" s="19">
        <f t="shared" si="20"/>
        <v>82.435262255116356</v>
      </c>
      <c r="Q45" s="19">
        <f t="shared" si="20"/>
        <v>82.602252034108076</v>
      </c>
      <c r="R45" s="19">
        <f t="shared" si="20"/>
        <v>82.98282238699619</v>
      </c>
      <c r="S45" s="19">
        <f t="shared" si="20"/>
        <v>82.94039892371174</v>
      </c>
      <c r="T45" s="19">
        <f t="shared" si="20"/>
        <v>82.798566274204759</v>
      </c>
      <c r="U45" s="19">
        <f t="shared" si="20"/>
        <v>83.156639392336245</v>
      </c>
      <c r="V45" s="19">
        <f t="shared" si="20"/>
        <v>83.202460300354176</v>
      </c>
      <c r="W45" s="19">
        <f t="shared" si="20"/>
        <v>83.046843225235818</v>
      </c>
      <c r="X45" s="19">
        <f t="shared" si="20"/>
        <v>82.423615848224287</v>
      </c>
      <c r="Y45" s="19">
        <f t="shared" si="20"/>
        <v>81.43104867617204</v>
      </c>
      <c r="Z45" s="19">
        <f t="shared" si="20"/>
        <v>80.455338504439013</v>
      </c>
      <c r="AA45" s="19">
        <f t="shared" si="20"/>
        <v>77.217690392303098</v>
      </c>
      <c r="AB45" s="19">
        <f t="shared" si="20"/>
        <v>80.507673447591415</v>
      </c>
      <c r="AC45" s="19">
        <f t="shared" si="20"/>
        <v>70.194352862182868</v>
      </c>
      <c r="AD45" s="19">
        <f t="shared" si="20"/>
        <v>75.67509904197064</v>
      </c>
      <c r="AE45" s="19">
        <f t="shared" si="20"/>
        <v>77.828132286660718</v>
      </c>
    </row>
    <row r="46" spans="1:31" ht="13">
      <c r="B46" s="6" t="s">
        <v>39</v>
      </c>
      <c r="C46" s="19">
        <f t="shared" ref="C46:AE46" si="21">(C25/C$26)*100</f>
        <v>40.137361534517595</v>
      </c>
      <c r="D46" s="19">
        <f t="shared" si="21"/>
        <v>39.138850750412814</v>
      </c>
      <c r="E46" s="19">
        <f t="shared" si="21"/>
        <v>36.424090648453479</v>
      </c>
      <c r="F46" s="19">
        <f t="shared" si="21"/>
        <v>37.92636115212796</v>
      </c>
      <c r="G46" s="19">
        <f t="shared" si="21"/>
        <v>36.762079971559579</v>
      </c>
      <c r="H46" s="19">
        <f t="shared" si="21"/>
        <v>36.076620350641157</v>
      </c>
      <c r="I46" s="19">
        <f t="shared" si="21"/>
        <v>35.561129236634009</v>
      </c>
      <c r="J46" s="19">
        <f t="shared" si="21"/>
        <v>29.409598236993929</v>
      </c>
      <c r="K46" s="19">
        <f t="shared" si="21"/>
        <v>26.090669504862586</v>
      </c>
      <c r="L46" s="19">
        <f t="shared" si="21"/>
        <v>23.155043274162509</v>
      </c>
      <c r="M46" s="19">
        <f t="shared" si="21"/>
        <v>20.208401339955735</v>
      </c>
      <c r="N46" s="19">
        <f t="shared" si="21"/>
        <v>19.115627421384918</v>
      </c>
      <c r="O46" s="19">
        <f t="shared" si="21"/>
        <v>18.155849294771411</v>
      </c>
      <c r="P46" s="19">
        <f t="shared" si="21"/>
        <v>17.564737744883647</v>
      </c>
      <c r="Q46" s="19">
        <f t="shared" si="21"/>
        <v>17.397747965891924</v>
      </c>
      <c r="R46" s="19">
        <f t="shared" si="21"/>
        <v>17.01717761300381</v>
      </c>
      <c r="S46" s="19">
        <f t="shared" si="21"/>
        <v>17.059601076288256</v>
      </c>
      <c r="T46" s="19">
        <f t="shared" si="21"/>
        <v>17.201433725795237</v>
      </c>
      <c r="U46" s="19">
        <f t="shared" si="21"/>
        <v>16.843360607663762</v>
      </c>
      <c r="V46" s="19">
        <f t="shared" si="21"/>
        <v>16.797539699645828</v>
      </c>
      <c r="W46" s="19">
        <f t="shared" si="21"/>
        <v>16.953156774764185</v>
      </c>
      <c r="X46" s="19">
        <f t="shared" si="21"/>
        <v>17.576384151775716</v>
      </c>
      <c r="Y46" s="19">
        <f t="shared" si="21"/>
        <v>18.56895132382796</v>
      </c>
      <c r="Z46" s="19">
        <f t="shared" si="21"/>
        <v>19.544661495560991</v>
      </c>
      <c r="AA46" s="19">
        <f t="shared" si="21"/>
        <v>22.782309607696906</v>
      </c>
      <c r="AB46" s="19">
        <f t="shared" si="21"/>
        <v>19.492326552408592</v>
      </c>
      <c r="AC46" s="19">
        <f t="shared" si="21"/>
        <v>29.805647137817132</v>
      </c>
      <c r="AD46" s="19">
        <f t="shared" si="21"/>
        <v>24.324900958029357</v>
      </c>
      <c r="AE46" s="19">
        <f t="shared" si="21"/>
        <v>22.171867713339317</v>
      </c>
    </row>
    <row r="47" spans="1:31" ht="13">
      <c r="B47" s="6" t="s">
        <v>40</v>
      </c>
      <c r="C47" s="19">
        <f t="shared" ref="C47:AE47" si="22">(C26/C$26)*100</f>
        <v>100</v>
      </c>
      <c r="D47" s="19">
        <f t="shared" si="22"/>
        <v>100</v>
      </c>
      <c r="E47" s="19">
        <f t="shared" si="22"/>
        <v>100</v>
      </c>
      <c r="F47" s="19">
        <f t="shared" si="22"/>
        <v>100</v>
      </c>
      <c r="G47" s="19">
        <f t="shared" si="22"/>
        <v>100</v>
      </c>
      <c r="H47" s="19">
        <f t="shared" si="22"/>
        <v>100</v>
      </c>
      <c r="I47" s="19">
        <f t="shared" si="22"/>
        <v>100</v>
      </c>
      <c r="J47" s="19">
        <f t="shared" si="22"/>
        <v>100</v>
      </c>
      <c r="K47" s="19">
        <f t="shared" si="22"/>
        <v>100</v>
      </c>
      <c r="L47" s="19">
        <f t="shared" si="22"/>
        <v>100</v>
      </c>
      <c r="M47" s="19">
        <f t="shared" si="22"/>
        <v>100</v>
      </c>
      <c r="N47" s="19">
        <f t="shared" si="22"/>
        <v>100</v>
      </c>
      <c r="O47" s="19">
        <f t="shared" si="22"/>
        <v>100</v>
      </c>
      <c r="P47" s="19">
        <f t="shared" si="22"/>
        <v>100</v>
      </c>
      <c r="Q47" s="19">
        <f t="shared" si="22"/>
        <v>100</v>
      </c>
      <c r="R47" s="19">
        <f t="shared" si="22"/>
        <v>100</v>
      </c>
      <c r="S47" s="19">
        <f t="shared" si="22"/>
        <v>100</v>
      </c>
      <c r="T47" s="19">
        <f t="shared" si="22"/>
        <v>100</v>
      </c>
      <c r="U47" s="19">
        <f t="shared" si="22"/>
        <v>100</v>
      </c>
      <c r="V47" s="19">
        <f t="shared" si="22"/>
        <v>100</v>
      </c>
      <c r="W47" s="19">
        <f t="shared" si="22"/>
        <v>100</v>
      </c>
      <c r="X47" s="19">
        <f t="shared" si="22"/>
        <v>100</v>
      </c>
      <c r="Y47" s="19">
        <f t="shared" si="22"/>
        <v>100</v>
      </c>
      <c r="Z47" s="19">
        <f t="shared" si="22"/>
        <v>100</v>
      </c>
      <c r="AA47" s="19">
        <f t="shared" si="22"/>
        <v>100</v>
      </c>
      <c r="AB47" s="19">
        <f t="shared" si="22"/>
        <v>100</v>
      </c>
      <c r="AC47" s="19">
        <f t="shared" si="22"/>
        <v>100</v>
      </c>
      <c r="AD47" s="19">
        <f t="shared" si="22"/>
        <v>100</v>
      </c>
      <c r="AE47" s="19">
        <f t="shared" si="22"/>
        <v>100</v>
      </c>
    </row>
    <row r="48" spans="1:31" ht="13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ht="13"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0" spans="1:31" ht="13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3">
      <c r="A51" s="7">
        <v>1</v>
      </c>
      <c r="B51" s="6" t="s">
        <v>31</v>
      </c>
      <c r="C51" s="148" t="s">
        <v>1095</v>
      </c>
      <c r="D51" s="20">
        <f t="shared" ref="D51" si="23">IFERROR(((D9/C9)*100)-100,"--")</f>
        <v>-0.30916179724218296</v>
      </c>
      <c r="E51" s="20">
        <f t="shared" ref="E51:AD51" si="24">IFERROR(((E9/D9)*100)-100,"--")</f>
        <v>18.782226406732107</v>
      </c>
      <c r="F51" s="20">
        <f t="shared" si="24"/>
        <v>5.8016767521527015</v>
      </c>
      <c r="G51" s="20">
        <f t="shared" si="24"/>
        <v>8.5277410693760771</v>
      </c>
      <c r="H51" s="20">
        <f t="shared" si="24"/>
        <v>15.232848893731045</v>
      </c>
      <c r="I51" s="20">
        <f t="shared" si="24"/>
        <v>3.6088241075487417</v>
      </c>
      <c r="J51" s="20">
        <f t="shared" si="24"/>
        <v>28.919342206904588</v>
      </c>
      <c r="K51" s="20">
        <f t="shared" si="24"/>
        <v>26.631650883074514</v>
      </c>
      <c r="L51" s="20">
        <f t="shared" si="24"/>
        <v>25.945536595931841</v>
      </c>
      <c r="M51" s="20">
        <f t="shared" si="24"/>
        <v>20.636609812568281</v>
      </c>
      <c r="N51" s="20">
        <f t="shared" si="24"/>
        <v>13.129283299734837</v>
      </c>
      <c r="O51" s="20">
        <f t="shared" si="24"/>
        <v>9.2750440119560267</v>
      </c>
      <c r="P51" s="20">
        <f t="shared" si="24"/>
        <v>3.3963732778776716</v>
      </c>
      <c r="Q51" s="20">
        <f t="shared" si="24"/>
        <v>-13.249832489586296</v>
      </c>
      <c r="R51" s="20">
        <f t="shared" si="24"/>
        <v>24.229762770061882</v>
      </c>
      <c r="S51" s="20">
        <f t="shared" si="24"/>
        <v>6.5189340702309266</v>
      </c>
      <c r="T51" s="20">
        <f t="shared" si="24"/>
        <v>2.8832445758751817</v>
      </c>
      <c r="U51" s="20">
        <f t="shared" si="24"/>
        <v>2.9366906581735179</v>
      </c>
      <c r="V51" s="20">
        <f t="shared" si="24"/>
        <v>1.6858275891091097</v>
      </c>
      <c r="W51" s="20">
        <f t="shared" si="24"/>
        <v>5.3879460949950868</v>
      </c>
      <c r="X51" s="20">
        <f t="shared" si="24"/>
        <v>-5.9034861591481445</v>
      </c>
      <c r="Y51" s="20">
        <f t="shared" si="24"/>
        <v>4.4524399430637658</v>
      </c>
      <c r="Z51" s="20">
        <f t="shared" si="24"/>
        <v>6.6516865709759685</v>
      </c>
      <c r="AA51" s="20">
        <f t="shared" si="24"/>
        <v>-10.443494613362802</v>
      </c>
      <c r="AB51" s="20">
        <f t="shared" si="24"/>
        <v>77.007387115705114</v>
      </c>
      <c r="AC51" s="20">
        <f t="shared" si="24"/>
        <v>-22.484273652460715</v>
      </c>
      <c r="AD51" s="20">
        <f t="shared" si="24"/>
        <v>-31.178543030177508</v>
      </c>
      <c r="AE51" s="20">
        <f t="shared" ref="AE51:AE68" si="25">IFERROR((POWER((AD9/C9),(1/28))*100)-100,"--")</f>
        <v>6.5727053050510023</v>
      </c>
    </row>
    <row r="52" spans="1:31" ht="13">
      <c r="A52" s="7">
        <v>2</v>
      </c>
      <c r="B52" s="6" t="s">
        <v>32</v>
      </c>
      <c r="C52" s="148" t="s">
        <v>1095</v>
      </c>
      <c r="D52" s="20">
        <f t="shared" ref="D52:AD52" si="26">IFERROR(((D10/C10)*100)-100,"--")</f>
        <v>-40.592978287276793</v>
      </c>
      <c r="E52" s="20">
        <f t="shared" si="26"/>
        <v>15.734177193384369</v>
      </c>
      <c r="F52" s="20">
        <f t="shared" si="26"/>
        <v>30.811571121315183</v>
      </c>
      <c r="G52" s="20">
        <f t="shared" si="26"/>
        <v>91.124775416993344</v>
      </c>
      <c r="H52" s="20">
        <f t="shared" si="26"/>
        <v>67.387488971257994</v>
      </c>
      <c r="I52" s="20">
        <f t="shared" si="26"/>
        <v>-25.962695408433106</v>
      </c>
      <c r="J52" s="20">
        <f t="shared" si="26"/>
        <v>2604.8335904221722</v>
      </c>
      <c r="K52" s="20">
        <f t="shared" si="26"/>
        <v>97.235964704686126</v>
      </c>
      <c r="L52" s="20">
        <f t="shared" si="26"/>
        <v>44.090809081837449</v>
      </c>
      <c r="M52" s="20">
        <f t="shared" si="26"/>
        <v>-0.46435720446808659</v>
      </c>
      <c r="N52" s="20">
        <f t="shared" si="26"/>
        <v>8.3997687244183226</v>
      </c>
      <c r="O52" s="20">
        <f t="shared" si="26"/>
        <v>11.676782081972377</v>
      </c>
      <c r="P52" s="20">
        <f t="shared" si="26"/>
        <v>4.2736095208338725</v>
      </c>
      <c r="Q52" s="20">
        <f t="shared" si="26"/>
        <v>10.917534134024748</v>
      </c>
      <c r="R52" s="20">
        <f t="shared" si="26"/>
        <v>32.499546611903781</v>
      </c>
      <c r="S52" s="20">
        <f t="shared" si="26"/>
        <v>32.752564616951474</v>
      </c>
      <c r="T52" s="20">
        <f t="shared" si="26"/>
        <v>17.414287501052144</v>
      </c>
      <c r="U52" s="20">
        <f t="shared" si="26"/>
        <v>25.706029357093414</v>
      </c>
      <c r="V52" s="20">
        <f t="shared" si="26"/>
        <v>24.43257771543233</v>
      </c>
      <c r="W52" s="20">
        <f t="shared" si="26"/>
        <v>10.425515684257846</v>
      </c>
      <c r="X52" s="20">
        <f t="shared" si="26"/>
        <v>0.35511698305205641</v>
      </c>
      <c r="Y52" s="20">
        <f t="shared" si="26"/>
        <v>11.128886533839506</v>
      </c>
      <c r="Z52" s="20">
        <f t="shared" si="26"/>
        <v>-8.5932321416173494</v>
      </c>
      <c r="AA52" s="20">
        <f t="shared" si="26"/>
        <v>24.21043434219537</v>
      </c>
      <c r="AB52" s="20">
        <f t="shared" si="26"/>
        <v>80.30788094533375</v>
      </c>
      <c r="AC52" s="20">
        <f t="shared" si="26"/>
        <v>-17.027694688069673</v>
      </c>
      <c r="AD52" s="20">
        <f t="shared" si="26"/>
        <v>8.0431284700186012</v>
      </c>
      <c r="AE52" s="20">
        <f t="shared" si="25"/>
        <v>30.335212631350146</v>
      </c>
    </row>
    <row r="53" spans="1:31" ht="13">
      <c r="A53" s="7">
        <v>3</v>
      </c>
      <c r="B53" s="6" t="s">
        <v>33</v>
      </c>
      <c r="C53" s="148" t="s">
        <v>1095</v>
      </c>
      <c r="D53" s="20">
        <f t="shared" ref="D53:AD53" si="27">IFERROR(((D11/C11)*100)-100,"--")</f>
        <v>1.4196231698997792</v>
      </c>
      <c r="E53" s="20">
        <f t="shared" si="27"/>
        <v>28.386288525832128</v>
      </c>
      <c r="F53" s="20">
        <f t="shared" si="27"/>
        <v>19.892264642288396</v>
      </c>
      <c r="G53" s="20">
        <f t="shared" si="27"/>
        <v>21.188021248177847</v>
      </c>
      <c r="H53" s="20">
        <f t="shared" si="27"/>
        <v>12.604522414719028</v>
      </c>
      <c r="I53" s="20">
        <f t="shared" si="27"/>
        <v>0.36195952228790418</v>
      </c>
      <c r="J53" s="20">
        <f t="shared" si="27"/>
        <v>23.514719874733842</v>
      </c>
      <c r="K53" s="20">
        <f t="shared" si="27"/>
        <v>13.200483449999666</v>
      </c>
      <c r="L53" s="20">
        <f t="shared" si="27"/>
        <v>17.821150218762554</v>
      </c>
      <c r="M53" s="20">
        <f t="shared" si="27"/>
        <v>14.90491590714926</v>
      </c>
      <c r="N53" s="20">
        <f t="shared" si="27"/>
        <v>9.7040542539241557</v>
      </c>
      <c r="O53" s="20">
        <f t="shared" si="27"/>
        <v>3.5455556147928604</v>
      </c>
      <c r="P53" s="20">
        <f t="shared" si="27"/>
        <v>3.1072923528097363</v>
      </c>
      <c r="Q53" s="20">
        <f t="shared" si="27"/>
        <v>-11.046874942015933</v>
      </c>
      <c r="R53" s="20">
        <f t="shared" si="27"/>
        <v>24.737393077235197</v>
      </c>
      <c r="S53" s="20">
        <f t="shared" si="27"/>
        <v>12.055216209743165</v>
      </c>
      <c r="T53" s="20">
        <f t="shared" si="27"/>
        <v>10.160467010341151</v>
      </c>
      <c r="U53" s="20">
        <f t="shared" si="27"/>
        <v>9.4983003803748289</v>
      </c>
      <c r="V53" s="20">
        <f t="shared" si="27"/>
        <v>8.3902089214644917</v>
      </c>
      <c r="W53" s="20">
        <f t="shared" si="27"/>
        <v>8.1569680297925089</v>
      </c>
      <c r="X53" s="20">
        <f t="shared" si="27"/>
        <v>0.49114362156960567</v>
      </c>
      <c r="Y53" s="20">
        <f t="shared" si="27"/>
        <v>4.1111641100436174</v>
      </c>
      <c r="Z53" s="20">
        <f t="shared" si="27"/>
        <v>4.2386585231548963</v>
      </c>
      <c r="AA53" s="20">
        <f t="shared" si="27"/>
        <v>3.5501454473398013</v>
      </c>
      <c r="AB53" s="20">
        <f t="shared" si="27"/>
        <v>-5.5122058687604607</v>
      </c>
      <c r="AC53" s="20">
        <f t="shared" si="27"/>
        <v>46.311660281485786</v>
      </c>
      <c r="AD53" s="20">
        <f t="shared" si="27"/>
        <v>-11.241755227068538</v>
      </c>
      <c r="AE53" s="20">
        <f t="shared" si="25"/>
        <v>9.1307909239391307</v>
      </c>
    </row>
    <row r="54" spans="1:31" ht="13">
      <c r="A54" s="7">
        <v>4</v>
      </c>
      <c r="B54" s="6" t="s">
        <v>1087</v>
      </c>
      <c r="C54" s="148" t="s">
        <v>1095</v>
      </c>
      <c r="D54" s="20">
        <f t="shared" ref="D54:AD54" si="28">IFERROR(((D12/C12)*100)-100,"--")</f>
        <v>8.6378348912148795</v>
      </c>
      <c r="E54" s="20">
        <f t="shared" si="28"/>
        <v>4.176444475434792</v>
      </c>
      <c r="F54" s="20">
        <f t="shared" si="28"/>
        <v>8.1509853752397987</v>
      </c>
      <c r="G54" s="20">
        <f t="shared" si="28"/>
        <v>15.93926188706196</v>
      </c>
      <c r="H54" s="20">
        <f t="shared" si="28"/>
        <v>9.7521417919707432</v>
      </c>
      <c r="I54" s="20">
        <f t="shared" si="28"/>
        <v>5.5302180221365376</v>
      </c>
      <c r="J54" s="20">
        <f t="shared" si="28"/>
        <v>4.8536135605289843</v>
      </c>
      <c r="K54" s="20">
        <f t="shared" si="28"/>
        <v>-4.5149427923808503</v>
      </c>
      <c r="L54" s="20">
        <f t="shared" si="28"/>
        <v>10.8657335373574</v>
      </c>
      <c r="M54" s="20">
        <f t="shared" si="28"/>
        <v>4.0291240550760961</v>
      </c>
      <c r="N54" s="20">
        <f t="shared" si="28"/>
        <v>-5.8246107895997312</v>
      </c>
      <c r="O54" s="20">
        <f t="shared" si="28"/>
        <v>-19.118518935740354</v>
      </c>
      <c r="P54" s="20">
        <f t="shared" si="28"/>
        <v>-16.515307737737857</v>
      </c>
      <c r="Q54" s="20">
        <f t="shared" si="28"/>
        <v>-20.096079450938376</v>
      </c>
      <c r="R54" s="20">
        <f t="shared" si="28"/>
        <v>11.739218746047172</v>
      </c>
      <c r="S54" s="20">
        <f t="shared" si="28"/>
        <v>9.3656336538340099</v>
      </c>
      <c r="T54" s="20">
        <f t="shared" si="28"/>
        <v>-0.7139715504373072</v>
      </c>
      <c r="U54" s="20">
        <f t="shared" si="28"/>
        <v>-8.3634475034324396</v>
      </c>
      <c r="V54" s="20">
        <f t="shared" si="28"/>
        <v>8.3124423135319176</v>
      </c>
      <c r="W54" s="20">
        <f t="shared" si="28"/>
        <v>0.53043321965147072</v>
      </c>
      <c r="X54" s="20">
        <f t="shared" si="28"/>
        <v>12.483546212240142</v>
      </c>
      <c r="Y54" s="20">
        <f t="shared" si="28"/>
        <v>8.8211743096529034</v>
      </c>
      <c r="Z54" s="20">
        <f t="shared" si="28"/>
        <v>-0.37213437990597242</v>
      </c>
      <c r="AA54" s="20">
        <f t="shared" si="28"/>
        <v>-11.114924505330208</v>
      </c>
      <c r="AB54" s="20">
        <f t="shared" si="28"/>
        <v>-1.8130102689388252</v>
      </c>
      <c r="AC54" s="20">
        <f t="shared" si="28"/>
        <v>4.1998387022963897</v>
      </c>
      <c r="AD54" s="20">
        <f t="shared" si="28"/>
        <v>-31.994699437283643</v>
      </c>
      <c r="AE54" s="20">
        <f t="shared" si="25"/>
        <v>-0.45348939404973976</v>
      </c>
    </row>
    <row r="55" spans="1:31" ht="13">
      <c r="A55" s="7">
        <v>5</v>
      </c>
      <c r="B55" s="4" t="s">
        <v>34</v>
      </c>
      <c r="C55" s="148" t="s">
        <v>1095</v>
      </c>
      <c r="D55" s="20">
        <f t="shared" ref="D55:AD55" si="29">IFERROR(((D13/C13)*100)-100,"--")</f>
        <v>12.144294568014999</v>
      </c>
      <c r="E55" s="20">
        <f t="shared" si="29"/>
        <v>25.440494502164796</v>
      </c>
      <c r="F55" s="20">
        <f t="shared" si="29"/>
        <v>34.083872811892434</v>
      </c>
      <c r="G55" s="20">
        <f t="shared" si="29"/>
        <v>12.671031639961967</v>
      </c>
      <c r="H55" s="20">
        <f t="shared" si="29"/>
        <v>21.550643031175667</v>
      </c>
      <c r="I55" s="20">
        <f t="shared" si="29"/>
        <v>14.785479251443306</v>
      </c>
      <c r="J55" s="20">
        <f t="shared" si="29"/>
        <v>4.5417870847083748</v>
      </c>
      <c r="K55" s="20">
        <f t="shared" si="29"/>
        <v>14.452528801046967</v>
      </c>
      <c r="L55" s="20">
        <f t="shared" si="29"/>
        <v>15.022398000094952</v>
      </c>
      <c r="M55" s="20">
        <f t="shared" si="29"/>
        <v>40.91943112137028</v>
      </c>
      <c r="N55" s="20">
        <f t="shared" si="29"/>
        <v>19.064726045361752</v>
      </c>
      <c r="O55" s="20">
        <f t="shared" si="29"/>
        <v>-2.2860933643194272</v>
      </c>
      <c r="P55" s="20">
        <f t="shared" si="29"/>
        <v>-1.2223582359087004</v>
      </c>
      <c r="Q55" s="20">
        <f t="shared" si="29"/>
        <v>-6.1979879061462668</v>
      </c>
      <c r="R55" s="20">
        <f t="shared" si="29"/>
        <v>5.8792888275376782</v>
      </c>
      <c r="S55" s="20">
        <f t="shared" si="29"/>
        <v>4.3692416065065061</v>
      </c>
      <c r="T55" s="20">
        <f t="shared" si="29"/>
        <v>-8.6960819367484845</v>
      </c>
      <c r="U55" s="20">
        <f t="shared" si="29"/>
        <v>5.7716407152322233</v>
      </c>
      <c r="V55" s="20">
        <f t="shared" si="29"/>
        <v>1.205929659430069</v>
      </c>
      <c r="W55" s="20">
        <f t="shared" si="29"/>
        <v>-0.39558590251115788</v>
      </c>
      <c r="X55" s="20">
        <f t="shared" si="29"/>
        <v>-6.3516820014392437</v>
      </c>
      <c r="Y55" s="20">
        <f t="shared" si="29"/>
        <v>1.6072399540748279</v>
      </c>
      <c r="Z55" s="20">
        <f t="shared" si="29"/>
        <v>0.2505347480610709</v>
      </c>
      <c r="AA55" s="20">
        <f t="shared" si="29"/>
        <v>3.6586129455290006</v>
      </c>
      <c r="AB55" s="20">
        <f t="shared" si="29"/>
        <v>-0.96047532240785927</v>
      </c>
      <c r="AC55" s="20">
        <f t="shared" si="29"/>
        <v>32.962905005970498</v>
      </c>
      <c r="AD55" s="20">
        <f t="shared" si="29"/>
        <v>-2.5352049286243954</v>
      </c>
      <c r="AE55" s="20">
        <f t="shared" si="25"/>
        <v>7.9262386674094216</v>
      </c>
    </row>
    <row r="56" spans="1:31" ht="13">
      <c r="A56" s="7">
        <v>6</v>
      </c>
      <c r="B56" s="6" t="s">
        <v>35</v>
      </c>
      <c r="C56" s="148" t="s">
        <v>1095</v>
      </c>
      <c r="D56" s="20">
        <f t="shared" ref="D56:AD56" si="30">IFERROR(((D14/C14)*100)-100,"--")</f>
        <v>13.311439222685692</v>
      </c>
      <c r="E56" s="20">
        <f t="shared" si="30"/>
        <v>1.6056205769022824</v>
      </c>
      <c r="F56" s="20">
        <f t="shared" si="30"/>
        <v>3.0021744254807032</v>
      </c>
      <c r="G56" s="20">
        <f t="shared" si="30"/>
        <v>11.681701066885424</v>
      </c>
      <c r="H56" s="20">
        <f t="shared" si="30"/>
        <v>12.711395192271951</v>
      </c>
      <c r="I56" s="20">
        <f t="shared" si="30"/>
        <v>-2.5799482488971393</v>
      </c>
      <c r="J56" s="20">
        <f t="shared" si="30"/>
        <v>-0.45948129290569284</v>
      </c>
      <c r="K56" s="20">
        <f t="shared" si="30"/>
        <v>17.009129847143228</v>
      </c>
      <c r="L56" s="20">
        <f t="shared" si="30"/>
        <v>9.520657370104729</v>
      </c>
      <c r="M56" s="20">
        <f t="shared" si="30"/>
        <v>1.7889888926353308</v>
      </c>
      <c r="N56" s="20">
        <f t="shared" si="30"/>
        <v>6.4324883761641729</v>
      </c>
      <c r="O56" s="20">
        <f t="shared" si="30"/>
        <v>6.6033956071287037</v>
      </c>
      <c r="P56" s="20">
        <f t="shared" si="30"/>
        <v>-8.9338577003114921</v>
      </c>
      <c r="Q56" s="20">
        <f t="shared" si="30"/>
        <v>-35.54344025016033</v>
      </c>
      <c r="R56" s="20">
        <f t="shared" si="30"/>
        <v>11.396607128649535</v>
      </c>
      <c r="S56" s="20">
        <f t="shared" si="30"/>
        <v>16.206326737531327</v>
      </c>
      <c r="T56" s="20">
        <f t="shared" si="30"/>
        <v>7.2957758894391986</v>
      </c>
      <c r="U56" s="20">
        <f t="shared" si="30"/>
        <v>-2.9282058699044597</v>
      </c>
      <c r="V56" s="20">
        <f t="shared" si="30"/>
        <v>6.6835275782641759</v>
      </c>
      <c r="W56" s="20">
        <f t="shared" si="30"/>
        <v>-5.9483299961635083</v>
      </c>
      <c r="X56" s="20">
        <f t="shared" si="30"/>
        <v>1.4376299450414365</v>
      </c>
      <c r="Y56" s="20">
        <f t="shared" si="30"/>
        <v>10.467140282096452</v>
      </c>
      <c r="Z56" s="20">
        <f t="shared" si="30"/>
        <v>29.296386701766579</v>
      </c>
      <c r="AA56" s="20">
        <f t="shared" si="30"/>
        <v>9.5532927351830637</v>
      </c>
      <c r="AB56" s="20">
        <f t="shared" si="30"/>
        <v>-5.9901451246195734</v>
      </c>
      <c r="AC56" s="20">
        <f t="shared" si="30"/>
        <v>68.748300727842718</v>
      </c>
      <c r="AD56" s="20">
        <f t="shared" si="30"/>
        <v>2.704474159641407</v>
      </c>
      <c r="AE56" s="20">
        <f t="shared" si="25"/>
        <v>5.4335685488662762</v>
      </c>
    </row>
    <row r="57" spans="1:31" ht="13">
      <c r="B57" s="6" t="s">
        <v>36</v>
      </c>
      <c r="C57" s="148" t="s">
        <v>1095</v>
      </c>
      <c r="D57" s="20">
        <f t="shared" ref="D57:AD57" si="31">IFERROR(((D15/C15)*100)-100,"--")</f>
        <v>5.2593227626492194</v>
      </c>
      <c r="E57" s="20">
        <f t="shared" si="31"/>
        <v>19.581572053091463</v>
      </c>
      <c r="F57" s="20">
        <f t="shared" si="31"/>
        <v>7.6375054993843179</v>
      </c>
      <c r="G57" s="20">
        <f t="shared" si="31"/>
        <v>3.1988852088690436</v>
      </c>
      <c r="H57" s="20">
        <f t="shared" si="31"/>
        <v>5.7340155586926471</v>
      </c>
      <c r="I57" s="20">
        <f t="shared" si="31"/>
        <v>-2.4225999396570046</v>
      </c>
      <c r="J57" s="20">
        <f t="shared" si="31"/>
        <v>4.0698528510761207</v>
      </c>
      <c r="K57" s="20">
        <f t="shared" si="31"/>
        <v>-0.19472228526630886</v>
      </c>
      <c r="L57" s="20">
        <f t="shared" si="31"/>
        <v>1.5276258496579089</v>
      </c>
      <c r="M57" s="20">
        <f t="shared" si="31"/>
        <v>0.24768989652106654</v>
      </c>
      <c r="N57" s="20">
        <f t="shared" si="31"/>
        <v>-3.6050497884921384</v>
      </c>
      <c r="O57" s="20">
        <f t="shared" si="31"/>
        <v>3.8812783667766269</v>
      </c>
      <c r="P57" s="20">
        <f t="shared" si="31"/>
        <v>-12.134146920076688</v>
      </c>
      <c r="Q57" s="20">
        <f t="shared" si="31"/>
        <v>-10.304850497122388</v>
      </c>
      <c r="R57" s="20">
        <f t="shared" si="31"/>
        <v>9.4028834511714336</v>
      </c>
      <c r="S57" s="20">
        <f t="shared" si="31"/>
        <v>2.629656228843416</v>
      </c>
      <c r="T57" s="20">
        <f t="shared" si="31"/>
        <v>1.8337968031248266</v>
      </c>
      <c r="U57" s="20">
        <f t="shared" si="31"/>
        <v>2.7896132686948505</v>
      </c>
      <c r="V57" s="20">
        <f t="shared" si="31"/>
        <v>8.5862972713313752</v>
      </c>
      <c r="W57" s="20">
        <f t="shared" si="31"/>
        <v>7.3377682321981439</v>
      </c>
      <c r="X57" s="20">
        <f t="shared" si="31"/>
        <v>-0.23321849705575914</v>
      </c>
      <c r="Y57" s="20">
        <f t="shared" si="31"/>
        <v>1.9443113521963937</v>
      </c>
      <c r="Z57" s="20">
        <f t="shared" si="31"/>
        <v>3.5590819456710676</v>
      </c>
      <c r="AA57" s="20">
        <f t="shared" si="31"/>
        <v>1.4378990023902674</v>
      </c>
      <c r="AB57" s="20">
        <f t="shared" si="31"/>
        <v>25.271920466767781</v>
      </c>
      <c r="AC57" s="20">
        <f t="shared" si="31"/>
        <v>-1.2018853016452056</v>
      </c>
      <c r="AD57" s="20">
        <f t="shared" si="31"/>
        <v>-3.8085113447081795</v>
      </c>
      <c r="AE57" s="20">
        <f t="shared" si="25"/>
        <v>2.6798977310140657</v>
      </c>
    </row>
    <row r="58" spans="1:31" ht="13">
      <c r="B58" s="6" t="s">
        <v>1131</v>
      </c>
      <c r="C58" s="148" t="s">
        <v>1095</v>
      </c>
      <c r="D58" s="20">
        <f t="shared" ref="D58:AD58" si="32">IFERROR(((D16/C16)*100)-100,"--")</f>
        <v>10.055948109549064</v>
      </c>
      <c r="E58" s="20">
        <f t="shared" si="32"/>
        <v>25.894017675904223</v>
      </c>
      <c r="F58" s="20">
        <f t="shared" si="32"/>
        <v>12.346447335654645</v>
      </c>
      <c r="G58" s="20">
        <f t="shared" si="32"/>
        <v>9.7899779617630855</v>
      </c>
      <c r="H58" s="20">
        <f t="shared" si="32"/>
        <v>12.198960190934585</v>
      </c>
      <c r="I58" s="20">
        <f t="shared" si="32"/>
        <v>-5.808034302881623</v>
      </c>
      <c r="J58" s="20">
        <f t="shared" si="32"/>
        <v>1.3748333694664723</v>
      </c>
      <c r="K58" s="20">
        <f t="shared" si="32"/>
        <v>-5.1831510902898543</v>
      </c>
      <c r="L58" s="20">
        <f t="shared" si="32"/>
        <v>-1.956672378247589</v>
      </c>
      <c r="M58" s="20">
        <f t="shared" si="32"/>
        <v>-1.5167911118464303</v>
      </c>
      <c r="N58" s="20">
        <f t="shared" si="32"/>
        <v>1.218081305485569</v>
      </c>
      <c r="O58" s="20">
        <f t="shared" si="32"/>
        <v>4.9761986114276198</v>
      </c>
      <c r="P58" s="20">
        <f t="shared" si="32"/>
        <v>-13.172668401246284</v>
      </c>
      <c r="Q58" s="20">
        <f t="shared" si="32"/>
        <v>-4.2032729701753908</v>
      </c>
      <c r="R58" s="20">
        <f t="shared" si="32"/>
        <v>9.8047857969795587</v>
      </c>
      <c r="S58" s="20">
        <f t="shared" si="32"/>
        <v>8.7689462765520432</v>
      </c>
      <c r="T58" s="20">
        <f t="shared" si="32"/>
        <v>2.2995588052946374</v>
      </c>
      <c r="U58" s="20">
        <f t="shared" si="32"/>
        <v>3.4479556226637271</v>
      </c>
      <c r="V58" s="20">
        <f t="shared" si="32"/>
        <v>8.2552402964232812</v>
      </c>
      <c r="W58" s="20">
        <f t="shared" si="32"/>
        <v>7.8484648015524812</v>
      </c>
      <c r="X58" s="20">
        <f t="shared" si="32"/>
        <v>1.761258708195939</v>
      </c>
      <c r="Y58" s="20">
        <f t="shared" si="32"/>
        <v>1.2885338774969881</v>
      </c>
      <c r="Z58" s="20">
        <f t="shared" si="32"/>
        <v>2.2378791612192259</v>
      </c>
      <c r="AA58" s="20">
        <f t="shared" si="32"/>
        <v>0.29016813810642361</v>
      </c>
      <c r="AB58" s="20">
        <f t="shared" si="32"/>
        <v>14.318452211188969</v>
      </c>
      <c r="AC58" s="20">
        <f t="shared" si="32"/>
        <v>10.584836450941253</v>
      </c>
      <c r="AD58" s="20">
        <f t="shared" si="32"/>
        <v>-4.2345292748994865</v>
      </c>
      <c r="AE58" s="20">
        <f t="shared" si="25"/>
        <v>3.7418688944264744</v>
      </c>
    </row>
    <row r="59" spans="1:31" ht="13">
      <c r="B59" s="6" t="s">
        <v>37</v>
      </c>
      <c r="C59" s="148" t="s">
        <v>1095</v>
      </c>
      <c r="D59" s="20">
        <f t="shared" ref="D59:AD59" si="33">IFERROR(((D17/C17)*100)-100,"--")</f>
        <v>21.65325149869291</v>
      </c>
      <c r="E59" s="20">
        <f t="shared" si="33"/>
        <v>31.848030482135272</v>
      </c>
      <c r="F59" s="20">
        <f t="shared" si="33"/>
        <v>11.21912392686724</v>
      </c>
      <c r="G59" s="20">
        <f t="shared" si="33"/>
        <v>-17.03239959148911</v>
      </c>
      <c r="H59" s="20">
        <f t="shared" si="33"/>
        <v>-9.5508279685447803</v>
      </c>
      <c r="I59" s="20">
        <f t="shared" si="33"/>
        <v>-7.8232640021802666</v>
      </c>
      <c r="J59" s="20">
        <f t="shared" si="33"/>
        <v>8.5674110582259573</v>
      </c>
      <c r="K59" s="20">
        <f t="shared" si="33"/>
        <v>11.527727248929793</v>
      </c>
      <c r="L59" s="20">
        <f t="shared" si="33"/>
        <v>1.2146035064160401</v>
      </c>
      <c r="M59" s="20">
        <f t="shared" si="33"/>
        <v>5.1150618129659478</v>
      </c>
      <c r="N59" s="20">
        <f t="shared" si="33"/>
        <v>7.2671273757879646</v>
      </c>
      <c r="O59" s="20">
        <f t="shared" si="33"/>
        <v>-9.9166128323134899</v>
      </c>
      <c r="P59" s="20">
        <f t="shared" si="33"/>
        <v>20.567266956445835</v>
      </c>
      <c r="Q59" s="20">
        <f t="shared" si="33"/>
        <v>-15.899089810701099</v>
      </c>
      <c r="R59" s="20">
        <f t="shared" si="33"/>
        <v>17.935183064293312</v>
      </c>
      <c r="S59" s="20">
        <f t="shared" si="33"/>
        <v>14.485604088012565</v>
      </c>
      <c r="T59" s="20">
        <f t="shared" si="33"/>
        <v>-1.9982599423710354</v>
      </c>
      <c r="U59" s="20">
        <f t="shared" si="33"/>
        <v>0.7187602730898135</v>
      </c>
      <c r="V59" s="20">
        <f t="shared" si="33"/>
        <v>14.233382420076254</v>
      </c>
      <c r="W59" s="20">
        <f t="shared" si="33"/>
        <v>8.2322598244206233</v>
      </c>
      <c r="X59" s="20">
        <f t="shared" si="33"/>
        <v>8.6294900200636135</v>
      </c>
      <c r="Y59" s="20">
        <f t="shared" si="33"/>
        <v>1.4196517293467252</v>
      </c>
      <c r="Z59" s="20">
        <f t="shared" si="33"/>
        <v>15.043804551961145</v>
      </c>
      <c r="AA59" s="20">
        <f t="shared" si="33"/>
        <v>7.2991356768977909</v>
      </c>
      <c r="AB59" s="20">
        <f t="shared" si="33"/>
        <v>132.14435277767294</v>
      </c>
      <c r="AC59" s="20">
        <f t="shared" si="33"/>
        <v>-48.993970712443073</v>
      </c>
      <c r="AD59" s="20">
        <f t="shared" si="33"/>
        <v>-6.1266970154052132</v>
      </c>
      <c r="AE59" s="20">
        <f t="shared" si="25"/>
        <v>4.9609964422491828</v>
      </c>
    </row>
    <row r="60" spans="1:31" ht="13">
      <c r="B60" s="6" t="s">
        <v>1088</v>
      </c>
      <c r="C60" s="148" t="s">
        <v>1095</v>
      </c>
      <c r="D60" s="20">
        <f t="shared" ref="D60:AD60" si="34">IFERROR(((D18/C18)*100)-100,"--")</f>
        <v>-6.814271821257492</v>
      </c>
      <c r="E60" s="20">
        <f t="shared" si="34"/>
        <v>56.214877136937986</v>
      </c>
      <c r="F60" s="20">
        <f t="shared" si="34"/>
        <v>29.387909332238422</v>
      </c>
      <c r="G60" s="20">
        <f t="shared" si="34"/>
        <v>22.161575189881688</v>
      </c>
      <c r="H60" s="20">
        <f t="shared" si="34"/>
        <v>-47.063650198141474</v>
      </c>
      <c r="I60" s="20">
        <f t="shared" si="34"/>
        <v>-76.622275524315484</v>
      </c>
      <c r="J60" s="20">
        <f t="shared" si="34"/>
        <v>50.937151148539499</v>
      </c>
      <c r="K60" s="20">
        <f t="shared" si="34"/>
        <v>-28.470889669265972</v>
      </c>
      <c r="L60" s="20">
        <f t="shared" si="34"/>
        <v>87.956082268426741</v>
      </c>
      <c r="M60" s="20">
        <f t="shared" si="34"/>
        <v>60.827041828348513</v>
      </c>
      <c r="N60" s="20">
        <f t="shared" si="34"/>
        <v>54.584532667484609</v>
      </c>
      <c r="O60" s="20">
        <f t="shared" si="34"/>
        <v>-25.844858764192395</v>
      </c>
      <c r="P60" s="20">
        <f t="shared" si="34"/>
        <v>-47.956062983868222</v>
      </c>
      <c r="Q60" s="20">
        <f t="shared" si="34"/>
        <v>-42.698265143454037</v>
      </c>
      <c r="R60" s="20">
        <f t="shared" si="34"/>
        <v>-0.20674754047290378</v>
      </c>
      <c r="S60" s="20">
        <f t="shared" si="34"/>
        <v>75.409358937394614</v>
      </c>
      <c r="T60" s="20">
        <f t="shared" si="34"/>
        <v>49.611008568264424</v>
      </c>
      <c r="U60" s="20">
        <f t="shared" si="34"/>
        <v>9.8349564025121481</v>
      </c>
      <c r="V60" s="20">
        <f t="shared" si="34"/>
        <v>0.32762044032783422</v>
      </c>
      <c r="W60" s="20">
        <f t="shared" si="34"/>
        <v>-9.5185567804885522</v>
      </c>
      <c r="X60" s="20">
        <f t="shared" si="34"/>
        <v>-9.0717792540921778</v>
      </c>
      <c r="Y60" s="20">
        <f t="shared" si="34"/>
        <v>-5.354427391602826</v>
      </c>
      <c r="Z60" s="20">
        <f t="shared" si="34"/>
        <v>-3.352330290369494</v>
      </c>
      <c r="AA60" s="20">
        <f t="shared" si="34"/>
        <v>-5.0594335339898038</v>
      </c>
      <c r="AB60" s="20">
        <f t="shared" si="34"/>
        <v>12.788068979531531</v>
      </c>
      <c r="AC60" s="20">
        <f t="shared" si="34"/>
        <v>36.639506576171698</v>
      </c>
      <c r="AD60" s="20">
        <f t="shared" si="34"/>
        <v>12.415495108814213</v>
      </c>
      <c r="AE60" s="20">
        <f t="shared" si="25"/>
        <v>0.45283807936607445</v>
      </c>
    </row>
    <row r="61" spans="1:31" ht="13">
      <c r="B61" s="6" t="s">
        <v>1089</v>
      </c>
      <c r="C61" s="148" t="s">
        <v>1095</v>
      </c>
      <c r="D61" s="20">
        <f t="shared" ref="D61:AD61" si="35">IFERROR(((D19/C19)*100)-100,"--")</f>
        <v>28.077989857828953</v>
      </c>
      <c r="E61" s="20">
        <f t="shared" si="35"/>
        <v>19.024514039733305</v>
      </c>
      <c r="F61" s="20">
        <f t="shared" si="35"/>
        <v>21.984395216587146</v>
      </c>
      <c r="G61" s="20">
        <f t="shared" si="35"/>
        <v>5.9587864248253908</v>
      </c>
      <c r="H61" s="20">
        <f t="shared" si="35"/>
        <v>-3.1074338963626644</v>
      </c>
      <c r="I61" s="20">
        <f t="shared" si="35"/>
        <v>2.3772617229242456</v>
      </c>
      <c r="J61" s="20">
        <f t="shared" si="35"/>
        <v>13.698003165273079</v>
      </c>
      <c r="K61" s="20">
        <f t="shared" si="35"/>
        <v>11.106319229923685</v>
      </c>
      <c r="L61" s="20">
        <f t="shared" si="35"/>
        <v>-7.5201831653547515</v>
      </c>
      <c r="M61" s="20">
        <f t="shared" si="35"/>
        <v>-18.981716650275573</v>
      </c>
      <c r="N61" s="20">
        <f t="shared" si="35"/>
        <v>-1.6562411569366446</v>
      </c>
      <c r="O61" s="20">
        <f t="shared" si="35"/>
        <v>-15.098762788946971</v>
      </c>
      <c r="P61" s="20">
        <f t="shared" si="35"/>
        <v>71.036041582136022</v>
      </c>
      <c r="Q61" s="20">
        <f t="shared" si="35"/>
        <v>-14.038595354881053</v>
      </c>
      <c r="R61" s="20">
        <f t="shared" si="35"/>
        <v>19.677918600981187</v>
      </c>
      <c r="S61" s="20">
        <f t="shared" si="35"/>
        <v>4.112493070207762</v>
      </c>
      <c r="T61" s="20">
        <f t="shared" si="35"/>
        <v>-26.448881773927496</v>
      </c>
      <c r="U61" s="20">
        <f t="shared" si="35"/>
        <v>-15.625381392167299</v>
      </c>
      <c r="V61" s="20">
        <f t="shared" si="35"/>
        <v>-12.205989048987149</v>
      </c>
      <c r="W61" s="20">
        <f t="shared" si="35"/>
        <v>11.467131825296505</v>
      </c>
      <c r="X61" s="20">
        <f t="shared" si="35"/>
        <v>48.463602802518523</v>
      </c>
      <c r="Y61" s="20">
        <f t="shared" si="35"/>
        <v>-1.8377488333503607</v>
      </c>
      <c r="Z61" s="20">
        <f t="shared" si="35"/>
        <v>36.935551930634745</v>
      </c>
      <c r="AA61" s="20">
        <f t="shared" si="35"/>
        <v>16.770059401538148</v>
      </c>
      <c r="AB61" s="20">
        <f t="shared" si="35"/>
        <v>61.335198058714013</v>
      </c>
      <c r="AC61" s="20">
        <f t="shared" si="35"/>
        <v>-45.816271058264931</v>
      </c>
      <c r="AD61" s="20">
        <f t="shared" si="35"/>
        <v>8.5978094839938706</v>
      </c>
      <c r="AE61" s="20">
        <f t="shared" si="25"/>
        <v>4.885051623531993</v>
      </c>
    </row>
    <row r="62" spans="1:31" ht="13">
      <c r="B62" s="6" t="s">
        <v>1090</v>
      </c>
      <c r="C62" s="148" t="s">
        <v>1095</v>
      </c>
      <c r="D62" s="20">
        <f t="shared" ref="D62:AD62" si="36">IFERROR(((D20/C20)*100)-100,"--")</f>
        <v>41.809265983004906</v>
      </c>
      <c r="E62" s="20">
        <f t="shared" si="36"/>
        <v>20.138008820987039</v>
      </c>
      <c r="F62" s="20">
        <f t="shared" si="36"/>
        <v>2.2590779239696843</v>
      </c>
      <c r="G62" s="20">
        <f t="shared" si="36"/>
        <v>-17.877932026026386</v>
      </c>
      <c r="H62" s="20">
        <f t="shared" si="36"/>
        <v>41.297150656222612</v>
      </c>
      <c r="I62" s="20">
        <f t="shared" si="36"/>
        <v>16.960073764854229</v>
      </c>
      <c r="J62" s="20">
        <f t="shared" si="36"/>
        <v>-1.0512985685557652</v>
      </c>
      <c r="K62" s="20">
        <f t="shared" si="36"/>
        <v>15.192835500890325</v>
      </c>
      <c r="L62" s="20">
        <f t="shared" si="36"/>
        <v>-6.595764245735694</v>
      </c>
      <c r="M62" s="20">
        <f t="shared" si="36"/>
        <v>7.2484103133156168</v>
      </c>
      <c r="N62" s="20">
        <f t="shared" si="36"/>
        <v>11.017682747289186</v>
      </c>
      <c r="O62" s="20">
        <f t="shared" si="36"/>
        <v>-18.757990859552478</v>
      </c>
      <c r="P62" s="20">
        <f t="shared" si="36"/>
        <v>0.30470013097780679</v>
      </c>
      <c r="Q62" s="20">
        <f t="shared" si="36"/>
        <v>-1.3472493512259973</v>
      </c>
      <c r="R62" s="20">
        <f t="shared" si="36"/>
        <v>18.274953906854847</v>
      </c>
      <c r="S62" s="20">
        <f t="shared" si="36"/>
        <v>13.186453834478456</v>
      </c>
      <c r="T62" s="20">
        <f t="shared" si="36"/>
        <v>3.6140206545724851</v>
      </c>
      <c r="U62" s="20">
        <f t="shared" si="36"/>
        <v>17.907563177564015</v>
      </c>
      <c r="V62" s="20">
        <f t="shared" si="36"/>
        <v>18.531940939406837</v>
      </c>
      <c r="W62" s="20">
        <f t="shared" si="36"/>
        <v>-0.4764122352105602</v>
      </c>
      <c r="X62" s="20">
        <f t="shared" si="36"/>
        <v>2.787088017673554</v>
      </c>
      <c r="Y62" s="20">
        <f t="shared" si="36"/>
        <v>12.478578712888748</v>
      </c>
      <c r="Z62" s="20">
        <f t="shared" si="36"/>
        <v>13.254179853775412</v>
      </c>
      <c r="AA62" s="20">
        <f t="shared" si="36"/>
        <v>0.67268142975811429</v>
      </c>
      <c r="AB62" s="20">
        <f t="shared" si="36"/>
        <v>73.68087466351335</v>
      </c>
      <c r="AC62" s="20">
        <f t="shared" si="36"/>
        <v>-22.532746000399598</v>
      </c>
      <c r="AD62" s="20">
        <f t="shared" si="36"/>
        <v>-11.909036641495291</v>
      </c>
      <c r="AE62" s="20">
        <f t="shared" si="25"/>
        <v>7.338006903218556</v>
      </c>
    </row>
    <row r="63" spans="1:31" ht="13">
      <c r="B63" s="6" t="s">
        <v>1091</v>
      </c>
      <c r="C63" s="148" t="s">
        <v>1095</v>
      </c>
      <c r="D63" s="20">
        <f t="shared" ref="D63:AD63" si="37">IFERROR(((D21/C21)*100)-100,"--")</f>
        <v>25.477613772170642</v>
      </c>
      <c r="E63" s="20">
        <f t="shared" si="37"/>
        <v>48.720774542801053</v>
      </c>
      <c r="F63" s="20">
        <f t="shared" si="37"/>
        <v>0.86728872970813597</v>
      </c>
      <c r="G63" s="20">
        <f t="shared" si="37"/>
        <v>-65.93820035177427</v>
      </c>
      <c r="H63" s="20">
        <f t="shared" si="37"/>
        <v>-37.096300221546485</v>
      </c>
      <c r="I63" s="20">
        <f t="shared" si="37"/>
        <v>-12.725335454322121</v>
      </c>
      <c r="J63" s="20">
        <f t="shared" si="37"/>
        <v>11.995551091444213</v>
      </c>
      <c r="K63" s="20">
        <f t="shared" si="37"/>
        <v>31.789898300328417</v>
      </c>
      <c r="L63" s="20">
        <f t="shared" si="37"/>
        <v>21.154653776908987</v>
      </c>
      <c r="M63" s="20">
        <f t="shared" si="37"/>
        <v>57.075375179823936</v>
      </c>
      <c r="N63" s="20">
        <f t="shared" si="37"/>
        <v>-11.637313830397716</v>
      </c>
      <c r="O63" s="20">
        <f t="shared" si="37"/>
        <v>47.660914231503313</v>
      </c>
      <c r="P63" s="20">
        <f t="shared" si="37"/>
        <v>26.99887823260454</v>
      </c>
      <c r="Q63" s="20">
        <f t="shared" si="37"/>
        <v>-29.989746700749322</v>
      </c>
      <c r="R63" s="20">
        <f t="shared" si="37"/>
        <v>16.009008399742996</v>
      </c>
      <c r="S63" s="20">
        <f t="shared" si="37"/>
        <v>31.535365556046116</v>
      </c>
      <c r="T63" s="20">
        <f t="shared" si="37"/>
        <v>18.080159827344545</v>
      </c>
      <c r="U63" s="20">
        <f t="shared" si="37"/>
        <v>-8.8268946715074179</v>
      </c>
      <c r="V63" s="20">
        <f t="shared" si="37"/>
        <v>29.572567622748863</v>
      </c>
      <c r="W63" s="20">
        <f t="shared" si="37"/>
        <v>14.806881493019603</v>
      </c>
      <c r="X63" s="20">
        <f t="shared" si="37"/>
        <v>3.0323219917990087</v>
      </c>
      <c r="Y63" s="20">
        <f t="shared" si="37"/>
        <v>-11.842448836236812</v>
      </c>
      <c r="Z63" s="20">
        <f t="shared" si="37"/>
        <v>-4.5427166840629809</v>
      </c>
      <c r="AA63" s="20">
        <f t="shared" si="37"/>
        <v>11.274184641356527</v>
      </c>
      <c r="AB63" s="20">
        <f t="shared" si="37"/>
        <v>251.56770215926957</v>
      </c>
      <c r="AC63" s="20">
        <f t="shared" si="37"/>
        <v>-67.001745120596922</v>
      </c>
      <c r="AD63" s="20">
        <f t="shared" si="37"/>
        <v>5.4321097577231967</v>
      </c>
      <c r="AE63" s="20">
        <f t="shared" si="25"/>
        <v>4.3648196440474436</v>
      </c>
    </row>
    <row r="64" spans="1:31" ht="13">
      <c r="B64" s="6" t="s">
        <v>1092</v>
      </c>
      <c r="C64" s="148" t="s">
        <v>1095</v>
      </c>
      <c r="D64" s="20">
        <f t="shared" ref="D64:AD64" si="38">IFERROR(((D22/C22)*100)-100,"--")</f>
        <v>-98.247036405943675</v>
      </c>
      <c r="E64" s="20">
        <f t="shared" si="38"/>
        <v>2494.7217141363994</v>
      </c>
      <c r="F64" s="20">
        <f t="shared" si="38"/>
        <v>60.199395770392726</v>
      </c>
      <c r="G64" s="20">
        <f t="shared" si="38"/>
        <v>151.60738757087725</v>
      </c>
      <c r="H64" s="20">
        <f t="shared" si="38"/>
        <v>51.178507540249626</v>
      </c>
      <c r="I64" s="20">
        <f t="shared" si="38"/>
        <v>-62.768656161429192</v>
      </c>
      <c r="J64" s="20">
        <f t="shared" si="38"/>
        <v>7.2241827019109195</v>
      </c>
      <c r="K64" s="20">
        <f t="shared" si="38"/>
        <v>-55.014903129657235</v>
      </c>
      <c r="L64" s="20">
        <f t="shared" si="38"/>
        <v>787.83888244713171</v>
      </c>
      <c r="M64" s="20">
        <f t="shared" si="38"/>
        <v>-13.462357700571857</v>
      </c>
      <c r="N64" s="20">
        <f t="shared" si="38"/>
        <v>-39.956305987445162</v>
      </c>
      <c r="O64" s="20">
        <f t="shared" si="38"/>
        <v>-34.629954338992576</v>
      </c>
      <c r="P64" s="20">
        <f t="shared" si="38"/>
        <v>76.14845194719598</v>
      </c>
      <c r="Q64" s="20">
        <f t="shared" si="38"/>
        <v>-17.57304562038108</v>
      </c>
      <c r="R64" s="20">
        <f t="shared" si="38"/>
        <v>22.737771724852522</v>
      </c>
      <c r="S64" s="20">
        <f t="shared" si="38"/>
        <v>-32.050548810767296</v>
      </c>
      <c r="T64" s="20">
        <f t="shared" si="38"/>
        <v>38.97504649486666</v>
      </c>
      <c r="U64" s="20">
        <f t="shared" si="38"/>
        <v>9.1133281835358702</v>
      </c>
      <c r="V64" s="20">
        <f t="shared" si="38"/>
        <v>301.48237765398756</v>
      </c>
      <c r="W64" s="20">
        <f t="shared" si="38"/>
        <v>146.27615627369767</v>
      </c>
      <c r="X64" s="20">
        <f t="shared" si="38"/>
        <v>-42.448128030721577</v>
      </c>
      <c r="Y64" s="20">
        <f t="shared" si="38"/>
        <v>21.205392735507303</v>
      </c>
      <c r="Z64" s="20">
        <f t="shared" si="38"/>
        <v>35.964584464284087</v>
      </c>
      <c r="AA64" s="20">
        <f t="shared" si="38"/>
        <v>-25.497209234407279</v>
      </c>
      <c r="AB64" s="20">
        <f t="shared" si="38"/>
        <v>1249.9793416688167</v>
      </c>
      <c r="AC64" s="20">
        <f t="shared" si="38"/>
        <v>-80.112552472321042</v>
      </c>
      <c r="AD64" s="20">
        <f t="shared" si="38"/>
        <v>-70.331888079249708</v>
      </c>
      <c r="AE64" s="20">
        <f t="shared" si="25"/>
        <v>10.242605232899876</v>
      </c>
    </row>
    <row r="65" spans="1:31" ht="13">
      <c r="B65" s="6" t="s">
        <v>1093</v>
      </c>
      <c r="C65" s="148" t="s">
        <v>1095</v>
      </c>
      <c r="D65" s="20">
        <f t="shared" ref="D65:AD65" si="39">IFERROR(((D23/C23)*100)-100,"--")</f>
        <v>-23.359816293457499</v>
      </c>
      <c r="E65" s="20">
        <f t="shared" si="39"/>
        <v>-34.935370822029512</v>
      </c>
      <c r="F65" s="20">
        <f t="shared" si="39"/>
        <v>-31.881572094981664</v>
      </c>
      <c r="G65" s="20">
        <f t="shared" si="39"/>
        <v>-58.08996001704724</v>
      </c>
      <c r="H65" s="20">
        <f t="shared" si="39"/>
        <v>36.762314329295521</v>
      </c>
      <c r="I65" s="20">
        <f t="shared" si="39"/>
        <v>-21.785142636591715</v>
      </c>
      <c r="J65" s="20">
        <f t="shared" si="39"/>
        <v>-20.899053341606162</v>
      </c>
      <c r="K65" s="20">
        <f t="shared" si="39"/>
        <v>-75.274193474401727</v>
      </c>
      <c r="L65" s="20">
        <f t="shared" si="39"/>
        <v>1203.7511826799991</v>
      </c>
      <c r="M65" s="20">
        <f t="shared" si="39"/>
        <v>-31.277347490825463</v>
      </c>
      <c r="N65" s="20">
        <f t="shared" si="39"/>
        <v>12.325139350168527</v>
      </c>
      <c r="O65" s="20">
        <f t="shared" si="39"/>
        <v>-69.896457203109406</v>
      </c>
      <c r="P65" s="20">
        <f t="shared" si="39"/>
        <v>163.70678358419161</v>
      </c>
      <c r="Q65" s="20">
        <f t="shared" si="39"/>
        <v>-57.961123792229863</v>
      </c>
      <c r="R65" s="20">
        <f t="shared" si="39"/>
        <v>112.23265576668138</v>
      </c>
      <c r="S65" s="20">
        <f t="shared" si="39"/>
        <v>-60.890725770770331</v>
      </c>
      <c r="T65" s="20">
        <f t="shared" si="39"/>
        <v>-63.145846088322195</v>
      </c>
      <c r="U65" s="20">
        <f t="shared" si="39"/>
        <v>245.21849042975805</v>
      </c>
      <c r="V65" s="20">
        <f t="shared" si="39"/>
        <v>15.75514431274911</v>
      </c>
      <c r="W65" s="20">
        <f t="shared" si="39"/>
        <v>-31.824240972783926</v>
      </c>
      <c r="X65" s="20">
        <f t="shared" si="39"/>
        <v>100.2134217067109</v>
      </c>
      <c r="Y65" s="20">
        <f t="shared" si="39"/>
        <v>61.142045605021309</v>
      </c>
      <c r="Z65" s="20">
        <f t="shared" si="39"/>
        <v>151.73687508345907</v>
      </c>
      <c r="AA65" s="20">
        <f t="shared" si="39"/>
        <v>121.5684770358595</v>
      </c>
      <c r="AB65" s="20">
        <f t="shared" si="39"/>
        <v>-9.9636578199774846</v>
      </c>
      <c r="AC65" s="20">
        <f t="shared" si="39"/>
        <v>-34.734308824955178</v>
      </c>
      <c r="AD65" s="20">
        <f t="shared" si="39"/>
        <v>-80.19984618537859</v>
      </c>
      <c r="AE65" s="20">
        <f t="shared" si="25"/>
        <v>-6.0438604537116305</v>
      </c>
    </row>
    <row r="66" spans="1:31" ht="13">
      <c r="B66" s="6" t="s">
        <v>38</v>
      </c>
      <c r="C66" s="148" t="s">
        <v>1095</v>
      </c>
      <c r="D66" s="20">
        <f t="shared" ref="D66:AD66" si="40">IFERROR(((D24/C24)*100)-100,"--")</f>
        <v>2.8529342471226045</v>
      </c>
      <c r="E66" s="20">
        <f t="shared" si="40"/>
        <v>17.910497711237696</v>
      </c>
      <c r="F66" s="20">
        <f t="shared" si="40"/>
        <v>8.9650552878363072</v>
      </c>
      <c r="G66" s="20">
        <f t="shared" si="40"/>
        <v>9.700889039841897</v>
      </c>
      <c r="H66" s="20">
        <f t="shared" si="40"/>
        <v>12.906565441235955</v>
      </c>
      <c r="I66" s="20">
        <f t="shared" si="40"/>
        <v>2.7945050420988338</v>
      </c>
      <c r="J66" s="20">
        <f t="shared" si="40"/>
        <v>19.692634347520112</v>
      </c>
      <c r="K66" s="20">
        <f t="shared" si="40"/>
        <v>18.010113104145063</v>
      </c>
      <c r="L66" s="20">
        <f t="shared" si="40"/>
        <v>20.005461399400431</v>
      </c>
      <c r="M66" s="20">
        <f t="shared" si="40"/>
        <v>17.339311817796982</v>
      </c>
      <c r="N66" s="20">
        <f t="shared" si="40"/>
        <v>10.494919141302248</v>
      </c>
      <c r="O66" s="20">
        <f t="shared" si="40"/>
        <v>6.0884031987840501</v>
      </c>
      <c r="P66" s="20">
        <f t="shared" si="40"/>
        <v>0.88346676672964009</v>
      </c>
      <c r="Q66" s="20">
        <f t="shared" si="40"/>
        <v>-12.718335821155108</v>
      </c>
      <c r="R66" s="20">
        <f t="shared" si="40"/>
        <v>21.451462699963699</v>
      </c>
      <c r="S66" s="20">
        <f t="shared" si="40"/>
        <v>7.3097818635250889</v>
      </c>
      <c r="T66" s="20">
        <f t="shared" si="40"/>
        <v>3.1448340530586307</v>
      </c>
      <c r="U66" s="20">
        <f t="shared" si="40"/>
        <v>4.0005458682089312</v>
      </c>
      <c r="V66" s="20">
        <f t="shared" si="40"/>
        <v>3.6857415585761686</v>
      </c>
      <c r="W66" s="20">
        <f t="shared" si="40"/>
        <v>5.4288889102765125</v>
      </c>
      <c r="X66" s="20">
        <f t="shared" si="40"/>
        <v>-4.0409831387105299</v>
      </c>
      <c r="Y66" s="20">
        <f t="shared" si="40"/>
        <v>4.492739938855081</v>
      </c>
      <c r="Z66" s="20">
        <f t="shared" si="40"/>
        <v>5.4368056216500804</v>
      </c>
      <c r="AA66" s="20">
        <f t="shared" si="40"/>
        <v>-5.6552690094253961</v>
      </c>
      <c r="AB66" s="20">
        <f t="shared" si="40"/>
        <v>53.275718747509615</v>
      </c>
      <c r="AC66" s="20">
        <f t="shared" si="40"/>
        <v>-11.02950884281411</v>
      </c>
      <c r="AD66" s="20">
        <f t="shared" si="40"/>
        <v>-22.381613595540443</v>
      </c>
      <c r="AE66" s="20">
        <f t="shared" si="25"/>
        <v>6.3277867303757063</v>
      </c>
    </row>
    <row r="67" spans="1:31" ht="13">
      <c r="B67" s="6" t="s">
        <v>39</v>
      </c>
      <c r="C67" s="148" t="s">
        <v>1095</v>
      </c>
      <c r="D67" s="20">
        <f t="shared" ref="D67:AD67" si="41">IFERROR(((D25/C25)*100)-100,"--")</f>
        <v>-1.3512377620124738</v>
      </c>
      <c r="E67" s="20">
        <f t="shared" si="41"/>
        <v>5.0462829877117201</v>
      </c>
      <c r="F67" s="20">
        <f t="shared" si="41"/>
        <v>16.205070196227297</v>
      </c>
      <c r="G67" s="20">
        <f t="shared" si="41"/>
        <v>4.3755253659805788</v>
      </c>
      <c r="H67" s="20">
        <f t="shared" si="41"/>
        <v>9.6131897973145612</v>
      </c>
      <c r="I67" s="20">
        <f t="shared" si="41"/>
        <v>0.51512198521552932</v>
      </c>
      <c r="J67" s="20">
        <f t="shared" si="41"/>
        <v>-9.638539592230714</v>
      </c>
      <c r="K67" s="20">
        <f t="shared" si="41"/>
        <v>-8.8084059223945133E-3</v>
      </c>
      <c r="L67" s="20">
        <f t="shared" si="41"/>
        <v>2.434271323258713</v>
      </c>
      <c r="M67" s="20">
        <f t="shared" si="41"/>
        <v>-1.3747533921974053</v>
      </c>
      <c r="N67" s="20">
        <f t="shared" si="41"/>
        <v>3.1077838988206281</v>
      </c>
      <c r="O67" s="20">
        <f t="shared" si="41"/>
        <v>-0.41982177670449516</v>
      </c>
      <c r="P67" s="20">
        <f t="shared" si="41"/>
        <v>-3.1009049639609572</v>
      </c>
      <c r="Q67" s="20">
        <f t="shared" si="41"/>
        <v>-13.722903845745094</v>
      </c>
      <c r="R67" s="20">
        <f t="shared" si="41"/>
        <v>18.249940883688652</v>
      </c>
      <c r="S67" s="20">
        <f t="shared" si="41"/>
        <v>7.6323279524342666</v>
      </c>
      <c r="T67" s="20">
        <f t="shared" si="41"/>
        <v>4.1805293622086737</v>
      </c>
      <c r="U67" s="20">
        <f t="shared" si="41"/>
        <v>1.3971167343566009</v>
      </c>
      <c r="V67" s="20">
        <f t="shared" si="41"/>
        <v>3.3467274175667399</v>
      </c>
      <c r="W67" s="20">
        <f t="shared" si="41"/>
        <v>6.6049992634889634</v>
      </c>
      <c r="X67" s="20">
        <f t="shared" si="41"/>
        <v>0.23888187445955111</v>
      </c>
      <c r="Y67" s="20">
        <f t="shared" si="41"/>
        <v>11.739209306990091</v>
      </c>
      <c r="Z67" s="20">
        <f t="shared" si="41"/>
        <v>12.322866027856193</v>
      </c>
      <c r="AA67" s="20">
        <f t="shared" si="41"/>
        <v>14.58435008887416</v>
      </c>
      <c r="AB67" s="20">
        <f t="shared" si="41"/>
        <v>25.782094268202485</v>
      </c>
      <c r="AC67" s="20">
        <f t="shared" si="41"/>
        <v>56.032823400840471</v>
      </c>
      <c r="AD67" s="20">
        <f t="shared" si="41"/>
        <v>-41.242093805143973</v>
      </c>
      <c r="AE67" s="20">
        <f t="shared" si="25"/>
        <v>3.5722438636315701</v>
      </c>
    </row>
    <row r="68" spans="1:31" ht="13">
      <c r="B68" s="6" t="s">
        <v>40</v>
      </c>
      <c r="C68" s="148" t="s">
        <v>1095</v>
      </c>
      <c r="D68" s="20">
        <f t="shared" ref="D68:AD68" si="42">IFERROR(((D26/C26)*100)-100,"--")</f>
        <v>1.1654905282830725</v>
      </c>
      <c r="E68" s="20">
        <f t="shared" si="42"/>
        <v>12.87559191038423</v>
      </c>
      <c r="F68" s="20">
        <f t="shared" si="42"/>
        <v>11.602164881030191</v>
      </c>
      <c r="G68" s="20">
        <f t="shared" si="42"/>
        <v>7.6811723802290288</v>
      </c>
      <c r="H68" s="20">
        <f t="shared" si="42"/>
        <v>11.695852053253716</v>
      </c>
      <c r="I68" s="20">
        <f t="shared" si="42"/>
        <v>1.9721806703302036</v>
      </c>
      <c r="J68" s="20">
        <f t="shared" si="42"/>
        <v>9.2621376761834</v>
      </c>
      <c r="K68" s="20">
        <f t="shared" si="42"/>
        <v>12.710820681394949</v>
      </c>
      <c r="L68" s="20">
        <f t="shared" si="42"/>
        <v>15.421020268563097</v>
      </c>
      <c r="M68" s="20">
        <f t="shared" si="42"/>
        <v>13.006061920067793</v>
      </c>
      <c r="N68" s="20">
        <f t="shared" si="42"/>
        <v>9.0020972039762484</v>
      </c>
      <c r="O68" s="20">
        <f t="shared" si="42"/>
        <v>4.8443151607241504</v>
      </c>
      <c r="P68" s="20">
        <f t="shared" si="42"/>
        <v>0.160070239961982</v>
      </c>
      <c r="Q68" s="20">
        <f t="shared" si="42"/>
        <v>-12.894785560143305</v>
      </c>
      <c r="R68" s="20">
        <f t="shared" si="42"/>
        <v>20.894470003295112</v>
      </c>
      <c r="S68" s="20">
        <f t="shared" si="42"/>
        <v>7.3646701043585665</v>
      </c>
      <c r="T68" s="20">
        <f t="shared" si="42"/>
        <v>3.3215195411654577</v>
      </c>
      <c r="U68" s="20">
        <f t="shared" si="42"/>
        <v>3.5527187311512591</v>
      </c>
      <c r="V68" s="20">
        <f t="shared" si="42"/>
        <v>3.62864018429498</v>
      </c>
      <c r="W68" s="20">
        <f t="shared" si="42"/>
        <v>5.6264465137690252</v>
      </c>
      <c r="X68" s="20">
        <f t="shared" si="42"/>
        <v>-3.3154109132795213</v>
      </c>
      <c r="Y68" s="20">
        <f t="shared" si="42"/>
        <v>5.766407232439235</v>
      </c>
      <c r="Z68" s="20">
        <f t="shared" si="42"/>
        <v>6.7154748266078741</v>
      </c>
      <c r="AA68" s="20">
        <f t="shared" si="42"/>
        <v>-1.6995039686718343</v>
      </c>
      <c r="AB68" s="20">
        <f t="shared" si="42"/>
        <v>47.01203609625631</v>
      </c>
      <c r="AC68" s="20">
        <f t="shared" si="42"/>
        <v>2.0424999517802576</v>
      </c>
      <c r="AD68" s="20">
        <f t="shared" si="42"/>
        <v>-28.003101775312714</v>
      </c>
      <c r="AE68" s="20">
        <f t="shared" si="25"/>
        <v>5.4413995129277737</v>
      </c>
    </row>
    <row r="69" spans="1:31" ht="13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105"/>
    </row>
    <row r="70" spans="1:31" ht="13">
      <c r="A70" s="158" t="s">
        <v>1094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</row>
    <row r="71" spans="1:31" ht="13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</row>
    <row r="72" spans="1:31" ht="13">
      <c r="A72" s="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13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</sheetData>
  <mergeCells count="7">
    <mergeCell ref="C28:AE28"/>
    <mergeCell ref="C49:AE49"/>
    <mergeCell ref="A71:AE71"/>
    <mergeCell ref="A2:AE2"/>
    <mergeCell ref="A4:AE4"/>
    <mergeCell ref="C7:AE7"/>
    <mergeCell ref="A70:AE70"/>
  </mergeCells>
  <hyperlinks>
    <hyperlink ref="A1" location="ÍNDICE!A1" display="ÍNDICE!" xr:uid="{00000000-0004-0000-1600-000000000000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71"/>
  <sheetViews>
    <sheetView showGridLines="0" zoomScaleNormal="100" workbookViewId="0"/>
  </sheetViews>
  <sheetFormatPr baseColWidth="10" defaultRowHeight="13"/>
  <cols>
    <col min="1" max="1" width="4.5" customWidth="1"/>
    <col min="2" max="2" width="28.5" customWidth="1"/>
    <col min="3" max="25" width="10.83203125" customWidth="1"/>
  </cols>
  <sheetData>
    <row r="1" spans="1:31">
      <c r="A1" s="103" t="s">
        <v>30</v>
      </c>
      <c r="B1" s="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>
      <c r="A2" s="159" t="s">
        <v>17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>
      <c r="A7" s="7"/>
      <c r="B7" s="6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>
      <c r="A9" s="7">
        <v>1</v>
      </c>
      <c r="B9" s="6" t="s">
        <v>31</v>
      </c>
      <c r="C9" s="26">
        <v>25.071854000000002</v>
      </c>
      <c r="D9" s="26">
        <v>19.747615000000007</v>
      </c>
      <c r="E9" s="26">
        <v>21.680275999999999</v>
      </c>
      <c r="F9" s="26">
        <v>23.15606600000001</v>
      </c>
      <c r="G9" s="26">
        <v>16.612005999999994</v>
      </c>
      <c r="H9" s="26">
        <v>17.330537</v>
      </c>
      <c r="I9" s="26">
        <v>17.906807000000008</v>
      </c>
      <c r="J9" s="26">
        <v>22.018127000000003</v>
      </c>
      <c r="K9" s="26">
        <v>24.232582000000008</v>
      </c>
      <c r="L9" s="26">
        <v>28.810209000000008</v>
      </c>
      <c r="M9" s="26">
        <v>39.345861000000006</v>
      </c>
      <c r="N9" s="26">
        <v>45.492547999999978</v>
      </c>
      <c r="O9" s="26">
        <v>66.02914699999998</v>
      </c>
      <c r="P9" s="26">
        <v>80.938632000000027</v>
      </c>
      <c r="Q9" s="26">
        <v>73.165862000000018</v>
      </c>
      <c r="R9" s="26">
        <v>82.177706999999998</v>
      </c>
      <c r="S9" s="26">
        <v>84.501914999999983</v>
      </c>
      <c r="T9" s="26">
        <v>81.250540999999984</v>
      </c>
      <c r="U9" s="26">
        <v>87.141960000000012</v>
      </c>
      <c r="V9" s="26">
        <v>88.50111200000002</v>
      </c>
      <c r="W9" s="26">
        <v>94.271755000000027</v>
      </c>
      <c r="X9" s="26">
        <v>93.434278999999989</v>
      </c>
      <c r="Y9" s="26">
        <v>105.63325300000005</v>
      </c>
      <c r="Z9" s="26">
        <v>118.105572</v>
      </c>
      <c r="AA9" s="26">
        <v>105.30977500000002</v>
      </c>
      <c r="AB9" s="26">
        <v>128.87364700000001</v>
      </c>
      <c r="AC9" s="26">
        <v>148.76766999999998</v>
      </c>
      <c r="AD9" s="26">
        <v>61.156860000000002</v>
      </c>
      <c r="AE9" s="26">
        <f>SUM(C9:AD9)</f>
        <v>1800.6641750000001</v>
      </c>
    </row>
    <row r="10" spans="1:31">
      <c r="A10" s="7">
        <v>2</v>
      </c>
      <c r="B10" s="6" t="s">
        <v>32</v>
      </c>
      <c r="C10" s="26">
        <v>0.72777799999999992</v>
      </c>
      <c r="D10" s="26">
        <v>1.232577</v>
      </c>
      <c r="E10" s="26">
        <v>1.2162220000000004</v>
      </c>
      <c r="F10" s="26">
        <v>1.0750730000000002</v>
      </c>
      <c r="G10" s="26">
        <v>1.3017750000000003</v>
      </c>
      <c r="H10" s="26">
        <v>0.93701599999999996</v>
      </c>
      <c r="I10" s="26">
        <v>0.65690000000000004</v>
      </c>
      <c r="J10" s="26">
        <v>1.2806340000000001</v>
      </c>
      <c r="K10" s="26">
        <v>1.13733</v>
      </c>
      <c r="L10" s="26">
        <v>1.7060029999999999</v>
      </c>
      <c r="M10" s="26">
        <v>1.532999</v>
      </c>
      <c r="N10" s="26">
        <v>1.4615750000000001</v>
      </c>
      <c r="O10" s="26">
        <v>6.1100500000000011</v>
      </c>
      <c r="P10" s="26">
        <v>3.2747459999999995</v>
      </c>
      <c r="Q10" s="26">
        <v>4.0210270000000001</v>
      </c>
      <c r="R10" s="26">
        <v>4.4788760000000014</v>
      </c>
      <c r="S10" s="26">
        <v>3.0152180000000008</v>
      </c>
      <c r="T10" s="26">
        <v>2.9980320000000007</v>
      </c>
      <c r="U10" s="26">
        <v>10.812035999999997</v>
      </c>
      <c r="V10" s="26">
        <v>2.7058299999999997</v>
      </c>
      <c r="W10" s="26">
        <v>2.0862089999999993</v>
      </c>
      <c r="X10" s="26">
        <v>3.5297529999999995</v>
      </c>
      <c r="Y10" s="26">
        <v>3.4193659999999992</v>
      </c>
      <c r="Z10" s="26">
        <v>3.9680549999999988</v>
      </c>
      <c r="AA10" s="26">
        <v>5.4244119999999985</v>
      </c>
      <c r="AB10" s="26">
        <v>8.229768</v>
      </c>
      <c r="AC10" s="26">
        <v>22.033803000000002</v>
      </c>
      <c r="AD10" s="26">
        <v>9.1351940000000003</v>
      </c>
      <c r="AE10" s="26">
        <f t="shared" ref="AE10:AE26" si="0">SUM(C10:AD10)</f>
        <v>109.508257</v>
      </c>
    </row>
    <row r="11" spans="1:31">
      <c r="A11" s="7">
        <v>3</v>
      </c>
      <c r="B11" s="6" t="s">
        <v>33</v>
      </c>
      <c r="C11" s="26">
        <v>14.747975999999996</v>
      </c>
      <c r="D11" s="26">
        <v>11.762244999999998</v>
      </c>
      <c r="E11" s="26">
        <v>10.523738000000002</v>
      </c>
      <c r="F11" s="26">
        <v>9.8261160000000007</v>
      </c>
      <c r="G11" s="26">
        <v>10.705310000000001</v>
      </c>
      <c r="H11" s="26">
        <v>14.130633000000007</v>
      </c>
      <c r="I11" s="26">
        <v>12.713673</v>
      </c>
      <c r="J11" s="26">
        <v>15.149376999999999</v>
      </c>
      <c r="K11" s="26">
        <v>20.922590999999997</v>
      </c>
      <c r="L11" s="26">
        <v>29.47204399999999</v>
      </c>
      <c r="M11" s="26">
        <v>31.619672000000008</v>
      </c>
      <c r="N11" s="26">
        <v>39.128150000000012</v>
      </c>
      <c r="O11" s="26">
        <v>41.346279000000017</v>
      </c>
      <c r="P11" s="26">
        <v>44.854325000000003</v>
      </c>
      <c r="Q11" s="26">
        <v>48.001949999999979</v>
      </c>
      <c r="R11" s="26">
        <v>55.507566000000025</v>
      </c>
      <c r="S11" s="26">
        <v>59.009153999999995</v>
      </c>
      <c r="T11" s="26">
        <v>68.716329999999985</v>
      </c>
      <c r="U11" s="26">
        <v>67.043286000000023</v>
      </c>
      <c r="V11" s="26">
        <v>65.614848999999992</v>
      </c>
      <c r="W11" s="26">
        <v>58.237160000000017</v>
      </c>
      <c r="X11" s="26">
        <v>62.131979000000037</v>
      </c>
      <c r="Y11" s="26">
        <v>62.695988000000014</v>
      </c>
      <c r="Z11" s="26">
        <v>69.605332000000018</v>
      </c>
      <c r="AA11" s="26">
        <v>78.703271000000072</v>
      </c>
      <c r="AB11" s="26">
        <v>74.399570999999995</v>
      </c>
      <c r="AC11" s="26">
        <v>123.73221600000001</v>
      </c>
      <c r="AD11" s="26">
        <v>66.013673999999995</v>
      </c>
      <c r="AE11" s="26">
        <f t="shared" si="0"/>
        <v>1266.3144550000004</v>
      </c>
    </row>
    <row r="12" spans="1:31">
      <c r="A12" s="7">
        <v>4</v>
      </c>
      <c r="B12" s="6" t="s">
        <v>1087</v>
      </c>
      <c r="C12" s="26">
        <v>792.0681340000001</v>
      </c>
      <c r="D12" s="26">
        <v>730.33454799999981</v>
      </c>
      <c r="E12" s="26">
        <v>880.87616399999979</v>
      </c>
      <c r="F12" s="26">
        <v>972.55512399999998</v>
      </c>
      <c r="G12" s="26">
        <v>1004.3634759999999</v>
      </c>
      <c r="H12" s="26">
        <v>1061.6053240000001</v>
      </c>
      <c r="I12" s="26">
        <v>1037.1005629999997</v>
      </c>
      <c r="J12" s="26">
        <v>1010.912806</v>
      </c>
      <c r="K12" s="26">
        <v>1046.7561350000001</v>
      </c>
      <c r="L12" s="26">
        <v>1198.3350010000004</v>
      </c>
      <c r="M12" s="26">
        <v>1375.8278009999995</v>
      </c>
      <c r="N12" s="26">
        <v>1521.1377960000002</v>
      </c>
      <c r="O12" s="26">
        <v>1628.3930670000002</v>
      </c>
      <c r="P12" s="26">
        <v>1733.1043060000009</v>
      </c>
      <c r="Q12" s="26">
        <v>1530.8069659999994</v>
      </c>
      <c r="R12" s="26">
        <v>1701.3636939999997</v>
      </c>
      <c r="S12" s="26">
        <v>1861.9718940000002</v>
      </c>
      <c r="T12" s="26">
        <v>1985.3899980000008</v>
      </c>
      <c r="U12" s="26">
        <v>2035.7653210000005</v>
      </c>
      <c r="V12" s="26">
        <v>2018.5588670000002</v>
      </c>
      <c r="W12" s="26">
        <v>1859.9642999999999</v>
      </c>
      <c r="X12" s="26">
        <v>1861.5381620000005</v>
      </c>
      <c r="Y12" s="26">
        <v>1997.1234359999994</v>
      </c>
      <c r="Z12" s="26">
        <v>2076.6627639999997</v>
      </c>
      <c r="AA12" s="26">
        <v>2077.5077210000004</v>
      </c>
      <c r="AB12" s="26">
        <v>2148.9265499999992</v>
      </c>
      <c r="AC12" s="26">
        <v>2282.8844600000002</v>
      </c>
      <c r="AD12" s="26">
        <v>1643.0124880000005</v>
      </c>
      <c r="AE12" s="26">
        <f t="shared" si="0"/>
        <v>43074.846866000007</v>
      </c>
    </row>
    <row r="13" spans="1:31">
      <c r="A13" s="7">
        <v>5</v>
      </c>
      <c r="B13" s="4" t="s">
        <v>34</v>
      </c>
      <c r="C13" s="26">
        <v>8.3244780000000009</v>
      </c>
      <c r="D13" s="26">
        <v>9.8495609999999942</v>
      </c>
      <c r="E13" s="26">
        <v>8.7742169999999984</v>
      </c>
      <c r="F13" s="26">
        <v>6.5775460000000008</v>
      </c>
      <c r="G13" s="26">
        <v>7.5829680000000002</v>
      </c>
      <c r="H13" s="26">
        <v>5.4473600000000006</v>
      </c>
      <c r="I13" s="26">
        <v>5.3212699999999993</v>
      </c>
      <c r="J13" s="26">
        <v>6.045388</v>
      </c>
      <c r="K13" s="26">
        <v>5.764228000000001</v>
      </c>
      <c r="L13" s="26">
        <v>5.5086449999999996</v>
      </c>
      <c r="M13" s="26">
        <v>10.705615</v>
      </c>
      <c r="N13" s="26">
        <v>8.0244599999999995</v>
      </c>
      <c r="O13" s="26">
        <v>5.6771549999999991</v>
      </c>
      <c r="P13" s="26">
        <v>11.640461</v>
      </c>
      <c r="Q13" s="26">
        <v>14.694386999999999</v>
      </c>
      <c r="R13" s="26">
        <v>17.281815999999999</v>
      </c>
      <c r="S13" s="26">
        <v>19.32025800000001</v>
      </c>
      <c r="T13" s="26">
        <v>15.546569000000002</v>
      </c>
      <c r="U13" s="26">
        <v>17.741409000000001</v>
      </c>
      <c r="V13" s="26">
        <v>14.768102999999995</v>
      </c>
      <c r="W13" s="26">
        <v>14.807421999999999</v>
      </c>
      <c r="X13" s="26">
        <v>16.899929</v>
      </c>
      <c r="Y13" s="26">
        <v>18.009114</v>
      </c>
      <c r="Z13" s="26">
        <v>17.618991000000001</v>
      </c>
      <c r="AA13" s="26">
        <v>22.821653000000005</v>
      </c>
      <c r="AB13" s="26">
        <v>20.978852000000003</v>
      </c>
      <c r="AC13" s="26">
        <v>33.749101000000003</v>
      </c>
      <c r="AD13" s="26">
        <v>26.281813</v>
      </c>
      <c r="AE13" s="26">
        <f t="shared" si="0"/>
        <v>375.76276900000005</v>
      </c>
    </row>
    <row r="14" spans="1:31">
      <c r="A14" s="7">
        <v>6</v>
      </c>
      <c r="B14" s="6" t="s">
        <v>35</v>
      </c>
      <c r="C14" s="26">
        <v>49.505394000000003</v>
      </c>
      <c r="D14" s="26">
        <v>32.263531</v>
      </c>
      <c r="E14" s="26">
        <v>38.295135000000009</v>
      </c>
      <c r="F14" s="26">
        <v>31.873712000000005</v>
      </c>
      <c r="G14" s="26">
        <v>28.036455999999994</v>
      </c>
      <c r="H14" s="26">
        <v>26.311370000000004</v>
      </c>
      <c r="I14" s="26">
        <v>27.226724000000015</v>
      </c>
      <c r="J14" s="26">
        <v>26.001504999999991</v>
      </c>
      <c r="K14" s="26">
        <v>21.640561999999999</v>
      </c>
      <c r="L14" s="26">
        <v>30.733967</v>
      </c>
      <c r="M14" s="26">
        <v>31.900900000000004</v>
      </c>
      <c r="N14" s="26">
        <v>33.289282999999998</v>
      </c>
      <c r="O14" s="26">
        <v>36.894494999999999</v>
      </c>
      <c r="P14" s="26">
        <v>38.295134000000012</v>
      </c>
      <c r="Q14" s="26">
        <v>28.064612000000011</v>
      </c>
      <c r="R14" s="26">
        <v>30.094895999999991</v>
      </c>
      <c r="S14" s="26">
        <v>27.051660999999996</v>
      </c>
      <c r="T14" s="26">
        <v>23.587462999999989</v>
      </c>
      <c r="U14" s="26">
        <v>23.523956999999996</v>
      </c>
      <c r="V14" s="26">
        <v>27.590261999999996</v>
      </c>
      <c r="W14" s="26">
        <v>25.330107999999999</v>
      </c>
      <c r="X14" s="26">
        <v>24.426306999999998</v>
      </c>
      <c r="Y14" s="26">
        <v>26.868594000000002</v>
      </c>
      <c r="Z14" s="26">
        <v>25.994682000000005</v>
      </c>
      <c r="AA14" s="26">
        <v>28.062413999999997</v>
      </c>
      <c r="AB14" s="26">
        <v>24.047901000000003</v>
      </c>
      <c r="AC14" s="26">
        <v>33.440014000000005</v>
      </c>
      <c r="AD14" s="26">
        <v>32.536724</v>
      </c>
      <c r="AE14" s="26">
        <f t="shared" si="0"/>
        <v>832.88776300000018</v>
      </c>
    </row>
    <row r="15" spans="1:31">
      <c r="A15" s="7"/>
      <c r="B15" s="6" t="s">
        <v>36</v>
      </c>
      <c r="C15" s="26">
        <v>763.25007800000003</v>
      </c>
      <c r="D15" s="26">
        <v>715.59372300000007</v>
      </c>
      <c r="E15" s="26">
        <v>900.55526299999985</v>
      </c>
      <c r="F15" s="26">
        <v>898.52147000000014</v>
      </c>
      <c r="G15" s="26">
        <v>826.25108399999988</v>
      </c>
      <c r="H15" s="26">
        <v>904.7927810000001</v>
      </c>
      <c r="I15" s="26">
        <v>892.60133600000029</v>
      </c>
      <c r="J15" s="26">
        <v>738.80736699999989</v>
      </c>
      <c r="K15" s="26">
        <v>593.79284099999984</v>
      </c>
      <c r="L15" s="26">
        <v>641.78758700000014</v>
      </c>
      <c r="M15" s="26">
        <v>711.80559299999993</v>
      </c>
      <c r="N15" s="26">
        <v>794.93311599999993</v>
      </c>
      <c r="O15" s="26">
        <v>889.6531980000002</v>
      </c>
      <c r="P15" s="26">
        <v>997.07728899999995</v>
      </c>
      <c r="Q15" s="26">
        <v>871.08196199999986</v>
      </c>
      <c r="R15" s="26">
        <v>1038.6784249999996</v>
      </c>
      <c r="S15" s="26">
        <v>1038.6784249999996</v>
      </c>
      <c r="T15" s="26">
        <v>1252.8800020000001</v>
      </c>
      <c r="U15" s="26">
        <v>1220.9824299999998</v>
      </c>
      <c r="V15" s="26">
        <v>1348.397886</v>
      </c>
      <c r="W15" s="26">
        <v>1411.205318</v>
      </c>
      <c r="X15" s="26">
        <v>1483.3141170000006</v>
      </c>
      <c r="Y15" s="26">
        <v>1322.2245839999998</v>
      </c>
      <c r="Z15" s="26">
        <v>1386.912843999999</v>
      </c>
      <c r="AA15" s="26">
        <v>1422.4212690000004</v>
      </c>
      <c r="AB15" s="26">
        <v>1482.9960390000006</v>
      </c>
      <c r="AC15" s="26">
        <v>1901.6072379999996</v>
      </c>
      <c r="AD15" s="26">
        <v>1767.417991</v>
      </c>
      <c r="AE15" s="26">
        <f t="shared" si="0"/>
        <v>30218.221256000001</v>
      </c>
    </row>
    <row r="16" spans="1:31">
      <c r="A16" s="7"/>
      <c r="B16" s="6" t="s">
        <v>1131</v>
      </c>
      <c r="C16" s="26">
        <v>415.10409199999998</v>
      </c>
      <c r="D16" s="26">
        <v>345.81012200000009</v>
      </c>
      <c r="E16" s="26">
        <v>428.02885800000018</v>
      </c>
      <c r="F16" s="26">
        <v>461.08327700000001</v>
      </c>
      <c r="G16" s="26">
        <v>477.75103599999989</v>
      </c>
      <c r="H16" s="26">
        <v>542.38586600000008</v>
      </c>
      <c r="I16" s="26">
        <v>437.25436000000019</v>
      </c>
      <c r="J16" s="26">
        <v>350.10930500000012</v>
      </c>
      <c r="K16" s="26">
        <v>315.98543300000006</v>
      </c>
      <c r="L16" s="26">
        <v>331.165437</v>
      </c>
      <c r="M16" s="26">
        <v>363.38203299999986</v>
      </c>
      <c r="N16" s="26">
        <v>384.81603000000001</v>
      </c>
      <c r="O16" s="26">
        <v>403.46092799999997</v>
      </c>
      <c r="P16" s="26">
        <v>453.6624969999998</v>
      </c>
      <c r="Q16" s="26">
        <v>410.47864799999991</v>
      </c>
      <c r="R16" s="26">
        <v>473.136799</v>
      </c>
      <c r="S16" s="26">
        <v>585.53518799999983</v>
      </c>
      <c r="T16" s="26">
        <v>583.25112999999976</v>
      </c>
      <c r="U16" s="26">
        <v>696.81988899999988</v>
      </c>
      <c r="V16" s="26">
        <v>785.92994799999997</v>
      </c>
      <c r="W16" s="26">
        <v>841.71386000000007</v>
      </c>
      <c r="X16" s="26">
        <v>729.1705420000003</v>
      </c>
      <c r="Y16" s="26">
        <v>757.99704099999997</v>
      </c>
      <c r="Z16" s="26">
        <v>785.19592099999988</v>
      </c>
      <c r="AA16" s="26">
        <v>812.41599600000006</v>
      </c>
      <c r="AB16" s="26">
        <v>888.68057999999985</v>
      </c>
      <c r="AC16" s="26">
        <v>1044.5312860000006</v>
      </c>
      <c r="AD16" s="26">
        <v>858.45006399999954</v>
      </c>
      <c r="AE16" s="26">
        <f t="shared" si="0"/>
        <v>15963.306166</v>
      </c>
    </row>
    <row r="17" spans="1:31">
      <c r="A17" s="7"/>
      <c r="B17" s="6" t="s">
        <v>37</v>
      </c>
      <c r="C17" s="26">
        <f>SUM(C18:C23)</f>
        <v>79.589308000000017</v>
      </c>
      <c r="D17" s="26">
        <f t="shared" ref="D17:AD17" si="1">SUM(D18:D23)</f>
        <v>88.996105999999983</v>
      </c>
      <c r="E17" s="26">
        <f t="shared" si="1"/>
        <v>107.90795199999999</v>
      </c>
      <c r="F17" s="26">
        <f t="shared" si="1"/>
        <v>111.815969</v>
      </c>
      <c r="G17" s="26">
        <f t="shared" si="1"/>
        <v>103.92861499999999</v>
      </c>
      <c r="H17" s="26">
        <f t="shared" si="1"/>
        <v>120.95672400000002</v>
      </c>
      <c r="I17" s="26">
        <f t="shared" si="1"/>
        <v>234.528367</v>
      </c>
      <c r="J17" s="26">
        <f t="shared" si="1"/>
        <v>209.93821400000002</v>
      </c>
      <c r="K17" s="26">
        <f t="shared" si="1"/>
        <v>107.76797499999998</v>
      </c>
      <c r="L17" s="26">
        <f t="shared" si="1"/>
        <v>115.15875399999999</v>
      </c>
      <c r="M17" s="26">
        <f t="shared" si="1"/>
        <v>122.86680700000001</v>
      </c>
      <c r="N17" s="26">
        <f t="shared" si="1"/>
        <v>146.64446099999998</v>
      </c>
      <c r="O17" s="26">
        <f t="shared" si="1"/>
        <v>211.07812899999996</v>
      </c>
      <c r="P17" s="26">
        <f t="shared" si="1"/>
        <v>216.86109900000002</v>
      </c>
      <c r="Q17" s="26">
        <f t="shared" si="1"/>
        <v>168.90201600000006</v>
      </c>
      <c r="R17" s="26">
        <f t="shared" si="1"/>
        <v>192.02999099999997</v>
      </c>
      <c r="S17" s="26">
        <f t="shared" si="1"/>
        <v>247.07186799999999</v>
      </c>
      <c r="T17" s="26">
        <f t="shared" si="1"/>
        <v>224.77190300000001</v>
      </c>
      <c r="U17" s="26">
        <f t="shared" si="1"/>
        <v>226.35869600000007</v>
      </c>
      <c r="V17" s="26">
        <f t="shared" si="1"/>
        <v>240.87547799999999</v>
      </c>
      <c r="W17" s="26">
        <f t="shared" si="1"/>
        <v>260.78141299999999</v>
      </c>
      <c r="X17" s="26">
        <f t="shared" si="1"/>
        <v>260.69722800000005</v>
      </c>
      <c r="Y17" s="26">
        <f t="shared" si="1"/>
        <v>287.59529299999997</v>
      </c>
      <c r="Z17" s="26">
        <f t="shared" si="1"/>
        <v>292.45871300000005</v>
      </c>
      <c r="AA17" s="26">
        <f t="shared" si="1"/>
        <v>315.1797289999999</v>
      </c>
      <c r="AB17" s="26">
        <f t="shared" si="1"/>
        <v>286.84291700000006</v>
      </c>
      <c r="AC17" s="26">
        <f t="shared" si="1"/>
        <v>457.34708899999987</v>
      </c>
      <c r="AD17" s="26">
        <f t="shared" si="1"/>
        <v>503.68844499999994</v>
      </c>
      <c r="AE17" s="26">
        <f t="shared" si="0"/>
        <v>5942.6392589999996</v>
      </c>
    </row>
    <row r="18" spans="1:31">
      <c r="A18" s="7"/>
      <c r="B18" s="6" t="s">
        <v>1088</v>
      </c>
      <c r="C18" s="26">
        <v>15.604682000000004</v>
      </c>
      <c r="D18" s="26">
        <v>12.522127999999995</v>
      </c>
      <c r="E18" s="26">
        <v>14.208719999999998</v>
      </c>
      <c r="F18" s="26">
        <v>18.338464999999996</v>
      </c>
      <c r="G18" s="26">
        <v>21.306896999999999</v>
      </c>
      <c r="H18" s="26">
        <v>15.577934999999997</v>
      </c>
      <c r="I18" s="26">
        <v>13.978692999999996</v>
      </c>
      <c r="J18" s="26">
        <v>13.435129000000002</v>
      </c>
      <c r="K18" s="26">
        <v>12.695319999999999</v>
      </c>
      <c r="L18" s="26">
        <v>9.7749420000000011</v>
      </c>
      <c r="M18" s="26">
        <v>10.995863</v>
      </c>
      <c r="N18" s="26">
        <v>12.175698000000001</v>
      </c>
      <c r="O18" s="26">
        <v>19.168633</v>
      </c>
      <c r="P18" s="26">
        <v>29.369997000000005</v>
      </c>
      <c r="Q18" s="26">
        <v>21.853711999999998</v>
      </c>
      <c r="R18" s="26">
        <v>28.443167999999989</v>
      </c>
      <c r="S18" s="26">
        <v>25.841463999999995</v>
      </c>
      <c r="T18" s="26">
        <v>28.565314999999988</v>
      </c>
      <c r="U18" s="26">
        <v>32.358553000000008</v>
      </c>
      <c r="V18" s="26">
        <v>26.964827000000007</v>
      </c>
      <c r="W18" s="26">
        <v>32.400692000000014</v>
      </c>
      <c r="X18" s="26">
        <v>35.494142000000011</v>
      </c>
      <c r="Y18" s="26">
        <v>32.700794000000009</v>
      </c>
      <c r="Z18" s="26">
        <v>34.440283000000015</v>
      </c>
      <c r="AA18" s="26">
        <v>32.607442999999996</v>
      </c>
      <c r="AB18" s="26">
        <v>28.662824999999991</v>
      </c>
      <c r="AC18" s="26">
        <v>37.779501000000003</v>
      </c>
      <c r="AD18" s="26">
        <v>43.352416999999981</v>
      </c>
      <c r="AE18" s="26">
        <f t="shared" si="0"/>
        <v>660.61823799999991</v>
      </c>
    </row>
    <row r="19" spans="1:31">
      <c r="A19" s="7"/>
      <c r="B19" s="6" t="s">
        <v>1089</v>
      </c>
      <c r="C19" s="26">
        <v>13.767037000000007</v>
      </c>
      <c r="D19" s="26">
        <v>14.658647000000004</v>
      </c>
      <c r="E19" s="26">
        <v>27.413672999999996</v>
      </c>
      <c r="F19" s="26">
        <v>18.408171999999997</v>
      </c>
      <c r="G19" s="26">
        <v>13.961741999999999</v>
      </c>
      <c r="H19" s="26">
        <v>23.263305000000003</v>
      </c>
      <c r="I19" s="26">
        <v>86.400434999999987</v>
      </c>
      <c r="J19" s="26">
        <v>60.188385000000004</v>
      </c>
      <c r="K19" s="26">
        <v>17.602050000000002</v>
      </c>
      <c r="L19" s="26">
        <v>19.370846999999994</v>
      </c>
      <c r="M19" s="26">
        <v>28.090940000000003</v>
      </c>
      <c r="N19" s="26">
        <v>23.258472000000005</v>
      </c>
      <c r="O19" s="26">
        <v>21.440150999999997</v>
      </c>
      <c r="P19" s="26">
        <v>21.294667</v>
      </c>
      <c r="Q19" s="26">
        <v>16.060577000000006</v>
      </c>
      <c r="R19" s="26">
        <v>13.398397999999997</v>
      </c>
      <c r="S19" s="26">
        <v>18.613278999999999</v>
      </c>
      <c r="T19" s="26">
        <v>15.319052000000001</v>
      </c>
      <c r="U19" s="26">
        <v>18.064241999999997</v>
      </c>
      <c r="V19" s="26">
        <v>24.996977999999999</v>
      </c>
      <c r="W19" s="26">
        <v>26.803686999999989</v>
      </c>
      <c r="X19" s="26">
        <v>24.398326000000012</v>
      </c>
      <c r="Y19" s="26">
        <v>28.023930000000007</v>
      </c>
      <c r="Z19" s="26">
        <v>32.018100000000011</v>
      </c>
      <c r="AA19" s="26">
        <v>36.659413000000001</v>
      </c>
      <c r="AB19" s="26">
        <v>39.355962000000019</v>
      </c>
      <c r="AC19" s="26">
        <v>53.149364000000006</v>
      </c>
      <c r="AD19" s="26">
        <v>52.206548999999981</v>
      </c>
      <c r="AE19" s="26">
        <f t="shared" si="0"/>
        <v>788.18637999999999</v>
      </c>
    </row>
    <row r="20" spans="1:31">
      <c r="A20" s="7"/>
      <c r="B20" s="6" t="s">
        <v>1090</v>
      </c>
      <c r="C20" s="26">
        <v>13.155195000000001</v>
      </c>
      <c r="D20" s="26">
        <v>14.486025000000001</v>
      </c>
      <c r="E20" s="26">
        <v>13.411552999999996</v>
      </c>
      <c r="F20" s="26">
        <v>14.823163999999998</v>
      </c>
      <c r="G20" s="26">
        <v>15.018791000000002</v>
      </c>
      <c r="H20" s="26">
        <v>29.329961000000008</v>
      </c>
      <c r="I20" s="26">
        <v>37.716948000000009</v>
      </c>
      <c r="J20" s="26">
        <v>29.654982</v>
      </c>
      <c r="K20" s="26">
        <v>34.204660999999987</v>
      </c>
      <c r="L20" s="26">
        <v>37.482515999999997</v>
      </c>
      <c r="M20" s="26">
        <v>34.998260000000002</v>
      </c>
      <c r="N20" s="26">
        <v>46.97627199999998</v>
      </c>
      <c r="O20" s="26">
        <v>84.872942999999992</v>
      </c>
      <c r="P20" s="26">
        <v>53.053646000000001</v>
      </c>
      <c r="Q20" s="26">
        <v>53.946212000000017</v>
      </c>
      <c r="R20" s="26">
        <v>58.326388999999985</v>
      </c>
      <c r="S20" s="26">
        <v>78.592035999999979</v>
      </c>
      <c r="T20" s="26">
        <v>69.307189000000008</v>
      </c>
      <c r="U20" s="26">
        <v>75.524868000000026</v>
      </c>
      <c r="V20" s="26">
        <v>80.499197999999993</v>
      </c>
      <c r="W20" s="26">
        <v>92.031534999999963</v>
      </c>
      <c r="X20" s="26">
        <v>89.263743000000005</v>
      </c>
      <c r="Y20" s="26">
        <v>94.642210000000034</v>
      </c>
      <c r="Z20" s="26">
        <v>100.44282300000003</v>
      </c>
      <c r="AA20" s="26">
        <v>109.19980399999993</v>
      </c>
      <c r="AB20" s="26">
        <v>98.407412000000008</v>
      </c>
      <c r="AC20" s="26">
        <v>154.21980799999992</v>
      </c>
      <c r="AD20" s="26">
        <v>191.80351699999989</v>
      </c>
      <c r="AE20" s="26">
        <f t="shared" si="0"/>
        <v>1805.3916609999997</v>
      </c>
    </row>
    <row r="21" spans="1:31">
      <c r="A21" s="7"/>
      <c r="B21" s="6" t="s">
        <v>1091</v>
      </c>
      <c r="C21" s="26">
        <v>15.427911000000002</v>
      </c>
      <c r="D21" s="26">
        <v>27.230854999999998</v>
      </c>
      <c r="E21" s="26">
        <v>29.482511000000002</v>
      </c>
      <c r="F21" s="26">
        <v>31.230061999999993</v>
      </c>
      <c r="G21" s="26">
        <v>27.681789999999992</v>
      </c>
      <c r="H21" s="26">
        <v>31.425715000000007</v>
      </c>
      <c r="I21" s="26">
        <v>79.117357000000013</v>
      </c>
      <c r="J21" s="26">
        <v>90.651140000000012</v>
      </c>
      <c r="K21" s="26">
        <v>24.589909999999989</v>
      </c>
      <c r="L21" s="26">
        <v>30.543299000000001</v>
      </c>
      <c r="M21" s="26">
        <v>32.000767000000003</v>
      </c>
      <c r="N21" s="26">
        <v>43.582844000000009</v>
      </c>
      <c r="O21" s="26">
        <v>62.360235999999986</v>
      </c>
      <c r="P21" s="26">
        <v>84.44128000000002</v>
      </c>
      <c r="Q21" s="26">
        <v>46.394212000000003</v>
      </c>
      <c r="R21" s="26">
        <v>52.673175999999998</v>
      </c>
      <c r="S21" s="26">
        <v>72.305745000000016</v>
      </c>
      <c r="T21" s="26">
        <v>54.310548000000011</v>
      </c>
      <c r="U21" s="26">
        <v>45.480451000000031</v>
      </c>
      <c r="V21" s="26">
        <v>49.807614000000008</v>
      </c>
      <c r="W21" s="26">
        <v>52.368684999999992</v>
      </c>
      <c r="X21" s="26">
        <v>54.273944000000007</v>
      </c>
      <c r="Y21" s="26">
        <v>69.59884699999995</v>
      </c>
      <c r="Z21" s="26">
        <v>70.618020999999999</v>
      </c>
      <c r="AA21" s="26">
        <v>71.939458000000002</v>
      </c>
      <c r="AB21" s="26">
        <v>66.986950000000036</v>
      </c>
      <c r="AC21" s="26">
        <v>108.21839599999994</v>
      </c>
      <c r="AD21" s="26">
        <v>113.83284699999999</v>
      </c>
      <c r="AE21" s="26">
        <f t="shared" si="0"/>
        <v>1538.5745710000001</v>
      </c>
    </row>
    <row r="22" spans="1:31">
      <c r="A22" s="7"/>
      <c r="B22" s="6" t="s">
        <v>1092</v>
      </c>
      <c r="C22" s="26">
        <v>5.1988930000000009</v>
      </c>
      <c r="D22" s="26">
        <v>5.2509820000000005</v>
      </c>
      <c r="E22" s="26">
        <v>5.6036410000000005</v>
      </c>
      <c r="F22" s="26">
        <v>6.8292449999999993</v>
      </c>
      <c r="G22" s="26">
        <v>6.2607860000000004</v>
      </c>
      <c r="H22" s="26">
        <v>6.1044739999999997</v>
      </c>
      <c r="I22" s="26">
        <v>4.5465969999999993</v>
      </c>
      <c r="J22" s="26">
        <v>6.8111700000000006</v>
      </c>
      <c r="K22" s="26">
        <v>4.7832030000000012</v>
      </c>
      <c r="L22" s="26">
        <v>4.7284100000000011</v>
      </c>
      <c r="M22" s="26">
        <v>6.6088819999999986</v>
      </c>
      <c r="N22" s="26">
        <v>7.887929999999999</v>
      </c>
      <c r="O22" s="26">
        <v>8.1349299999999989</v>
      </c>
      <c r="P22" s="26">
        <v>8.3175549999999987</v>
      </c>
      <c r="Q22" s="26">
        <v>8.4514669999999992</v>
      </c>
      <c r="R22" s="26">
        <v>14.473263000000001</v>
      </c>
      <c r="S22" s="26">
        <v>17.307869</v>
      </c>
      <c r="T22" s="26">
        <v>20.865072000000001</v>
      </c>
      <c r="U22" s="26">
        <v>21.953448999999996</v>
      </c>
      <c r="V22" s="26">
        <v>27.046978000000003</v>
      </c>
      <c r="W22" s="26">
        <v>26.000375000000002</v>
      </c>
      <c r="X22" s="26">
        <v>28.337144000000002</v>
      </c>
      <c r="Y22" s="26">
        <v>28.903345999999992</v>
      </c>
      <c r="Z22" s="26">
        <v>24.557000999999989</v>
      </c>
      <c r="AA22" s="26">
        <v>33.150288999999979</v>
      </c>
      <c r="AB22" s="26">
        <v>38.873795000000001</v>
      </c>
      <c r="AC22" s="26">
        <v>75.210476</v>
      </c>
      <c r="AD22" s="26">
        <v>74.669165000000035</v>
      </c>
      <c r="AE22" s="26">
        <f t="shared" si="0"/>
        <v>526.86638699999992</v>
      </c>
    </row>
    <row r="23" spans="1:31">
      <c r="A23" s="7"/>
      <c r="B23" s="6" t="s">
        <v>1093</v>
      </c>
      <c r="C23" s="26">
        <v>16.435589999999998</v>
      </c>
      <c r="D23" s="26">
        <v>14.847469</v>
      </c>
      <c r="E23" s="26">
        <v>17.787853999999999</v>
      </c>
      <c r="F23" s="26">
        <v>22.186861</v>
      </c>
      <c r="G23" s="26">
        <v>19.698609000000005</v>
      </c>
      <c r="H23" s="26">
        <v>15.255334000000001</v>
      </c>
      <c r="I23" s="26">
        <v>12.768337000000002</v>
      </c>
      <c r="J23" s="26">
        <v>9.1974080000000029</v>
      </c>
      <c r="K23" s="26">
        <v>13.892831000000003</v>
      </c>
      <c r="L23" s="26">
        <v>13.258739999999998</v>
      </c>
      <c r="M23" s="26">
        <v>10.172094999999999</v>
      </c>
      <c r="N23" s="26">
        <v>12.763244999999998</v>
      </c>
      <c r="O23" s="26">
        <v>15.101236000000002</v>
      </c>
      <c r="P23" s="26">
        <v>20.383953999999999</v>
      </c>
      <c r="Q23" s="26">
        <v>22.195836</v>
      </c>
      <c r="R23" s="26">
        <v>24.715597000000006</v>
      </c>
      <c r="S23" s="26">
        <v>34.411475000000003</v>
      </c>
      <c r="T23" s="26">
        <v>36.404726999999994</v>
      </c>
      <c r="U23" s="26">
        <v>32.977133000000002</v>
      </c>
      <c r="V23" s="26">
        <v>31.559882999999985</v>
      </c>
      <c r="W23" s="26">
        <v>31.176439000000006</v>
      </c>
      <c r="X23" s="26">
        <v>28.929928999999994</v>
      </c>
      <c r="Y23" s="26">
        <v>33.726165999999992</v>
      </c>
      <c r="Z23" s="26">
        <v>30.382484999999999</v>
      </c>
      <c r="AA23" s="26">
        <v>31.623321999999998</v>
      </c>
      <c r="AB23" s="26">
        <v>14.555973</v>
      </c>
      <c r="AC23" s="26">
        <v>28.769543999999996</v>
      </c>
      <c r="AD23" s="26">
        <v>27.823950000000004</v>
      </c>
      <c r="AE23" s="26">
        <f t="shared" si="0"/>
        <v>623.0020219999999</v>
      </c>
    </row>
    <row r="24" spans="1:31">
      <c r="A24" s="7"/>
      <c r="B24" s="6" t="s">
        <v>38</v>
      </c>
      <c r="C24" s="26">
        <f>SUM(C9:C15)</f>
        <v>1653.6956920000002</v>
      </c>
      <c r="D24" s="26">
        <f t="shared" ref="D24:AD24" si="2">SUM(D9:D15)</f>
        <v>1520.7837999999997</v>
      </c>
      <c r="E24" s="26">
        <f t="shared" si="2"/>
        <v>1861.9210149999997</v>
      </c>
      <c r="F24" s="26">
        <f t="shared" si="2"/>
        <v>1943.5851070000001</v>
      </c>
      <c r="G24" s="26">
        <f t="shared" si="2"/>
        <v>1894.8530749999995</v>
      </c>
      <c r="H24" s="26">
        <f t="shared" si="2"/>
        <v>2030.5550209999999</v>
      </c>
      <c r="I24" s="26">
        <f t="shared" si="2"/>
        <v>1993.5272730000002</v>
      </c>
      <c r="J24" s="26">
        <f t="shared" si="2"/>
        <v>1820.2152039999999</v>
      </c>
      <c r="K24" s="26">
        <f t="shared" si="2"/>
        <v>1714.2462689999998</v>
      </c>
      <c r="L24" s="26">
        <f t="shared" si="2"/>
        <v>1936.3534560000003</v>
      </c>
      <c r="M24" s="26">
        <f t="shared" si="2"/>
        <v>2202.7384409999995</v>
      </c>
      <c r="N24" s="26">
        <f t="shared" si="2"/>
        <v>2443.4669280000003</v>
      </c>
      <c r="O24" s="26">
        <f t="shared" si="2"/>
        <v>2674.1033910000006</v>
      </c>
      <c r="P24" s="26">
        <f t="shared" si="2"/>
        <v>2909.1848930000006</v>
      </c>
      <c r="Q24" s="26">
        <f t="shared" si="2"/>
        <v>2569.836765999999</v>
      </c>
      <c r="R24" s="26">
        <f t="shared" si="2"/>
        <v>2929.5829799999992</v>
      </c>
      <c r="S24" s="26">
        <f t="shared" si="2"/>
        <v>3093.5485249999997</v>
      </c>
      <c r="T24" s="26">
        <f t="shared" si="2"/>
        <v>3430.3689350000004</v>
      </c>
      <c r="U24" s="26">
        <f t="shared" si="2"/>
        <v>3463.0103990000007</v>
      </c>
      <c r="V24" s="26">
        <f t="shared" si="2"/>
        <v>3566.1369089999998</v>
      </c>
      <c r="W24" s="26">
        <f t="shared" si="2"/>
        <v>3465.9022720000003</v>
      </c>
      <c r="X24" s="26">
        <f t="shared" si="2"/>
        <v>3545.2745260000011</v>
      </c>
      <c r="Y24" s="26">
        <f t="shared" si="2"/>
        <v>3535.974334999999</v>
      </c>
      <c r="Z24" s="26">
        <f t="shared" si="2"/>
        <v>3698.8682399999984</v>
      </c>
      <c r="AA24" s="26">
        <f t="shared" si="2"/>
        <v>3740.2505150000006</v>
      </c>
      <c r="AB24" s="26">
        <f t="shared" si="2"/>
        <v>3888.4523279999999</v>
      </c>
      <c r="AC24" s="26">
        <f t="shared" si="2"/>
        <v>4546.2145019999989</v>
      </c>
      <c r="AD24" s="26">
        <f t="shared" si="2"/>
        <v>3605.5547440000009</v>
      </c>
      <c r="AE24" s="26">
        <f t="shared" si="0"/>
        <v>77678.205541000003</v>
      </c>
    </row>
    <row r="25" spans="1:31">
      <c r="A25" s="7"/>
      <c r="B25" s="6" t="s">
        <v>39</v>
      </c>
      <c r="C25" s="26">
        <f>C26-C24</f>
        <v>1347.2590829999999</v>
      </c>
      <c r="D25" s="26">
        <f t="shared" ref="D25:AD25" si="3">D26-D24</f>
        <v>1202.3711230000013</v>
      </c>
      <c r="E25" s="26">
        <f t="shared" si="3"/>
        <v>1203.201006</v>
      </c>
      <c r="F25" s="26">
        <f t="shared" si="3"/>
        <v>981.84244000000058</v>
      </c>
      <c r="G25" s="26">
        <f t="shared" si="3"/>
        <v>871.25867400000106</v>
      </c>
      <c r="H25" s="26">
        <f t="shared" si="3"/>
        <v>885.23567699999853</v>
      </c>
      <c r="I25" s="26">
        <f t="shared" si="3"/>
        <v>886.351494</v>
      </c>
      <c r="J25" s="26">
        <f t="shared" si="3"/>
        <v>813.57049300000131</v>
      </c>
      <c r="K25" s="26">
        <f t="shared" si="3"/>
        <v>867.04411399999981</v>
      </c>
      <c r="L25" s="26">
        <f t="shared" si="3"/>
        <v>949.59079399999928</v>
      </c>
      <c r="M25" s="26">
        <f t="shared" si="3"/>
        <v>1061.0936990000027</v>
      </c>
      <c r="N25" s="26">
        <f t="shared" si="3"/>
        <v>1082.1872229999985</v>
      </c>
      <c r="O25" s="26">
        <f t="shared" si="3"/>
        <v>1174.4977489999978</v>
      </c>
      <c r="P25" s="26">
        <f t="shared" si="3"/>
        <v>1305.2761980000005</v>
      </c>
      <c r="Q25" s="26">
        <f t="shared" si="3"/>
        <v>1262.1521470000012</v>
      </c>
      <c r="R25" s="26">
        <f t="shared" si="3"/>
        <v>1231.2522850000005</v>
      </c>
      <c r="S25" s="26">
        <f t="shared" si="3"/>
        <v>1559.4230039999998</v>
      </c>
      <c r="T25" s="26">
        <f t="shared" si="3"/>
        <v>1335.4986930000014</v>
      </c>
      <c r="U25" s="26">
        <f t="shared" si="3"/>
        <v>1568.7653019999989</v>
      </c>
      <c r="V25" s="26">
        <f t="shared" si="3"/>
        <v>1503.2071750000014</v>
      </c>
      <c r="W25" s="26">
        <f t="shared" si="3"/>
        <v>1391.1408149999997</v>
      </c>
      <c r="X25" s="26">
        <f t="shared" si="3"/>
        <v>1041.2318260000002</v>
      </c>
      <c r="Y25" s="26">
        <f t="shared" si="3"/>
        <v>1242.0669720000014</v>
      </c>
      <c r="Z25" s="26">
        <f t="shared" si="3"/>
        <v>1278.0310550000017</v>
      </c>
      <c r="AA25" s="26">
        <f t="shared" si="3"/>
        <v>1233.567192999999</v>
      </c>
      <c r="AB25" s="26">
        <f t="shared" si="3"/>
        <v>1032.0304070000007</v>
      </c>
      <c r="AC25" s="26">
        <f t="shared" si="3"/>
        <v>1168.9398080000019</v>
      </c>
      <c r="AD25" s="26">
        <f t="shared" si="3"/>
        <v>997.38645899999847</v>
      </c>
      <c r="AE25" s="26">
        <f t="shared" si="0"/>
        <v>32475.472908000007</v>
      </c>
    </row>
    <row r="26" spans="1:31">
      <c r="A26" s="7"/>
      <c r="B26" s="6" t="s">
        <v>40</v>
      </c>
      <c r="C26" s="26">
        <v>3000.9547750000002</v>
      </c>
      <c r="D26" s="26">
        <v>2723.154923000001</v>
      </c>
      <c r="E26" s="26">
        <v>3065.1220209999997</v>
      </c>
      <c r="F26" s="26">
        <v>2925.4275470000007</v>
      </c>
      <c r="G26" s="26">
        <v>2766.1117490000006</v>
      </c>
      <c r="H26" s="26">
        <v>2915.7906979999984</v>
      </c>
      <c r="I26" s="26">
        <v>2879.8787670000002</v>
      </c>
      <c r="J26" s="26">
        <v>2633.7856970000012</v>
      </c>
      <c r="K26" s="26">
        <v>2581.2903829999996</v>
      </c>
      <c r="L26" s="26">
        <v>2885.9442499999996</v>
      </c>
      <c r="M26" s="26">
        <v>3263.8321400000023</v>
      </c>
      <c r="N26" s="26">
        <v>3525.6541509999988</v>
      </c>
      <c r="O26" s="26">
        <v>3848.6011399999984</v>
      </c>
      <c r="P26" s="26">
        <v>4214.461091000001</v>
      </c>
      <c r="Q26" s="26">
        <v>3831.9889130000001</v>
      </c>
      <c r="R26" s="26">
        <v>4160.8352649999997</v>
      </c>
      <c r="S26" s="26">
        <v>4652.9715289999995</v>
      </c>
      <c r="T26" s="26">
        <v>4765.8676280000018</v>
      </c>
      <c r="U26" s="26">
        <v>5031.7757009999996</v>
      </c>
      <c r="V26" s="26">
        <v>5069.3440840000012</v>
      </c>
      <c r="W26" s="26">
        <v>4857.043087</v>
      </c>
      <c r="X26" s="26">
        <v>4586.5063520000012</v>
      </c>
      <c r="Y26" s="26">
        <v>4778.0413070000004</v>
      </c>
      <c r="Z26" s="26">
        <v>4976.8992950000002</v>
      </c>
      <c r="AA26" s="26">
        <v>4973.8177079999996</v>
      </c>
      <c r="AB26" s="26">
        <v>4920.4827350000005</v>
      </c>
      <c r="AC26" s="26">
        <v>5715.1543100000008</v>
      </c>
      <c r="AD26" s="26">
        <v>4602.9412029999994</v>
      </c>
      <c r="AE26" s="26">
        <f t="shared" si="0"/>
        <v>110153.678449</v>
      </c>
    </row>
    <row r="27" spans="1:31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7"/>
      <c r="B28" s="4"/>
      <c r="C28" s="160" t="s">
        <v>67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</row>
    <row r="30" spans="1:31">
      <c r="A30" s="7">
        <v>1</v>
      </c>
      <c r="B30" s="6" t="s">
        <v>31</v>
      </c>
      <c r="C30" s="116">
        <f t="shared" ref="C30" si="4">C9/C$26*100</f>
        <v>0.83546257374038579</v>
      </c>
      <c r="D30" s="116">
        <f t="shared" ref="D30:AE30" si="5">D9/D$26*100</f>
        <v>0.7251741292135071</v>
      </c>
      <c r="E30" s="116">
        <f t="shared" si="5"/>
        <v>0.70732179180673471</v>
      </c>
      <c r="F30" s="116">
        <f t="shared" si="5"/>
        <v>0.79154467605073131</v>
      </c>
      <c r="G30" s="116">
        <f t="shared" si="5"/>
        <v>0.60055440659639048</v>
      </c>
      <c r="H30" s="116">
        <f t="shared" si="5"/>
        <v>0.59436834790259041</v>
      </c>
      <c r="I30" s="116">
        <f t="shared" si="5"/>
        <v>0.62179030607783936</v>
      </c>
      <c r="J30" s="116">
        <f t="shared" si="5"/>
        <v>0.83598779601087614</v>
      </c>
      <c r="K30" s="116">
        <f t="shared" si="5"/>
        <v>0.93877783606184895</v>
      </c>
      <c r="L30" s="116">
        <f t="shared" si="5"/>
        <v>0.9982940245640578</v>
      </c>
      <c r="M30" s="116">
        <f t="shared" si="5"/>
        <v>1.2055111694561589</v>
      </c>
      <c r="N30" s="116">
        <f t="shared" si="5"/>
        <v>1.2903292850518733</v>
      </c>
      <c r="O30" s="116">
        <f t="shared" si="5"/>
        <v>1.7156661498052772</v>
      </c>
      <c r="P30" s="116">
        <f t="shared" si="5"/>
        <v>1.9204977873172162</v>
      </c>
      <c r="Q30" s="116">
        <f t="shared" si="5"/>
        <v>1.909344302948927</v>
      </c>
      <c r="R30" s="116">
        <f t="shared" si="5"/>
        <v>1.9750290931068621</v>
      </c>
      <c r="S30" s="116">
        <f t="shared" si="5"/>
        <v>1.816084935687557</v>
      </c>
      <c r="T30" s="116">
        <f t="shared" si="5"/>
        <v>1.7048425877933333</v>
      </c>
      <c r="U30" s="116">
        <f t="shared" si="5"/>
        <v>1.7318331574811985</v>
      </c>
      <c r="V30" s="116">
        <f t="shared" si="5"/>
        <v>1.745809922023829</v>
      </c>
      <c r="W30" s="116">
        <f t="shared" si="5"/>
        <v>1.940928941979551</v>
      </c>
      <c r="X30" s="116">
        <f t="shared" si="5"/>
        <v>2.0371557745528217</v>
      </c>
      <c r="Y30" s="116">
        <f t="shared" si="5"/>
        <v>2.2108066090856848</v>
      </c>
      <c r="Z30" s="116">
        <f t="shared" si="5"/>
        <v>2.3730753828725</v>
      </c>
      <c r="AA30" s="116">
        <f t="shared" si="5"/>
        <v>2.1172825620572588</v>
      </c>
      <c r="AB30" s="116">
        <f t="shared" si="5"/>
        <v>2.6191260886519503</v>
      </c>
      <c r="AC30" s="116">
        <f t="shared" si="5"/>
        <v>2.6030385520771695</v>
      </c>
      <c r="AD30" s="116">
        <f t="shared" si="5"/>
        <v>1.3286474300419173</v>
      </c>
      <c r="AE30" s="116">
        <f t="shared" si="5"/>
        <v>1.6346836531961018</v>
      </c>
    </row>
    <row r="31" spans="1:31">
      <c r="A31" s="7">
        <v>2</v>
      </c>
      <c r="B31" s="6" t="s">
        <v>32</v>
      </c>
      <c r="C31" s="116">
        <f t="shared" ref="C31:AE31" si="6">C10/C$26*100</f>
        <v>2.425154840928917E-2</v>
      </c>
      <c r="D31" s="116">
        <f t="shared" si="6"/>
        <v>4.5262830608334054E-2</v>
      </c>
      <c r="E31" s="116">
        <f t="shared" si="6"/>
        <v>3.967939911257453E-2</v>
      </c>
      <c r="F31" s="116">
        <f t="shared" si="6"/>
        <v>3.6749260842316119E-2</v>
      </c>
      <c r="G31" s="116">
        <f t="shared" si="6"/>
        <v>4.70615476930972E-2</v>
      </c>
      <c r="H31" s="116">
        <f t="shared" si="6"/>
        <v>3.2135914304230365E-2</v>
      </c>
      <c r="I31" s="116">
        <f t="shared" si="6"/>
        <v>2.2809987959468852E-2</v>
      </c>
      <c r="J31" s="116">
        <f t="shared" si="6"/>
        <v>4.8623318193985902E-2</v>
      </c>
      <c r="K31" s="116">
        <f t="shared" si="6"/>
        <v>4.4060521338098527E-2</v>
      </c>
      <c r="L31" s="116">
        <f t="shared" si="6"/>
        <v>5.9114204995470723E-2</v>
      </c>
      <c r="M31" s="116">
        <f t="shared" si="6"/>
        <v>4.696929665016409E-2</v>
      </c>
      <c r="N31" s="116">
        <f t="shared" si="6"/>
        <v>4.1455427486710411E-2</v>
      </c>
      <c r="O31" s="116">
        <f t="shared" si="6"/>
        <v>0.15876028140447943</v>
      </c>
      <c r="P31" s="116">
        <f t="shared" si="6"/>
        <v>7.770260370876915E-2</v>
      </c>
      <c r="Q31" s="116">
        <f t="shared" si="6"/>
        <v>0.10493315850572243</v>
      </c>
      <c r="R31" s="116">
        <f t="shared" si="6"/>
        <v>0.10764367524173063</v>
      </c>
      <c r="S31" s="116">
        <f t="shared" si="6"/>
        <v>6.4801986885314578E-2</v>
      </c>
      <c r="T31" s="116">
        <f t="shared" si="6"/>
        <v>6.2906321241199173E-2</v>
      </c>
      <c r="U31" s="116">
        <f t="shared" si="6"/>
        <v>0.21487515824386302</v>
      </c>
      <c r="V31" s="116">
        <f t="shared" si="6"/>
        <v>5.3376333410474389E-2</v>
      </c>
      <c r="W31" s="116">
        <f t="shared" si="6"/>
        <v>4.2952244042960851E-2</v>
      </c>
      <c r="X31" s="116">
        <f t="shared" si="6"/>
        <v>7.6959514041898325E-2</v>
      </c>
      <c r="Y31" s="116">
        <f t="shared" si="6"/>
        <v>7.1564178296041642E-2</v>
      </c>
      <c r="Z31" s="116">
        <f t="shared" si="6"/>
        <v>7.9729461353306288E-2</v>
      </c>
      <c r="AA31" s="116">
        <f t="shared" si="6"/>
        <v>0.10905932461648629</v>
      </c>
      <c r="AB31" s="116">
        <f t="shared" si="6"/>
        <v>0.16725529675087863</v>
      </c>
      <c r="AC31" s="116">
        <f t="shared" si="6"/>
        <v>0.38553294985310732</v>
      </c>
      <c r="AD31" s="116">
        <f t="shared" si="6"/>
        <v>0.19846427745038481</v>
      </c>
      <c r="AE31" s="116">
        <f t="shared" si="6"/>
        <v>9.9414071814861074E-2</v>
      </c>
    </row>
    <row r="32" spans="1:31">
      <c r="A32" s="7">
        <v>3</v>
      </c>
      <c r="B32" s="6" t="s">
        <v>33</v>
      </c>
      <c r="C32" s="116">
        <f t="shared" ref="C32:AE32" si="7">C11/C$26*100</f>
        <v>0.49144279423537784</v>
      </c>
      <c r="D32" s="116">
        <f t="shared" si="7"/>
        <v>0.43193447793421758</v>
      </c>
      <c r="E32" s="116">
        <f t="shared" si="7"/>
        <v>0.34333830522566339</v>
      </c>
      <c r="F32" s="116">
        <f t="shared" si="7"/>
        <v>0.33588649324358055</v>
      </c>
      <c r="G32" s="116">
        <f t="shared" si="7"/>
        <v>0.38701654059602486</v>
      </c>
      <c r="H32" s="116">
        <f t="shared" si="7"/>
        <v>0.48462439398316559</v>
      </c>
      <c r="I32" s="116">
        <f t="shared" si="7"/>
        <v>0.44146556256755098</v>
      </c>
      <c r="J32" s="116">
        <f t="shared" si="7"/>
        <v>0.57519398853353221</v>
      </c>
      <c r="K32" s="116">
        <f t="shared" si="7"/>
        <v>0.81054774533671681</v>
      </c>
      <c r="L32" s="116">
        <f t="shared" si="7"/>
        <v>1.0212270732534072</v>
      </c>
      <c r="M32" s="116">
        <f t="shared" si="7"/>
        <v>0.9687897736064327</v>
      </c>
      <c r="N32" s="116">
        <f t="shared" si="7"/>
        <v>1.1098124865396086</v>
      </c>
      <c r="O32" s="116">
        <f t="shared" si="7"/>
        <v>1.0743196682626361</v>
      </c>
      <c r="P32" s="116">
        <f t="shared" si="7"/>
        <v>1.0642956247902395</v>
      </c>
      <c r="Q32" s="116">
        <f t="shared" si="7"/>
        <v>1.2526641148974529</v>
      </c>
      <c r="R32" s="116">
        <f t="shared" si="7"/>
        <v>1.3340486336221251</v>
      </c>
      <c r="S32" s="116">
        <f t="shared" si="7"/>
        <v>1.2682036335752529</v>
      </c>
      <c r="T32" s="116">
        <f t="shared" si="7"/>
        <v>1.4418430255234937</v>
      </c>
      <c r="U32" s="116">
        <f t="shared" si="7"/>
        <v>1.3323981429990222</v>
      </c>
      <c r="V32" s="116">
        <f t="shared" si="7"/>
        <v>1.2943459333742076</v>
      </c>
      <c r="W32" s="116">
        <f t="shared" si="7"/>
        <v>1.199024982007536</v>
      </c>
      <c r="X32" s="116">
        <f t="shared" si="7"/>
        <v>1.354668984005803</v>
      </c>
      <c r="Y32" s="116">
        <f t="shared" si="7"/>
        <v>1.3121692336177204</v>
      </c>
      <c r="Z32" s="116">
        <f t="shared" si="7"/>
        <v>1.3985682223855409</v>
      </c>
      <c r="AA32" s="116">
        <f t="shared" si="7"/>
        <v>1.5823513369501254</v>
      </c>
      <c r="AB32" s="116">
        <f t="shared" si="7"/>
        <v>1.5120380459987528</v>
      </c>
      <c r="AC32" s="116">
        <f t="shared" si="7"/>
        <v>2.1649846931254597</v>
      </c>
      <c r="AD32" s="116">
        <f t="shared" si="7"/>
        <v>1.4341628773570934</v>
      </c>
      <c r="AE32" s="116">
        <f t="shared" si="7"/>
        <v>1.1495888951055691</v>
      </c>
    </row>
    <row r="33" spans="1:31">
      <c r="A33" s="7">
        <v>4</v>
      </c>
      <c r="B33" s="6" t="s">
        <v>1087</v>
      </c>
      <c r="C33" s="116">
        <f t="shared" ref="C33:AE33" si="8">C12/C$26*100</f>
        <v>26.393871063918318</v>
      </c>
      <c r="D33" s="116">
        <f t="shared" si="8"/>
        <v>26.819427048807665</v>
      </c>
      <c r="E33" s="116">
        <f t="shared" si="8"/>
        <v>28.738698099614741</v>
      </c>
      <c r="F33" s="116">
        <f t="shared" si="8"/>
        <v>33.244888426559953</v>
      </c>
      <c r="G33" s="116">
        <f t="shared" si="8"/>
        <v>36.309577021358422</v>
      </c>
      <c r="H33" s="116">
        <f t="shared" si="8"/>
        <v>36.408831564219518</v>
      </c>
      <c r="I33" s="116">
        <f t="shared" si="8"/>
        <v>36.011952130900227</v>
      </c>
      <c r="J33" s="116">
        <f t="shared" si="8"/>
        <v>38.382500411915615</v>
      </c>
      <c r="K33" s="116">
        <f t="shared" si="8"/>
        <v>40.551661366492617</v>
      </c>
      <c r="L33" s="116">
        <f t="shared" si="8"/>
        <v>41.523151426088724</v>
      </c>
      <c r="M33" s="116">
        <f t="shared" si="8"/>
        <v>42.153754910937252</v>
      </c>
      <c r="N33" s="116">
        <f t="shared" si="8"/>
        <v>43.144838683866723</v>
      </c>
      <c r="O33" s="116">
        <f t="shared" si="8"/>
        <v>42.311297215902215</v>
      </c>
      <c r="P33" s="116">
        <f t="shared" si="8"/>
        <v>41.122797638375452</v>
      </c>
      <c r="Q33" s="116">
        <f t="shared" si="8"/>
        <v>39.948105298706523</v>
      </c>
      <c r="R33" s="116">
        <f t="shared" si="8"/>
        <v>40.889955637308795</v>
      </c>
      <c r="S33" s="116">
        <f t="shared" si="8"/>
        <v>40.016834025205583</v>
      </c>
      <c r="T33" s="116">
        <f t="shared" si="8"/>
        <v>41.658521657958225</v>
      </c>
      <c r="U33" s="116">
        <f t="shared" si="8"/>
        <v>40.458188956940567</v>
      </c>
      <c r="V33" s="116">
        <f t="shared" si="8"/>
        <v>39.818935814024329</v>
      </c>
      <c r="W33" s="116">
        <f t="shared" si="8"/>
        <v>38.294169244210366</v>
      </c>
      <c r="X33" s="116">
        <f t="shared" si="8"/>
        <v>40.58727970993116</v>
      </c>
      <c r="Y33" s="116">
        <f t="shared" si="8"/>
        <v>41.79795250146001</v>
      </c>
      <c r="Z33" s="116">
        <f t="shared" si="8"/>
        <v>41.726035447136759</v>
      </c>
      <c r="AA33" s="116">
        <f t="shared" si="8"/>
        <v>41.768875398438723</v>
      </c>
      <c r="AB33" s="116">
        <f t="shared" si="8"/>
        <v>43.673083836153303</v>
      </c>
      <c r="AC33" s="116">
        <f t="shared" si="8"/>
        <v>39.944406330474038</v>
      </c>
      <c r="AD33" s="116">
        <f t="shared" si="8"/>
        <v>35.694839789158188</v>
      </c>
      <c r="AE33" s="116">
        <f t="shared" si="8"/>
        <v>39.104319957815306</v>
      </c>
    </row>
    <row r="34" spans="1:31">
      <c r="A34" s="7">
        <v>5</v>
      </c>
      <c r="B34" s="4" t="s">
        <v>34</v>
      </c>
      <c r="C34" s="116">
        <f t="shared" ref="C34:AE34" si="9">C13/C$26*100</f>
        <v>0.27739431694701233</v>
      </c>
      <c r="D34" s="116">
        <f t="shared" si="9"/>
        <v>0.36169668191881976</v>
      </c>
      <c r="E34" s="116">
        <f t="shared" si="9"/>
        <v>0.28625995767494439</v>
      </c>
      <c r="F34" s="116">
        <f t="shared" si="9"/>
        <v>0.22484050260431895</v>
      </c>
      <c r="G34" s="116">
        <f t="shared" si="9"/>
        <v>0.27413816534134527</v>
      </c>
      <c r="H34" s="116">
        <f t="shared" si="9"/>
        <v>0.18682273743916045</v>
      </c>
      <c r="I34" s="116">
        <f t="shared" si="9"/>
        <v>0.18477409747158288</v>
      </c>
      <c r="J34" s="116">
        <f t="shared" si="9"/>
        <v>0.2295322663072385</v>
      </c>
      <c r="K34" s="116">
        <f t="shared" si="9"/>
        <v>0.22330800277110871</v>
      </c>
      <c r="L34" s="116">
        <f t="shared" si="9"/>
        <v>0.19087842739858887</v>
      </c>
      <c r="M34" s="116">
        <f t="shared" si="9"/>
        <v>0.32800752430852625</v>
      </c>
      <c r="N34" s="116">
        <f t="shared" si="9"/>
        <v>0.22760201813113129</v>
      </c>
      <c r="O34" s="116">
        <f t="shared" si="9"/>
        <v>0.14751216853820298</v>
      </c>
      <c r="P34" s="116">
        <f t="shared" si="9"/>
        <v>0.27620283468408935</v>
      </c>
      <c r="Q34" s="116">
        <f t="shared" si="9"/>
        <v>0.38346632345801879</v>
      </c>
      <c r="R34" s="116">
        <f t="shared" si="9"/>
        <v>0.41534487427009448</v>
      </c>
      <c r="S34" s="116">
        <f t="shared" si="9"/>
        <v>0.41522407518690002</v>
      </c>
      <c r="T34" s="116">
        <f t="shared" si="9"/>
        <v>0.32620647935461283</v>
      </c>
      <c r="U34" s="116">
        <f t="shared" si="9"/>
        <v>0.35258743740254811</v>
      </c>
      <c r="V34" s="116">
        <f t="shared" si="9"/>
        <v>0.29132177171818885</v>
      </c>
      <c r="W34" s="116">
        <f t="shared" si="9"/>
        <v>0.3048649504393412</v>
      </c>
      <c r="X34" s="116">
        <f t="shared" si="9"/>
        <v>0.3684706332660061</v>
      </c>
      <c r="Y34" s="116">
        <f t="shared" si="9"/>
        <v>0.37691415462683442</v>
      </c>
      <c r="Z34" s="116">
        <f t="shared" si="9"/>
        <v>0.35401542116194257</v>
      </c>
      <c r="AA34" s="116">
        <f t="shared" si="9"/>
        <v>0.45883573423475388</v>
      </c>
      <c r="AB34" s="116">
        <f t="shared" si="9"/>
        <v>0.42635759802132506</v>
      </c>
      <c r="AC34" s="116">
        <f t="shared" si="9"/>
        <v>0.59051950602537628</v>
      </c>
      <c r="AD34" s="116">
        <f t="shared" si="9"/>
        <v>0.57097868169314525</v>
      </c>
      <c r="AE34" s="116">
        <f t="shared" si="9"/>
        <v>0.34112593813557868</v>
      </c>
    </row>
    <row r="35" spans="1:31">
      <c r="A35" s="7">
        <v>6</v>
      </c>
      <c r="B35" s="6" t="s">
        <v>35</v>
      </c>
      <c r="C35" s="116">
        <f t="shared" ref="C35:AE35" si="10">C14/C$26*100</f>
        <v>1.6496547836179905</v>
      </c>
      <c r="D35" s="116">
        <f t="shared" si="10"/>
        <v>1.1847849979999097</v>
      </c>
      <c r="E35" s="116">
        <f t="shared" si="10"/>
        <v>1.2493837027573269</v>
      </c>
      <c r="F35" s="116">
        <f t="shared" si="10"/>
        <v>1.0895402975433865</v>
      </c>
      <c r="G35" s="116">
        <f t="shared" si="10"/>
        <v>1.0135691737738246</v>
      </c>
      <c r="H35" s="116">
        <f t="shared" si="10"/>
        <v>0.90237512651534013</v>
      </c>
      <c r="I35" s="116">
        <f t="shared" si="10"/>
        <v>0.94541215803894341</v>
      </c>
      <c r="J35" s="116">
        <f t="shared" si="10"/>
        <v>0.98722933417160175</v>
      </c>
      <c r="K35" s="116">
        <f t="shared" si="10"/>
        <v>0.83836216733001334</v>
      </c>
      <c r="L35" s="116">
        <f t="shared" si="10"/>
        <v>1.0649535936115193</v>
      </c>
      <c r="M35" s="116">
        <f t="shared" si="10"/>
        <v>0.97740627065459262</v>
      </c>
      <c r="N35" s="116">
        <f t="shared" si="10"/>
        <v>0.94420160271698783</v>
      </c>
      <c r="O35" s="116">
        <f t="shared" si="10"/>
        <v>0.95864688643728913</v>
      </c>
      <c r="P35" s="116">
        <f t="shared" si="10"/>
        <v>0.90866028118706388</v>
      </c>
      <c r="Q35" s="116">
        <f t="shared" si="10"/>
        <v>0.73237717115493151</v>
      </c>
      <c r="R35" s="116">
        <f t="shared" si="10"/>
        <v>0.72328977436697428</v>
      </c>
      <c r="S35" s="116">
        <f t="shared" si="10"/>
        <v>0.58138462338311026</v>
      </c>
      <c r="T35" s="116">
        <f t="shared" si="10"/>
        <v>0.49492484561302169</v>
      </c>
      <c r="U35" s="116">
        <f t="shared" si="10"/>
        <v>0.46750806072943429</v>
      </c>
      <c r="V35" s="116">
        <f t="shared" si="10"/>
        <v>0.54425703883626908</v>
      </c>
      <c r="W35" s="116">
        <f t="shared" si="10"/>
        <v>0.52151293588061187</v>
      </c>
      <c r="X35" s="116">
        <f t="shared" si="10"/>
        <v>0.53256891248713989</v>
      </c>
      <c r="Y35" s="116">
        <f t="shared" si="10"/>
        <v>0.56233490406699826</v>
      </c>
      <c r="Z35" s="116">
        <f t="shared" si="10"/>
        <v>0.52230677092693722</v>
      </c>
      <c r="AA35" s="116">
        <f t="shared" si="10"/>
        <v>0.56420270398860384</v>
      </c>
      <c r="AB35" s="116">
        <f t="shared" si="10"/>
        <v>0.48873052290061542</v>
      </c>
      <c r="AC35" s="116">
        <f t="shared" si="10"/>
        <v>0.5851113055948266</v>
      </c>
      <c r="AD35" s="116">
        <f t="shared" si="10"/>
        <v>0.70686812116552689</v>
      </c>
      <c r="AE35" s="116">
        <f t="shared" si="10"/>
        <v>0.75611434382158971</v>
      </c>
    </row>
    <row r="36" spans="1:31">
      <c r="A36" s="7"/>
      <c r="B36" s="6" t="s">
        <v>36</v>
      </c>
      <c r="C36" s="116">
        <f t="shared" ref="C36:AE36" si="11">C15/C$26*100</f>
        <v>25.433574819533895</v>
      </c>
      <c r="D36" s="116">
        <f t="shared" si="11"/>
        <v>26.278112822595361</v>
      </c>
      <c r="E36" s="116">
        <f t="shared" si="11"/>
        <v>29.380731234516809</v>
      </c>
      <c r="F36" s="116">
        <f t="shared" si="11"/>
        <v>30.714193244041393</v>
      </c>
      <c r="G36" s="116">
        <f t="shared" si="11"/>
        <v>29.870488215044261</v>
      </c>
      <c r="H36" s="116">
        <f t="shared" si="11"/>
        <v>31.030786318805951</v>
      </c>
      <c r="I36" s="116">
        <f t="shared" si="11"/>
        <v>30.994406647535111</v>
      </c>
      <c r="J36" s="116">
        <f t="shared" si="11"/>
        <v>28.051157231263513</v>
      </c>
      <c r="K36" s="116">
        <f t="shared" si="11"/>
        <v>23.003721119895403</v>
      </c>
      <c r="L36" s="116">
        <f t="shared" si="11"/>
        <v>22.238391715293883</v>
      </c>
      <c r="M36" s="116">
        <f t="shared" si="11"/>
        <v>21.808890974399176</v>
      </c>
      <c r="N36" s="116">
        <f t="shared" si="11"/>
        <v>22.547109896599729</v>
      </c>
      <c r="O36" s="116">
        <f t="shared" si="11"/>
        <v>23.116274345852336</v>
      </c>
      <c r="P36" s="116">
        <f t="shared" si="11"/>
        <v>23.658476551824446</v>
      </c>
      <c r="Q36" s="116">
        <f t="shared" si="11"/>
        <v>22.731849746351283</v>
      </c>
      <c r="R36" s="116">
        <f t="shared" si="11"/>
        <v>24.963219133838976</v>
      </c>
      <c r="S36" s="116">
        <f t="shared" si="11"/>
        <v>22.322905234350934</v>
      </c>
      <c r="T36" s="116">
        <f t="shared" si="11"/>
        <v>26.28860261747915</v>
      </c>
      <c r="U36" s="116">
        <f t="shared" si="11"/>
        <v>24.265438337351672</v>
      </c>
      <c r="V36" s="116">
        <f t="shared" si="11"/>
        <v>26.599060226664221</v>
      </c>
      <c r="W36" s="116">
        <f t="shared" si="11"/>
        <v>29.054823947869167</v>
      </c>
      <c r="X36" s="116">
        <f t="shared" si="11"/>
        <v>32.340827705453492</v>
      </c>
      <c r="Y36" s="116">
        <f t="shared" si="11"/>
        <v>27.672941673042757</v>
      </c>
      <c r="Z36" s="116">
        <f t="shared" si="11"/>
        <v>27.867006378717559</v>
      </c>
      <c r="AA36" s="116">
        <f t="shared" si="11"/>
        <v>28.598178552304926</v>
      </c>
      <c r="AB36" s="116">
        <f t="shared" si="11"/>
        <v>30.139238746866582</v>
      </c>
      <c r="AC36" s="116">
        <f t="shared" si="11"/>
        <v>33.273069017098841</v>
      </c>
      <c r="AD36" s="116">
        <f t="shared" si="11"/>
        <v>38.397579135881053</v>
      </c>
      <c r="AE36" s="116">
        <f t="shared" si="11"/>
        <v>27.432784525657688</v>
      </c>
    </row>
    <row r="37" spans="1:31">
      <c r="A37" s="7"/>
      <c r="B37" s="6" t="s">
        <v>1131</v>
      </c>
      <c r="C37" s="116">
        <f t="shared" ref="C37:AE37" si="12">C16/C$26*100</f>
        <v>13.832400789845289</v>
      </c>
      <c r="D37" s="116">
        <f t="shared" si="12"/>
        <v>12.698878021197327</v>
      </c>
      <c r="E37" s="116">
        <f t="shared" si="12"/>
        <v>13.964496521425767</v>
      </c>
      <c r="F37" s="116">
        <f t="shared" si="12"/>
        <v>15.761227020400376</v>
      </c>
      <c r="G37" s="116">
        <f t="shared" si="12"/>
        <v>17.271573940305036</v>
      </c>
      <c r="H37" s="116">
        <f t="shared" si="12"/>
        <v>18.601673514221506</v>
      </c>
      <c r="I37" s="116">
        <f t="shared" si="12"/>
        <v>15.183082184236966</v>
      </c>
      <c r="J37" s="116">
        <f t="shared" si="12"/>
        <v>13.293006541830268</v>
      </c>
      <c r="K37" s="116">
        <f t="shared" si="12"/>
        <v>12.241374898424208</v>
      </c>
      <c r="L37" s="116">
        <f t="shared" si="12"/>
        <v>11.475115536275521</v>
      </c>
      <c r="M37" s="116">
        <f t="shared" si="12"/>
        <v>11.133600547238915</v>
      </c>
      <c r="N37" s="116">
        <f t="shared" si="12"/>
        <v>10.914741308101725</v>
      </c>
      <c r="O37" s="116">
        <f t="shared" si="12"/>
        <v>10.483313633275079</v>
      </c>
      <c r="P37" s="116">
        <f t="shared" si="12"/>
        <v>10.764424850636251</v>
      </c>
      <c r="Q37" s="116">
        <f t="shared" si="12"/>
        <v>10.711895501770725</v>
      </c>
      <c r="R37" s="116">
        <f t="shared" si="12"/>
        <v>11.371197580926099</v>
      </c>
      <c r="S37" s="116">
        <f t="shared" si="12"/>
        <v>12.584112848114525</v>
      </c>
      <c r="T37" s="116">
        <f t="shared" si="12"/>
        <v>12.238089169185788</v>
      </c>
      <c r="U37" s="116">
        <f t="shared" si="12"/>
        <v>13.848389324299889</v>
      </c>
      <c r="V37" s="116">
        <f t="shared" si="12"/>
        <v>15.503582612996681</v>
      </c>
      <c r="W37" s="116">
        <f t="shared" si="12"/>
        <v>17.329758969049887</v>
      </c>
      <c r="X37" s="116">
        <f t="shared" si="12"/>
        <v>15.898169239033905</v>
      </c>
      <c r="Y37" s="116">
        <f t="shared" si="12"/>
        <v>15.864179321545574</v>
      </c>
      <c r="Z37" s="116">
        <f t="shared" si="12"/>
        <v>15.776809504440653</v>
      </c>
      <c r="AA37" s="116">
        <f t="shared" si="12"/>
        <v>16.333851453648816</v>
      </c>
      <c r="AB37" s="116">
        <f t="shared" si="12"/>
        <v>18.060841341413624</v>
      </c>
      <c r="AC37" s="116">
        <f t="shared" si="12"/>
        <v>18.27651939637655</v>
      </c>
      <c r="AD37" s="116">
        <f t="shared" si="12"/>
        <v>18.650033231806191</v>
      </c>
      <c r="AE37" s="116">
        <f t="shared" si="12"/>
        <v>14.491850286589244</v>
      </c>
    </row>
    <row r="38" spans="1:31">
      <c r="A38" s="7"/>
      <c r="B38" s="6" t="s">
        <v>37</v>
      </c>
      <c r="C38" s="116">
        <f t="shared" ref="C38:AE38" si="13">C17/C$26*100</f>
        <v>2.652132869946366</v>
      </c>
      <c r="D38" s="116">
        <f t="shared" si="13"/>
        <v>3.2681249696200245</v>
      </c>
      <c r="E38" s="116">
        <f t="shared" si="13"/>
        <v>3.5205108070965117</v>
      </c>
      <c r="F38" s="116">
        <f t="shared" si="13"/>
        <v>3.8222094789073227</v>
      </c>
      <c r="G38" s="116">
        <f t="shared" si="13"/>
        <v>3.7572095573352038</v>
      </c>
      <c r="H38" s="116">
        <f t="shared" si="13"/>
        <v>4.1483335577881757</v>
      </c>
      <c r="I38" s="116">
        <f t="shared" si="13"/>
        <v>8.1436888832758285</v>
      </c>
      <c r="J38" s="116">
        <f t="shared" si="13"/>
        <v>7.970967958369922</v>
      </c>
      <c r="K38" s="116">
        <f t="shared" si="13"/>
        <v>4.1749651922055753</v>
      </c>
      <c r="L38" s="116">
        <f t="shared" si="13"/>
        <v>3.9903318991695698</v>
      </c>
      <c r="M38" s="116">
        <f t="shared" si="13"/>
        <v>3.7644952843683903</v>
      </c>
      <c r="N38" s="116">
        <f t="shared" si="13"/>
        <v>4.1593546819788463</v>
      </c>
      <c r="O38" s="116">
        <f t="shared" si="13"/>
        <v>5.4845415599497551</v>
      </c>
      <c r="P38" s="116">
        <f t="shared" si="13"/>
        <v>5.1456424514894152</v>
      </c>
      <c r="Q38" s="116">
        <f t="shared" si="13"/>
        <v>4.4076854039687055</v>
      </c>
      <c r="R38" s="116">
        <f t="shared" si="13"/>
        <v>4.6151788948558616</v>
      </c>
      <c r="S38" s="116">
        <f t="shared" si="13"/>
        <v>5.3099802236077682</v>
      </c>
      <c r="T38" s="116">
        <f t="shared" si="13"/>
        <v>4.7162850617050314</v>
      </c>
      <c r="U38" s="116">
        <f t="shared" si="13"/>
        <v>4.4985847830024346</v>
      </c>
      <c r="V38" s="116">
        <f t="shared" si="13"/>
        <v>4.7516103465980457</v>
      </c>
      <c r="W38" s="116">
        <f t="shared" si="13"/>
        <v>5.3691393781946903</v>
      </c>
      <c r="X38" s="116">
        <f t="shared" si="13"/>
        <v>5.6840045121995715</v>
      </c>
      <c r="Y38" s="116">
        <f t="shared" si="13"/>
        <v>6.0191043676969187</v>
      </c>
      <c r="Z38" s="116">
        <f t="shared" si="13"/>
        <v>5.8763237040744665</v>
      </c>
      <c r="AA38" s="116">
        <f t="shared" si="13"/>
        <v>6.3367768483565001</v>
      </c>
      <c r="AB38" s="116">
        <f t="shared" si="13"/>
        <v>5.8295686104058655</v>
      </c>
      <c r="AC38" s="116">
        <f t="shared" si="13"/>
        <v>8.0023576651248778</v>
      </c>
      <c r="AD38" s="116">
        <f t="shared" si="13"/>
        <v>10.942752096675001</v>
      </c>
      <c r="AE38" s="116">
        <f t="shared" si="13"/>
        <v>5.3948622893709173</v>
      </c>
    </row>
    <row r="39" spans="1:31">
      <c r="A39" s="7"/>
      <c r="B39" s="6" t="s">
        <v>1088</v>
      </c>
      <c r="C39" s="116">
        <f t="shared" ref="C39:AE39" si="14">C18/C$26*100</f>
        <v>0.51999057533281234</v>
      </c>
      <c r="D39" s="116">
        <f t="shared" si="14"/>
        <v>0.45983898654597372</v>
      </c>
      <c r="E39" s="116">
        <f t="shared" si="14"/>
        <v>0.46356131673232326</v>
      </c>
      <c r="F39" s="116">
        <f t="shared" si="14"/>
        <v>0.62686443965450189</v>
      </c>
      <c r="G39" s="116">
        <f t="shared" si="14"/>
        <v>0.77028330499311271</v>
      </c>
      <c r="H39" s="116">
        <f t="shared" si="14"/>
        <v>0.53426108433246688</v>
      </c>
      <c r="I39" s="116">
        <f t="shared" si="14"/>
        <v>0.48539171718543372</v>
      </c>
      <c r="J39" s="116">
        <f t="shared" si="14"/>
        <v>0.51010714407414426</v>
      </c>
      <c r="K39" s="116">
        <f t="shared" si="14"/>
        <v>0.49182068331441964</v>
      </c>
      <c r="L39" s="116">
        <f t="shared" si="14"/>
        <v>0.33870862197008839</v>
      </c>
      <c r="M39" s="116">
        <f t="shared" si="14"/>
        <v>0.33690038360857588</v>
      </c>
      <c r="N39" s="116">
        <f t="shared" si="14"/>
        <v>0.34534578488212031</v>
      </c>
      <c r="O39" s="116">
        <f t="shared" si="14"/>
        <v>0.49806753941771187</v>
      </c>
      <c r="P39" s="116">
        <f t="shared" si="14"/>
        <v>0.69688618226230048</v>
      </c>
      <c r="Q39" s="116">
        <f t="shared" si="14"/>
        <v>0.57029684835103278</v>
      </c>
      <c r="R39" s="116">
        <f t="shared" si="14"/>
        <v>0.68359274492930422</v>
      </c>
      <c r="S39" s="116">
        <f t="shared" si="14"/>
        <v>0.55537550227722443</v>
      </c>
      <c r="T39" s="116">
        <f t="shared" si="14"/>
        <v>0.59937281581585666</v>
      </c>
      <c r="U39" s="116">
        <f t="shared" si="14"/>
        <v>0.64308416993963324</v>
      </c>
      <c r="V39" s="116">
        <f t="shared" si="14"/>
        <v>0.53191944664216251</v>
      </c>
      <c r="W39" s="116">
        <f t="shared" si="14"/>
        <v>0.66708677315878251</v>
      </c>
      <c r="X39" s="116">
        <f t="shared" si="14"/>
        <v>0.77388188908802813</v>
      </c>
      <c r="Y39" s="116">
        <f t="shared" si="14"/>
        <v>0.68439747375335958</v>
      </c>
      <c r="Z39" s="116">
        <f t="shared" si="14"/>
        <v>0.69200281055717072</v>
      </c>
      <c r="AA39" s="116">
        <f t="shared" si="14"/>
        <v>0.6555817867541357</v>
      </c>
      <c r="AB39" s="116">
        <f t="shared" si="14"/>
        <v>0.58252058880560198</v>
      </c>
      <c r="AC39" s="116">
        <f t="shared" si="14"/>
        <v>0.66104078649103004</v>
      </c>
      <c r="AD39" s="116">
        <f t="shared" si="14"/>
        <v>0.94184164185596664</v>
      </c>
      <c r="AE39" s="116">
        <f t="shared" si="14"/>
        <v>0.5997241738103728</v>
      </c>
    </row>
    <row r="40" spans="1:31">
      <c r="A40" s="7"/>
      <c r="B40" s="6" t="s">
        <v>1089</v>
      </c>
      <c r="C40" s="116">
        <f t="shared" ref="C40:AE40" si="15">C19/C$26*100</f>
        <v>0.45875523065821633</v>
      </c>
      <c r="D40" s="116">
        <f t="shared" si="15"/>
        <v>0.53829647649466461</v>
      </c>
      <c r="E40" s="116">
        <f t="shared" si="15"/>
        <v>0.89437460604117336</v>
      </c>
      <c r="F40" s="116">
        <f t="shared" si="15"/>
        <v>0.6292472366604126</v>
      </c>
      <c r="G40" s="116">
        <f t="shared" si="15"/>
        <v>0.50474251465246922</v>
      </c>
      <c r="H40" s="116">
        <f t="shared" si="15"/>
        <v>0.79783864513858238</v>
      </c>
      <c r="I40" s="116">
        <f t="shared" si="15"/>
        <v>3.0001413944936375</v>
      </c>
      <c r="J40" s="116">
        <f t="shared" si="15"/>
        <v>2.2852423061055136</v>
      </c>
      <c r="K40" s="116">
        <f t="shared" si="15"/>
        <v>0.68190894429873239</v>
      </c>
      <c r="L40" s="116">
        <f t="shared" si="15"/>
        <v>0.67121348584609686</v>
      </c>
      <c r="M40" s="116">
        <f t="shared" si="15"/>
        <v>0.860673551673524</v>
      </c>
      <c r="N40" s="116">
        <f t="shared" si="15"/>
        <v>0.65969238625981186</v>
      </c>
      <c r="O40" s="116">
        <f t="shared" si="15"/>
        <v>0.55708945198722271</v>
      </c>
      <c r="P40" s="116">
        <f t="shared" si="15"/>
        <v>0.50527615607781617</v>
      </c>
      <c r="Q40" s="116">
        <f t="shared" si="15"/>
        <v>0.41911856648422419</v>
      </c>
      <c r="R40" s="116">
        <f t="shared" si="15"/>
        <v>0.32201221982288686</v>
      </c>
      <c r="S40" s="116">
        <f t="shared" si="15"/>
        <v>0.40002993536477321</v>
      </c>
      <c r="T40" s="116">
        <f t="shared" si="15"/>
        <v>0.32143259518998951</v>
      </c>
      <c r="U40" s="116">
        <f t="shared" si="15"/>
        <v>0.35900332354659537</v>
      </c>
      <c r="V40" s="116">
        <f t="shared" si="15"/>
        <v>0.49310083485743506</v>
      </c>
      <c r="W40" s="116">
        <f t="shared" si="15"/>
        <v>0.55185195024809941</v>
      </c>
      <c r="X40" s="116">
        <f t="shared" si="15"/>
        <v>0.53195884029160512</v>
      </c>
      <c r="Y40" s="116">
        <f t="shared" si="15"/>
        <v>0.58651502152030277</v>
      </c>
      <c r="Z40" s="116">
        <f t="shared" si="15"/>
        <v>0.64333429515374618</v>
      </c>
      <c r="AA40" s="116">
        <f t="shared" si="15"/>
        <v>0.73704778003898652</v>
      </c>
      <c r="AB40" s="116">
        <f t="shared" si="15"/>
        <v>0.79983944908608684</v>
      </c>
      <c r="AC40" s="116">
        <f t="shared" si="15"/>
        <v>0.92997251022606231</v>
      </c>
      <c r="AD40" s="116">
        <f t="shared" si="15"/>
        <v>1.1341997800444201</v>
      </c>
      <c r="AE40" s="116">
        <f t="shared" si="15"/>
        <v>0.71553341758343736</v>
      </c>
    </row>
    <row r="41" spans="1:31">
      <c r="A41" s="7"/>
      <c r="B41" s="6" t="s">
        <v>1090</v>
      </c>
      <c r="C41" s="116">
        <f t="shared" ref="C41:AE41" si="16">C20/C$26*100</f>
        <v>0.43836698605363028</v>
      </c>
      <c r="D41" s="116">
        <f t="shared" si="16"/>
        <v>0.53195743208180291</v>
      </c>
      <c r="E41" s="116">
        <f t="shared" si="16"/>
        <v>0.43755364087020787</v>
      </c>
      <c r="F41" s="116">
        <f t="shared" si="16"/>
        <v>0.50670077319812679</v>
      </c>
      <c r="G41" s="116">
        <f t="shared" si="16"/>
        <v>0.54295676974835039</v>
      </c>
      <c r="H41" s="116">
        <f t="shared" si="16"/>
        <v>1.0059007671613069</v>
      </c>
      <c r="I41" s="116">
        <f t="shared" si="16"/>
        <v>1.3096713803439077</v>
      </c>
      <c r="J41" s="116">
        <f t="shared" si="16"/>
        <v>1.1259451379730077</v>
      </c>
      <c r="K41" s="116">
        <f t="shared" si="16"/>
        <v>1.3250993078991373</v>
      </c>
      <c r="L41" s="116">
        <f t="shared" si="16"/>
        <v>1.2987955675165936</v>
      </c>
      <c r="M41" s="116">
        <f t="shared" si="16"/>
        <v>1.0723057589597722</v>
      </c>
      <c r="N41" s="116">
        <f t="shared" si="16"/>
        <v>1.3324129363816319</v>
      </c>
      <c r="O41" s="116">
        <f t="shared" si="16"/>
        <v>2.2052932978136575</v>
      </c>
      <c r="P41" s="116">
        <f t="shared" si="16"/>
        <v>1.2588476878644408</v>
      </c>
      <c r="Q41" s="116">
        <f t="shared" si="16"/>
        <v>1.4077862234148906</v>
      </c>
      <c r="R41" s="116">
        <f t="shared" si="16"/>
        <v>1.4017951994069149</v>
      </c>
      <c r="S41" s="116">
        <f t="shared" si="16"/>
        <v>1.6890719298445978</v>
      </c>
      <c r="T41" s="116">
        <f t="shared" si="16"/>
        <v>1.4542407471162768</v>
      </c>
      <c r="U41" s="116">
        <f t="shared" si="16"/>
        <v>1.500958557929966</v>
      </c>
      <c r="V41" s="116">
        <f t="shared" si="16"/>
        <v>1.5879608222703547</v>
      </c>
      <c r="W41" s="116">
        <f t="shared" si="16"/>
        <v>1.8948058180979437</v>
      </c>
      <c r="X41" s="116">
        <f t="shared" si="16"/>
        <v>1.946225212597285</v>
      </c>
      <c r="Y41" s="116">
        <f t="shared" si="16"/>
        <v>1.9807742110003492</v>
      </c>
      <c r="Z41" s="116">
        <f t="shared" si="16"/>
        <v>2.0181807395803459</v>
      </c>
      <c r="AA41" s="116">
        <f t="shared" si="16"/>
        <v>2.1954926861183619</v>
      </c>
      <c r="AB41" s="116">
        <f t="shared" si="16"/>
        <v>1.9999544211387217</v>
      </c>
      <c r="AC41" s="116">
        <f t="shared" si="16"/>
        <v>2.6984364661887827</v>
      </c>
      <c r="AD41" s="116">
        <f t="shared" si="16"/>
        <v>4.1669773421174829</v>
      </c>
      <c r="AE41" s="116">
        <f t="shared" si="16"/>
        <v>1.6389753718809104</v>
      </c>
    </row>
    <row r="42" spans="1:31">
      <c r="A42" s="7"/>
      <c r="B42" s="6" t="s">
        <v>1091</v>
      </c>
      <c r="C42" s="116">
        <f t="shared" ref="C42:AE42" si="17">C21/C$26*100</f>
        <v>0.51410008336430202</v>
      </c>
      <c r="D42" s="116">
        <f t="shared" si="17"/>
        <v>0.99997450640820518</v>
      </c>
      <c r="E42" s="116">
        <f t="shared" si="17"/>
        <v>0.96187071176961814</v>
      </c>
      <c r="F42" s="116">
        <f t="shared" si="17"/>
        <v>1.067538385355882</v>
      </c>
      <c r="G42" s="116">
        <f t="shared" si="17"/>
        <v>1.0007473490544068</v>
      </c>
      <c r="H42" s="116">
        <f t="shared" si="17"/>
        <v>1.0777767766923585</v>
      </c>
      <c r="I42" s="116">
        <f t="shared" si="17"/>
        <v>2.7472460961409633</v>
      </c>
      <c r="J42" s="116">
        <f t="shared" si="17"/>
        <v>3.4418570995831468</v>
      </c>
      <c r="K42" s="116">
        <f t="shared" si="17"/>
        <v>0.95262083498801742</v>
      </c>
      <c r="L42" s="116">
        <f t="shared" si="17"/>
        <v>1.0583468131790836</v>
      </c>
      <c r="M42" s="116">
        <f t="shared" si="17"/>
        <v>0.98046607874876734</v>
      </c>
      <c r="N42" s="116">
        <f t="shared" si="17"/>
        <v>1.2361633368842599</v>
      </c>
      <c r="O42" s="116">
        <f t="shared" si="17"/>
        <v>1.6203351225946998</v>
      </c>
      <c r="P42" s="116">
        <f t="shared" si="17"/>
        <v>2.0036080100567242</v>
      </c>
      <c r="Q42" s="116">
        <f t="shared" si="17"/>
        <v>1.2107084089572366</v>
      </c>
      <c r="R42" s="116">
        <f t="shared" si="17"/>
        <v>1.2659279362265261</v>
      </c>
      <c r="S42" s="116">
        <f t="shared" si="17"/>
        <v>1.5539692119186406</v>
      </c>
      <c r="T42" s="116">
        <f t="shared" si="17"/>
        <v>1.1395731530796094</v>
      </c>
      <c r="U42" s="116">
        <f t="shared" si="17"/>
        <v>0.9038648322690811</v>
      </c>
      <c r="V42" s="116">
        <f t="shared" si="17"/>
        <v>0.982525809546133</v>
      </c>
      <c r="W42" s="116">
        <f t="shared" si="17"/>
        <v>1.0782009560542321</v>
      </c>
      <c r="X42" s="116">
        <f t="shared" si="17"/>
        <v>1.1833395581439281</v>
      </c>
      <c r="Y42" s="116">
        <f t="shared" si="17"/>
        <v>1.4566397092054262</v>
      </c>
      <c r="Z42" s="116">
        <f t="shared" si="17"/>
        <v>1.4189160120427953</v>
      </c>
      <c r="AA42" s="116">
        <f t="shared" si="17"/>
        <v>1.4463629795738386</v>
      </c>
      <c r="AB42" s="116">
        <f t="shared" si="17"/>
        <v>1.3613897986779548</v>
      </c>
      <c r="AC42" s="116">
        <f t="shared" si="17"/>
        <v>1.8935341047685541</v>
      </c>
      <c r="AD42" s="116">
        <f t="shared" si="17"/>
        <v>2.4730458630627004</v>
      </c>
      <c r="AE42" s="116">
        <f t="shared" si="17"/>
        <v>1.3967527845312437</v>
      </c>
    </row>
    <row r="43" spans="1:31">
      <c r="A43" s="7"/>
      <c r="B43" s="6" t="s">
        <v>1092</v>
      </c>
      <c r="C43" s="116">
        <f t="shared" ref="C43:AE43" si="18">C22/C$26*100</f>
        <v>0.17324129784661618</v>
      </c>
      <c r="D43" s="116">
        <f t="shared" si="18"/>
        <v>0.19282714896790315</v>
      </c>
      <c r="E43" s="116">
        <f t="shared" si="18"/>
        <v>0.18281950805246591</v>
      </c>
      <c r="F43" s="116">
        <f t="shared" si="18"/>
        <v>0.23344433899938244</v>
      </c>
      <c r="G43" s="116">
        <f t="shared" si="18"/>
        <v>0.22633886726605995</v>
      </c>
      <c r="H43" s="116">
        <f t="shared" si="18"/>
        <v>0.2093591286983385</v>
      </c>
      <c r="I43" s="116">
        <f t="shared" si="18"/>
        <v>0.1578745970871627</v>
      </c>
      <c r="J43" s="116">
        <f t="shared" si="18"/>
        <v>0.25860760075347916</v>
      </c>
      <c r="K43" s="116">
        <f t="shared" si="18"/>
        <v>0.18530278621504484</v>
      </c>
      <c r="L43" s="116">
        <f t="shared" si="18"/>
        <v>0.16384273535429528</v>
      </c>
      <c r="M43" s="116">
        <f t="shared" si="18"/>
        <v>0.20248841596369579</v>
      </c>
      <c r="N43" s="116">
        <f t="shared" si="18"/>
        <v>0.22372954527495859</v>
      </c>
      <c r="O43" s="116">
        <f t="shared" si="18"/>
        <v>0.21137368368601589</v>
      </c>
      <c r="P43" s="116">
        <f t="shared" si="18"/>
        <v>0.19735749886888673</v>
      </c>
      <c r="Q43" s="116">
        <f t="shared" si="18"/>
        <v>0.22055040324695216</v>
      </c>
      <c r="R43" s="116">
        <f t="shared" si="18"/>
        <v>0.34784513392649302</v>
      </c>
      <c r="S43" s="116">
        <f t="shared" si="18"/>
        <v>0.37197453051512114</v>
      </c>
      <c r="T43" s="116">
        <f t="shared" si="18"/>
        <v>0.43780217220921924</v>
      </c>
      <c r="U43" s="116">
        <f t="shared" si="18"/>
        <v>0.4362962561235994</v>
      </c>
      <c r="V43" s="116">
        <f t="shared" si="18"/>
        <v>0.53353999160101195</v>
      </c>
      <c r="W43" s="116">
        <f t="shared" si="18"/>
        <v>0.53531283404898489</v>
      </c>
      <c r="X43" s="116">
        <f t="shared" si="18"/>
        <v>0.61783723438305604</v>
      </c>
      <c r="Y43" s="116">
        <f t="shared" si="18"/>
        <v>0.60492038772573109</v>
      </c>
      <c r="Z43" s="116">
        <f t="shared" si="18"/>
        <v>0.49341968853319929</v>
      </c>
      <c r="AA43" s="116">
        <f t="shared" si="18"/>
        <v>0.66649585783331611</v>
      </c>
      <c r="AB43" s="116">
        <f t="shared" si="18"/>
        <v>0.7900402682746126</v>
      </c>
      <c r="AC43" s="116">
        <f t="shared" si="18"/>
        <v>1.3159832949462391</v>
      </c>
      <c r="AD43" s="116">
        <f t="shared" si="18"/>
        <v>1.6222054922477369</v>
      </c>
      <c r="AE43" s="116">
        <f t="shared" si="18"/>
        <v>0.47830121918618779</v>
      </c>
    </row>
    <row r="44" spans="1:31">
      <c r="A44" s="7"/>
      <c r="B44" s="6" t="s">
        <v>1093</v>
      </c>
      <c r="C44" s="116">
        <f t="shared" ref="C44:AE44" si="19">C23/C$26*100</f>
        <v>0.54767869669078884</v>
      </c>
      <c r="D44" s="116">
        <f t="shared" si="19"/>
        <v>0.54523041912147552</v>
      </c>
      <c r="E44" s="116">
        <f t="shared" si="19"/>
        <v>0.58033102363072286</v>
      </c>
      <c r="F44" s="116">
        <f t="shared" si="19"/>
        <v>0.75841430503901641</v>
      </c>
      <c r="G44" s="116">
        <f t="shared" si="19"/>
        <v>0.71214075162080515</v>
      </c>
      <c r="H44" s="116">
        <f t="shared" si="19"/>
        <v>0.52319715576512238</v>
      </c>
      <c r="I44" s="116">
        <f t="shared" si="19"/>
        <v>0.4433636980247232</v>
      </c>
      <c r="J44" s="116">
        <f t="shared" si="19"/>
        <v>0.34920866988063071</v>
      </c>
      <c r="K44" s="116">
        <f t="shared" si="19"/>
        <v>0.53821263549022436</v>
      </c>
      <c r="L44" s="116">
        <f t="shared" si="19"/>
        <v>0.45942467530341236</v>
      </c>
      <c r="M44" s="116">
        <f t="shared" si="19"/>
        <v>0.31166109541405496</v>
      </c>
      <c r="N44" s="116">
        <f t="shared" si="19"/>
        <v>0.36201069229606353</v>
      </c>
      <c r="O44" s="116">
        <f t="shared" si="19"/>
        <v>0.39238246445044728</v>
      </c>
      <c r="P44" s="116">
        <f t="shared" si="19"/>
        <v>0.48366691635924736</v>
      </c>
      <c r="Q44" s="116">
        <f t="shared" si="19"/>
        <v>0.57922495351436842</v>
      </c>
      <c r="R44" s="116">
        <f t="shared" si="19"/>
        <v>0.59400566054373716</v>
      </c>
      <c r="S44" s="116">
        <f t="shared" si="19"/>
        <v>0.73955911368741167</v>
      </c>
      <c r="T44" s="116">
        <f t="shared" si="19"/>
        <v>0.7638635782940798</v>
      </c>
      <c r="U44" s="116">
        <f t="shared" si="19"/>
        <v>0.65537764319355951</v>
      </c>
      <c r="V44" s="116">
        <f t="shared" si="19"/>
        <v>0.6225634416809489</v>
      </c>
      <c r="W44" s="116">
        <f t="shared" si="19"/>
        <v>0.64188104658664735</v>
      </c>
      <c r="X44" s="116">
        <f t="shared" si="19"/>
        <v>0.6307617776956691</v>
      </c>
      <c r="Y44" s="116">
        <f t="shared" si="19"/>
        <v>0.70585756449175019</v>
      </c>
      <c r="Z44" s="116">
        <f t="shared" si="19"/>
        <v>0.61047015820720962</v>
      </c>
      <c r="AA44" s="116">
        <f t="shared" si="19"/>
        <v>0.6357957580378617</v>
      </c>
      <c r="AB44" s="116">
        <f t="shared" si="19"/>
        <v>0.29582408442288738</v>
      </c>
      <c r="AC44" s="116">
        <f t="shared" si="19"/>
        <v>0.50339050250420958</v>
      </c>
      <c r="AD44" s="116">
        <f t="shared" si="19"/>
        <v>0.60448197734669185</v>
      </c>
      <c r="AE44" s="116">
        <f t="shared" si="19"/>
        <v>0.56557532237876496</v>
      </c>
    </row>
    <row r="45" spans="1:31">
      <c r="A45" s="7"/>
      <c r="B45" s="6" t="s">
        <v>38</v>
      </c>
      <c r="C45" s="116">
        <f t="shared" ref="C45:AE45" si="20">C24/C$26*100</f>
        <v>55.105651900402272</v>
      </c>
      <c r="D45" s="116">
        <f t="shared" si="20"/>
        <v>55.846392989077806</v>
      </c>
      <c r="E45" s="116">
        <f t="shared" si="20"/>
        <v>60.745412490708794</v>
      </c>
      <c r="F45" s="116">
        <f t="shared" si="20"/>
        <v>66.437642900885692</v>
      </c>
      <c r="G45" s="116">
        <f t="shared" si="20"/>
        <v>68.502405070403356</v>
      </c>
      <c r="H45" s="116">
        <f t="shared" si="20"/>
        <v>69.639944403169949</v>
      </c>
      <c r="I45" s="116">
        <f t="shared" si="20"/>
        <v>69.222610890550726</v>
      </c>
      <c r="J45" s="116">
        <f t="shared" si="20"/>
        <v>69.110224346396365</v>
      </c>
      <c r="K45" s="116">
        <f t="shared" si="20"/>
        <v>66.410438759225798</v>
      </c>
      <c r="L45" s="116">
        <f t="shared" si="20"/>
        <v>67.096010465205651</v>
      </c>
      <c r="M45" s="116">
        <f t="shared" si="20"/>
        <v>67.48932992001231</v>
      </c>
      <c r="N45" s="116">
        <f t="shared" si="20"/>
        <v>69.305349400392771</v>
      </c>
      <c r="O45" s="116">
        <f t="shared" si="20"/>
        <v>69.482476716202441</v>
      </c>
      <c r="P45" s="116">
        <f t="shared" si="20"/>
        <v>69.02863332188727</v>
      </c>
      <c r="Q45" s="116">
        <f t="shared" si="20"/>
        <v>67.062740116022852</v>
      </c>
      <c r="R45" s="116">
        <f t="shared" si="20"/>
        <v>70.408530821755562</v>
      </c>
      <c r="S45" s="116">
        <f t="shared" si="20"/>
        <v>66.485438514274648</v>
      </c>
      <c r="T45" s="116">
        <f t="shared" si="20"/>
        <v>71.977847534963033</v>
      </c>
      <c r="U45" s="116">
        <f t="shared" si="20"/>
        <v>68.822829251148306</v>
      </c>
      <c r="V45" s="116">
        <f t="shared" si="20"/>
        <v>70.347107040051512</v>
      </c>
      <c r="W45" s="116">
        <f t="shared" si="20"/>
        <v>71.358277246429552</v>
      </c>
      <c r="X45" s="116">
        <f t="shared" si="20"/>
        <v>77.297931233738325</v>
      </c>
      <c r="Y45" s="116">
        <f t="shared" si="20"/>
        <v>74.004683254196053</v>
      </c>
      <c r="Z45" s="116">
        <f t="shared" si="20"/>
        <v>74.320737084554537</v>
      </c>
      <c r="AA45" s="116">
        <f t="shared" si="20"/>
        <v>75.198785612590868</v>
      </c>
      <c r="AB45" s="116">
        <f t="shared" si="20"/>
        <v>79.025830135343412</v>
      </c>
      <c r="AC45" s="116">
        <f t="shared" si="20"/>
        <v>79.546662354248809</v>
      </c>
      <c r="AD45" s="116">
        <f t="shared" si="20"/>
        <v>78.331540312747322</v>
      </c>
      <c r="AE45" s="116">
        <f t="shared" si="20"/>
        <v>70.518031385546692</v>
      </c>
    </row>
    <row r="46" spans="1:31">
      <c r="A46" s="7"/>
      <c r="B46" s="6" t="s">
        <v>39</v>
      </c>
      <c r="C46" s="116">
        <f t="shared" ref="C46:AE46" si="21">C25/C$26*100</f>
        <v>44.894348099597728</v>
      </c>
      <c r="D46" s="116">
        <f t="shared" si="21"/>
        <v>44.153607010922194</v>
      </c>
      <c r="E46" s="116">
        <f t="shared" si="21"/>
        <v>39.254587509291206</v>
      </c>
      <c r="F46" s="116">
        <f t="shared" si="21"/>
        <v>33.562357099114323</v>
      </c>
      <c r="G46" s="116">
        <f t="shared" si="21"/>
        <v>31.497594929596641</v>
      </c>
      <c r="H46" s="116">
        <f t="shared" si="21"/>
        <v>30.360055596830048</v>
      </c>
      <c r="I46" s="116">
        <f t="shared" si="21"/>
        <v>30.77738910944927</v>
      </c>
      <c r="J46" s="116">
        <f t="shared" si="21"/>
        <v>30.889775653603639</v>
      </c>
      <c r="K46" s="116">
        <f t="shared" si="21"/>
        <v>33.589561240774202</v>
      </c>
      <c r="L46" s="116">
        <f t="shared" si="21"/>
        <v>32.903989534794356</v>
      </c>
      <c r="M46" s="116">
        <f t="shared" si="21"/>
        <v>32.51067007998769</v>
      </c>
      <c r="N46" s="116">
        <f t="shared" si="21"/>
        <v>30.694650599607236</v>
      </c>
      <c r="O46" s="116">
        <f t="shared" si="21"/>
        <v>30.517523283797559</v>
      </c>
      <c r="P46" s="116">
        <f t="shared" si="21"/>
        <v>30.971366678112727</v>
      </c>
      <c r="Q46" s="116">
        <f t="shared" si="21"/>
        <v>32.937259883977148</v>
      </c>
      <c r="R46" s="116">
        <f t="shared" si="21"/>
        <v>29.591469178244445</v>
      </c>
      <c r="S46" s="116">
        <f t="shared" si="21"/>
        <v>33.514561485725352</v>
      </c>
      <c r="T46" s="116">
        <f t="shared" si="21"/>
        <v>28.022152465036971</v>
      </c>
      <c r="U46" s="116">
        <f t="shared" si="21"/>
        <v>31.17717074885169</v>
      </c>
      <c r="V46" s="116">
        <f t="shared" si="21"/>
        <v>29.652892959948485</v>
      </c>
      <c r="W46" s="116">
        <f t="shared" si="21"/>
        <v>28.641722753570452</v>
      </c>
      <c r="X46" s="116">
        <f t="shared" si="21"/>
        <v>22.702068766261679</v>
      </c>
      <c r="Y46" s="116">
        <f t="shared" si="21"/>
        <v>25.995316745803958</v>
      </c>
      <c r="Z46" s="116">
        <f t="shared" si="21"/>
        <v>25.679262915445459</v>
      </c>
      <c r="AA46" s="116">
        <f t="shared" si="21"/>
        <v>24.801214387409132</v>
      </c>
      <c r="AB46" s="116">
        <f t="shared" si="21"/>
        <v>20.974169864656595</v>
      </c>
      <c r="AC46" s="116">
        <f t="shared" si="21"/>
        <v>20.453337645751191</v>
      </c>
      <c r="AD46" s="116">
        <f t="shared" si="21"/>
        <v>21.668459687252682</v>
      </c>
      <c r="AE46" s="116">
        <f t="shared" si="21"/>
        <v>29.481968614453319</v>
      </c>
    </row>
    <row r="47" spans="1:31">
      <c r="A47" s="7"/>
      <c r="B47" s="6" t="s">
        <v>40</v>
      </c>
      <c r="C47" s="116">
        <f t="shared" ref="C47:AE47" si="22">C26/C$26*100</f>
        <v>100</v>
      </c>
      <c r="D47" s="116">
        <f t="shared" si="22"/>
        <v>100</v>
      </c>
      <c r="E47" s="116">
        <f t="shared" si="22"/>
        <v>100</v>
      </c>
      <c r="F47" s="116">
        <f t="shared" si="22"/>
        <v>100</v>
      </c>
      <c r="G47" s="116">
        <f t="shared" si="22"/>
        <v>100</v>
      </c>
      <c r="H47" s="116">
        <f t="shared" si="22"/>
        <v>100</v>
      </c>
      <c r="I47" s="116">
        <f t="shared" si="22"/>
        <v>100</v>
      </c>
      <c r="J47" s="116">
        <f t="shared" si="22"/>
        <v>100</v>
      </c>
      <c r="K47" s="116">
        <f t="shared" si="22"/>
        <v>100</v>
      </c>
      <c r="L47" s="116">
        <f t="shared" si="22"/>
        <v>100</v>
      </c>
      <c r="M47" s="116">
        <f t="shared" si="22"/>
        <v>100</v>
      </c>
      <c r="N47" s="116">
        <f t="shared" si="22"/>
        <v>100</v>
      </c>
      <c r="O47" s="116">
        <f t="shared" si="22"/>
        <v>100</v>
      </c>
      <c r="P47" s="116">
        <f t="shared" si="22"/>
        <v>100</v>
      </c>
      <c r="Q47" s="116">
        <f t="shared" si="22"/>
        <v>100</v>
      </c>
      <c r="R47" s="116">
        <f t="shared" si="22"/>
        <v>100</v>
      </c>
      <c r="S47" s="116">
        <f t="shared" si="22"/>
        <v>100</v>
      </c>
      <c r="T47" s="116">
        <f t="shared" si="22"/>
        <v>100</v>
      </c>
      <c r="U47" s="116">
        <f t="shared" si="22"/>
        <v>100</v>
      </c>
      <c r="V47" s="116">
        <f t="shared" si="22"/>
        <v>100</v>
      </c>
      <c r="W47" s="116">
        <f t="shared" si="22"/>
        <v>100</v>
      </c>
      <c r="X47" s="116">
        <f t="shared" si="22"/>
        <v>100</v>
      </c>
      <c r="Y47" s="116">
        <f t="shared" si="22"/>
        <v>100</v>
      </c>
      <c r="Z47" s="116">
        <f t="shared" si="22"/>
        <v>100</v>
      </c>
      <c r="AA47" s="116">
        <f t="shared" si="22"/>
        <v>100</v>
      </c>
      <c r="AB47" s="116">
        <f t="shared" si="22"/>
        <v>100</v>
      </c>
      <c r="AC47" s="116">
        <f t="shared" si="22"/>
        <v>100</v>
      </c>
      <c r="AD47" s="116">
        <f t="shared" si="22"/>
        <v>100</v>
      </c>
      <c r="AE47" s="116">
        <f t="shared" si="22"/>
        <v>100</v>
      </c>
    </row>
    <row r="49" spans="1:31">
      <c r="A49" s="7"/>
      <c r="B49" s="4"/>
      <c r="C49" s="160" t="s">
        <v>52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1" spans="1:31" ht="14">
      <c r="A51" s="7">
        <v>1</v>
      </c>
      <c r="B51" s="6" t="s">
        <v>31</v>
      </c>
      <c r="C51" s="153" t="s">
        <v>1095</v>
      </c>
      <c r="D51" s="153">
        <f>IFERROR(((D9/C9)*100)-100,"--")</f>
        <v>-21.235920566544436</v>
      </c>
      <c r="E51" s="153">
        <f t="shared" ref="E51:AD61" si="23">IFERROR(((E9/D9)*100)-100,"--")</f>
        <v>9.7868071663337162</v>
      </c>
      <c r="F51" s="153">
        <f t="shared" si="23"/>
        <v>6.8070627883151076</v>
      </c>
      <c r="G51" s="153">
        <f t="shared" si="23"/>
        <v>-28.26067260302338</v>
      </c>
      <c r="H51" s="153">
        <f t="shared" si="23"/>
        <v>4.3253716619173304</v>
      </c>
      <c r="I51" s="153">
        <f t="shared" si="23"/>
        <v>3.3251710549996716</v>
      </c>
      <c r="J51" s="153">
        <f t="shared" si="23"/>
        <v>22.959537119040789</v>
      </c>
      <c r="K51" s="153">
        <f t="shared" si="23"/>
        <v>10.057417690432999</v>
      </c>
      <c r="L51" s="153">
        <f t="shared" si="23"/>
        <v>18.890380727897664</v>
      </c>
      <c r="M51" s="153">
        <f t="shared" si="23"/>
        <v>36.569161993930663</v>
      </c>
      <c r="N51" s="153">
        <f t="shared" si="23"/>
        <v>15.622194669980587</v>
      </c>
      <c r="O51" s="153">
        <f t="shared" si="23"/>
        <v>45.14277591134271</v>
      </c>
      <c r="P51" s="153">
        <f t="shared" si="23"/>
        <v>22.580156911613685</v>
      </c>
      <c r="Q51" s="153">
        <f t="shared" si="23"/>
        <v>-9.6032880812712591</v>
      </c>
      <c r="R51" s="153">
        <f t="shared" si="23"/>
        <v>12.317007896387494</v>
      </c>
      <c r="S51" s="153">
        <f t="shared" si="23"/>
        <v>2.8282706890324647</v>
      </c>
      <c r="T51" s="153">
        <f t="shared" si="23"/>
        <v>-3.8476926824676099</v>
      </c>
      <c r="U51" s="153">
        <f t="shared" si="23"/>
        <v>7.2509289507377304</v>
      </c>
      <c r="V51" s="153">
        <f t="shared" si="23"/>
        <v>1.5596986801765809</v>
      </c>
      <c r="W51" s="153">
        <f t="shared" si="23"/>
        <v>6.5204186360957834</v>
      </c>
      <c r="X51" s="153">
        <f t="shared" si="23"/>
        <v>-0.8883636461419826</v>
      </c>
      <c r="Y51" s="153">
        <f t="shared" si="23"/>
        <v>13.056208203843539</v>
      </c>
      <c r="Z51" s="153">
        <f t="shared" si="23"/>
        <v>11.807190108970644</v>
      </c>
      <c r="AA51" s="153">
        <f t="shared" si="23"/>
        <v>-10.834202640329266</v>
      </c>
      <c r="AB51" s="153">
        <f t="shared" si="23"/>
        <v>22.375769010996365</v>
      </c>
      <c r="AC51" s="153">
        <f t="shared" si="23"/>
        <v>15.436843344706446</v>
      </c>
      <c r="AD51" s="153">
        <f t="shared" si="23"/>
        <v>-58.891027869160006</v>
      </c>
      <c r="AE51" s="118">
        <f>IFERROR((POWER((AD9/C9),(1/28))*100)-100,"--")</f>
        <v>3.2358811324210848</v>
      </c>
    </row>
    <row r="52" spans="1:31" ht="14">
      <c r="A52" s="7">
        <v>2</v>
      </c>
      <c r="B52" s="6" t="s">
        <v>32</v>
      </c>
      <c r="C52" s="153" t="s">
        <v>1095</v>
      </c>
      <c r="D52" s="153">
        <f t="shared" ref="D52:S68" si="24">IFERROR(((D10/C10)*100)-100,"--")</f>
        <v>69.361673477351616</v>
      </c>
      <c r="E52" s="153">
        <f t="shared" si="24"/>
        <v>-1.3268947903457331</v>
      </c>
      <c r="F52" s="153">
        <f t="shared" si="24"/>
        <v>-11.605529253705342</v>
      </c>
      <c r="G52" s="153">
        <f t="shared" si="24"/>
        <v>21.087126176548026</v>
      </c>
      <c r="H52" s="153">
        <f t="shared" si="24"/>
        <v>-28.020126365923474</v>
      </c>
      <c r="I52" s="153">
        <f t="shared" si="24"/>
        <v>-29.894473520196016</v>
      </c>
      <c r="J52" s="153">
        <f t="shared" si="24"/>
        <v>94.951134114781553</v>
      </c>
      <c r="K52" s="153">
        <f t="shared" si="24"/>
        <v>-11.190082412305159</v>
      </c>
      <c r="L52" s="153">
        <f t="shared" si="24"/>
        <v>50.000703401827082</v>
      </c>
      <c r="M52" s="153">
        <f t="shared" si="24"/>
        <v>-10.140896586934488</v>
      </c>
      <c r="N52" s="153">
        <f t="shared" si="24"/>
        <v>-4.659102843511306</v>
      </c>
      <c r="O52" s="153">
        <f t="shared" si="24"/>
        <v>318.04560149154167</v>
      </c>
      <c r="P52" s="153">
        <f t="shared" si="24"/>
        <v>-46.403941047945615</v>
      </c>
      <c r="Q52" s="153">
        <f t="shared" si="24"/>
        <v>22.78897355703316</v>
      </c>
      <c r="R52" s="153">
        <f t="shared" si="24"/>
        <v>11.386369701073917</v>
      </c>
      <c r="S52" s="153">
        <f t="shared" si="24"/>
        <v>-32.679136461915888</v>
      </c>
      <c r="T52" s="153">
        <f t="shared" si="23"/>
        <v>-0.56997537159834621</v>
      </c>
      <c r="U52" s="153">
        <f t="shared" si="23"/>
        <v>260.63777838261882</v>
      </c>
      <c r="V52" s="153">
        <f t="shared" si="23"/>
        <v>-74.973908706926238</v>
      </c>
      <c r="W52" s="153">
        <f t="shared" si="23"/>
        <v>-22.899480011678506</v>
      </c>
      <c r="X52" s="153">
        <f t="shared" si="23"/>
        <v>69.194601307922682</v>
      </c>
      <c r="Y52" s="153">
        <f t="shared" si="23"/>
        <v>-3.1273293060449419</v>
      </c>
      <c r="Z52" s="153">
        <f t="shared" si="23"/>
        <v>16.046512716099997</v>
      </c>
      <c r="AA52" s="153">
        <f t="shared" si="23"/>
        <v>36.702036640117143</v>
      </c>
      <c r="AB52" s="153">
        <f t="shared" si="23"/>
        <v>51.717236817557421</v>
      </c>
      <c r="AC52" s="153">
        <f t="shared" si="23"/>
        <v>167.73297862102555</v>
      </c>
      <c r="AD52" s="153">
        <f t="shared" si="23"/>
        <v>-58.540094054576059</v>
      </c>
      <c r="AE52" s="118">
        <f t="shared" ref="AE52:AE68" si="25">IFERROR((POWER((AD10/C10),(1/28))*100)-100,"--")</f>
        <v>9.4560972598895887</v>
      </c>
    </row>
    <row r="53" spans="1:31" ht="14">
      <c r="A53" s="7">
        <v>3</v>
      </c>
      <c r="B53" s="6" t="s">
        <v>33</v>
      </c>
      <c r="C53" s="153" t="s">
        <v>1095</v>
      </c>
      <c r="D53" s="153">
        <f t="shared" si="24"/>
        <v>-20.245022096591413</v>
      </c>
      <c r="E53" s="153">
        <f t="shared" si="23"/>
        <v>-10.529512010674807</v>
      </c>
      <c r="F53" s="153">
        <f t="shared" si="23"/>
        <v>-6.6290323837404657</v>
      </c>
      <c r="G53" s="153">
        <f t="shared" si="23"/>
        <v>8.9475231108608853</v>
      </c>
      <c r="H53" s="153">
        <f t="shared" si="23"/>
        <v>31.996485856084576</v>
      </c>
      <c r="I53" s="153">
        <f t="shared" si="23"/>
        <v>-10.027576259322615</v>
      </c>
      <c r="J53" s="153">
        <f t="shared" si="23"/>
        <v>19.158145722325884</v>
      </c>
      <c r="K53" s="153">
        <f t="shared" si="23"/>
        <v>38.108590208032979</v>
      </c>
      <c r="L53" s="153">
        <f t="shared" si="23"/>
        <v>40.862305246993515</v>
      </c>
      <c r="M53" s="153">
        <f t="shared" si="23"/>
        <v>7.2870005215790883</v>
      </c>
      <c r="N53" s="153">
        <f t="shared" si="23"/>
        <v>23.746223553489116</v>
      </c>
      <c r="O53" s="153">
        <f t="shared" si="23"/>
        <v>5.6688828886620115</v>
      </c>
      <c r="P53" s="153">
        <f t="shared" si="23"/>
        <v>8.4845506895553626</v>
      </c>
      <c r="Q53" s="153">
        <f t="shared" si="23"/>
        <v>7.0174392324485524</v>
      </c>
      <c r="R53" s="153">
        <f t="shared" si="23"/>
        <v>15.636064784868211</v>
      </c>
      <c r="S53" s="153">
        <f t="shared" si="23"/>
        <v>6.3083075917974298</v>
      </c>
      <c r="T53" s="153">
        <f t="shared" si="23"/>
        <v>16.450288373902097</v>
      </c>
      <c r="U53" s="153">
        <f t="shared" si="23"/>
        <v>-2.4347109340675814</v>
      </c>
      <c r="V53" s="153">
        <f t="shared" si="23"/>
        <v>-2.1306190153030826</v>
      </c>
      <c r="W53" s="153">
        <f t="shared" si="23"/>
        <v>-11.243931994722672</v>
      </c>
      <c r="X53" s="153">
        <f t="shared" si="23"/>
        <v>6.687858748606601</v>
      </c>
      <c r="Y53" s="153">
        <f t="shared" si="23"/>
        <v>0.90775959349367952</v>
      </c>
      <c r="Z53" s="153">
        <f t="shared" si="23"/>
        <v>11.020392564832065</v>
      </c>
      <c r="AA53" s="153">
        <f t="shared" si="23"/>
        <v>13.070750097133427</v>
      </c>
      <c r="AB53" s="153">
        <f t="shared" si="23"/>
        <v>-5.4682606520891284</v>
      </c>
      <c r="AC53" s="153">
        <f t="shared" si="23"/>
        <v>66.307700887146268</v>
      </c>
      <c r="AD53" s="153">
        <f t="shared" si="23"/>
        <v>-46.647949795063894</v>
      </c>
      <c r="AE53" s="118">
        <f t="shared" si="25"/>
        <v>5.4985477850472364</v>
      </c>
    </row>
    <row r="54" spans="1:31" ht="14">
      <c r="A54" s="7">
        <v>4</v>
      </c>
      <c r="B54" s="6" t="s">
        <v>1087</v>
      </c>
      <c r="C54" s="153" t="s">
        <v>1095</v>
      </c>
      <c r="D54" s="153">
        <f t="shared" si="24"/>
        <v>-7.7939741986893551</v>
      </c>
      <c r="E54" s="153">
        <f t="shared" si="23"/>
        <v>20.612692691623849</v>
      </c>
      <c r="F54" s="153">
        <f t="shared" si="23"/>
        <v>10.407701303176609</v>
      </c>
      <c r="G54" s="153">
        <f t="shared" si="23"/>
        <v>3.2705963101789024</v>
      </c>
      <c r="H54" s="153">
        <f t="shared" si="23"/>
        <v>5.6993159715417789</v>
      </c>
      <c r="I54" s="153">
        <f t="shared" si="23"/>
        <v>-2.3082741246689835</v>
      </c>
      <c r="J54" s="153">
        <f t="shared" si="23"/>
        <v>-2.5250933163363527</v>
      </c>
      <c r="K54" s="153">
        <f t="shared" si="23"/>
        <v>3.5456400183340833</v>
      </c>
      <c r="L54" s="153">
        <f t="shared" si="23"/>
        <v>14.480819450845672</v>
      </c>
      <c r="M54" s="153">
        <f t="shared" si="23"/>
        <v>14.811617773984963</v>
      </c>
      <c r="N54" s="153">
        <f t="shared" si="23"/>
        <v>10.561641136658565</v>
      </c>
      <c r="O54" s="153">
        <f t="shared" si="23"/>
        <v>7.0509898105246975</v>
      </c>
      <c r="P54" s="153">
        <f t="shared" si="23"/>
        <v>6.4303417351752046</v>
      </c>
      <c r="Q54" s="153">
        <f t="shared" si="23"/>
        <v>-11.672542691149559</v>
      </c>
      <c r="R54" s="153">
        <f t="shared" si="23"/>
        <v>11.141622150156863</v>
      </c>
      <c r="S54" s="153">
        <f t="shared" si="23"/>
        <v>9.4399686890227201</v>
      </c>
      <c r="T54" s="153">
        <f t="shared" si="23"/>
        <v>6.6283548316546472</v>
      </c>
      <c r="U54" s="153">
        <f t="shared" si="23"/>
        <v>2.537301137345608</v>
      </c>
      <c r="V54" s="153">
        <f t="shared" si="23"/>
        <v>-0.84520812996009909</v>
      </c>
      <c r="W54" s="153">
        <f t="shared" si="23"/>
        <v>-7.8568214973935824</v>
      </c>
      <c r="X54" s="153">
        <f t="shared" si="23"/>
        <v>8.4617860676175383E-2</v>
      </c>
      <c r="Y54" s="153">
        <f t="shared" si="23"/>
        <v>7.2835076265279781</v>
      </c>
      <c r="Z54" s="153">
        <f t="shared" si="23"/>
        <v>3.9826946380093489</v>
      </c>
      <c r="AA54" s="153">
        <f t="shared" si="23"/>
        <v>4.06882145068721E-2</v>
      </c>
      <c r="AB54" s="153">
        <f t="shared" si="23"/>
        <v>3.4377166581899274</v>
      </c>
      <c r="AC54" s="153">
        <f t="shared" si="23"/>
        <v>6.2337128274580209</v>
      </c>
      <c r="AD54" s="153">
        <f t="shared" si="23"/>
        <v>-28.029100167425895</v>
      </c>
      <c r="AE54" s="118">
        <f t="shared" si="25"/>
        <v>2.6401038933845626</v>
      </c>
    </row>
    <row r="55" spans="1:31" ht="14">
      <c r="A55" s="7">
        <v>5</v>
      </c>
      <c r="B55" s="4" t="s">
        <v>34</v>
      </c>
      <c r="C55" s="153" t="s">
        <v>1095</v>
      </c>
      <c r="D55" s="153">
        <f t="shared" si="24"/>
        <v>18.320464057926415</v>
      </c>
      <c r="E55" s="153">
        <f t="shared" si="23"/>
        <v>-10.917684554671993</v>
      </c>
      <c r="F55" s="153">
        <f t="shared" si="23"/>
        <v>-25.035521688146062</v>
      </c>
      <c r="G55" s="153">
        <f t="shared" si="23"/>
        <v>15.285670370074172</v>
      </c>
      <c r="H55" s="153">
        <f t="shared" si="23"/>
        <v>-28.16322052262386</v>
      </c>
      <c r="I55" s="153">
        <f t="shared" si="23"/>
        <v>-2.3146992304529448</v>
      </c>
      <c r="J55" s="153">
        <f t="shared" si="23"/>
        <v>13.607992077079373</v>
      </c>
      <c r="K55" s="153">
        <f t="shared" si="23"/>
        <v>-4.6508181112610032</v>
      </c>
      <c r="L55" s="153">
        <f t="shared" si="23"/>
        <v>-4.433950218485478</v>
      </c>
      <c r="M55" s="153">
        <f t="shared" si="23"/>
        <v>94.342075047493552</v>
      </c>
      <c r="N55" s="153">
        <f t="shared" si="23"/>
        <v>-25.044380915995959</v>
      </c>
      <c r="O55" s="153">
        <f t="shared" si="23"/>
        <v>-29.251874892516142</v>
      </c>
      <c r="P55" s="153">
        <f t="shared" si="23"/>
        <v>105.04039435245298</v>
      </c>
      <c r="Q55" s="153">
        <f t="shared" si="23"/>
        <v>26.235438613642529</v>
      </c>
      <c r="R55" s="153">
        <f t="shared" si="23"/>
        <v>17.608281311768906</v>
      </c>
      <c r="S55" s="153">
        <f t="shared" si="23"/>
        <v>11.795299753220448</v>
      </c>
      <c r="T55" s="153">
        <f t="shared" si="23"/>
        <v>-19.532290924893488</v>
      </c>
      <c r="U55" s="153">
        <f t="shared" si="23"/>
        <v>14.117841692273061</v>
      </c>
      <c r="V55" s="153">
        <f t="shared" si="23"/>
        <v>-16.759131137780585</v>
      </c>
      <c r="W55" s="153">
        <f t="shared" si="23"/>
        <v>0.26624272596151854</v>
      </c>
      <c r="X55" s="153">
        <f t="shared" si="23"/>
        <v>14.131474067531812</v>
      </c>
      <c r="Y55" s="153">
        <f t="shared" si="23"/>
        <v>6.5632524254983622</v>
      </c>
      <c r="Z55" s="153">
        <f t="shared" si="23"/>
        <v>-2.1662531538197811</v>
      </c>
      <c r="AA55" s="153">
        <f t="shared" si="23"/>
        <v>29.528717053093487</v>
      </c>
      <c r="AB55" s="153">
        <f t="shared" si="23"/>
        <v>-8.0747919530631691</v>
      </c>
      <c r="AC55" s="153">
        <f t="shared" si="23"/>
        <v>60.872010537087533</v>
      </c>
      <c r="AD55" s="153">
        <f t="shared" si="23"/>
        <v>-22.125887145853156</v>
      </c>
      <c r="AE55" s="118">
        <f t="shared" si="25"/>
        <v>4.1914501252252592</v>
      </c>
    </row>
    <row r="56" spans="1:31" ht="14">
      <c r="A56" s="7">
        <v>6</v>
      </c>
      <c r="B56" s="6" t="s">
        <v>35</v>
      </c>
      <c r="C56" s="153" t="s">
        <v>1095</v>
      </c>
      <c r="D56" s="153">
        <f t="shared" si="24"/>
        <v>-34.828251240662794</v>
      </c>
      <c r="E56" s="153">
        <f t="shared" si="23"/>
        <v>18.694804359758407</v>
      </c>
      <c r="F56" s="153">
        <f t="shared" si="23"/>
        <v>-16.768247454931299</v>
      </c>
      <c r="G56" s="153">
        <f t="shared" si="23"/>
        <v>-12.0389366635427</v>
      </c>
      <c r="H56" s="153">
        <f t="shared" si="23"/>
        <v>-6.1530102092789178</v>
      </c>
      <c r="I56" s="153">
        <f t="shared" si="23"/>
        <v>3.4789294514120996</v>
      </c>
      <c r="J56" s="153">
        <f t="shared" si="23"/>
        <v>-4.5000603083941542</v>
      </c>
      <c r="K56" s="153">
        <f t="shared" si="23"/>
        <v>-16.771886858087612</v>
      </c>
      <c r="L56" s="153">
        <f t="shared" si="23"/>
        <v>42.020188754802234</v>
      </c>
      <c r="M56" s="153">
        <f t="shared" si="23"/>
        <v>3.7968837540562248</v>
      </c>
      <c r="N56" s="153">
        <f t="shared" si="23"/>
        <v>4.3521750170057771</v>
      </c>
      <c r="O56" s="153">
        <f t="shared" si="23"/>
        <v>10.829947884428748</v>
      </c>
      <c r="P56" s="153">
        <f t="shared" si="23"/>
        <v>3.7963360116462184</v>
      </c>
      <c r="Q56" s="153">
        <f t="shared" si="23"/>
        <v>-26.714939814546668</v>
      </c>
      <c r="R56" s="153">
        <f t="shared" si="23"/>
        <v>7.234320574251953</v>
      </c>
      <c r="S56" s="153">
        <f t="shared" si="23"/>
        <v>-10.112129977123018</v>
      </c>
      <c r="T56" s="153">
        <f t="shared" si="23"/>
        <v>-12.805860608707192</v>
      </c>
      <c r="U56" s="153">
        <f t="shared" si="23"/>
        <v>-0.26923624639069033</v>
      </c>
      <c r="V56" s="153">
        <f t="shared" si="23"/>
        <v>17.28580357462819</v>
      </c>
      <c r="W56" s="153">
        <f t="shared" si="23"/>
        <v>-8.1918540679316436</v>
      </c>
      <c r="X56" s="153">
        <f t="shared" si="23"/>
        <v>-3.5680898004856516</v>
      </c>
      <c r="Y56" s="153">
        <f t="shared" si="23"/>
        <v>9.998592910504243</v>
      </c>
      <c r="Z56" s="153">
        <f t="shared" si="23"/>
        <v>-3.2525408661130371</v>
      </c>
      <c r="AA56" s="153">
        <f t="shared" si="23"/>
        <v>7.9544423740209425</v>
      </c>
      <c r="AB56" s="153">
        <f t="shared" si="23"/>
        <v>-14.305658094845271</v>
      </c>
      <c r="AC56" s="153">
        <f t="shared" si="23"/>
        <v>39.055853564932761</v>
      </c>
      <c r="AD56" s="153">
        <f t="shared" si="23"/>
        <v>-2.7012249456594333</v>
      </c>
      <c r="AE56" s="118">
        <f t="shared" si="25"/>
        <v>-1.4877935248395033</v>
      </c>
    </row>
    <row r="57" spans="1:31" ht="14">
      <c r="A57" s="7"/>
      <c r="B57" s="6" t="s">
        <v>36</v>
      </c>
      <c r="C57" s="153" t="s">
        <v>1095</v>
      </c>
      <c r="D57" s="153">
        <f t="shared" si="24"/>
        <v>-6.2438716187068479</v>
      </c>
      <c r="E57" s="153">
        <f t="shared" si="23"/>
        <v>25.847283738680844</v>
      </c>
      <c r="F57" s="153">
        <f t="shared" si="23"/>
        <v>-0.22583766744359934</v>
      </c>
      <c r="G57" s="153">
        <f t="shared" si="23"/>
        <v>-8.0432564399379629</v>
      </c>
      <c r="H57" s="153">
        <f t="shared" si="23"/>
        <v>9.5057904940673268</v>
      </c>
      <c r="I57" s="153">
        <f t="shared" si="23"/>
        <v>-1.3474295171238566</v>
      </c>
      <c r="J57" s="153">
        <f t="shared" si="23"/>
        <v>-17.229860946567115</v>
      </c>
      <c r="K57" s="153">
        <f t="shared" si="23"/>
        <v>-19.62819166095295</v>
      </c>
      <c r="L57" s="153">
        <f t="shared" si="23"/>
        <v>8.0827424458625785</v>
      </c>
      <c r="M57" s="153">
        <f t="shared" si="23"/>
        <v>10.909841109158094</v>
      </c>
      <c r="N57" s="153">
        <f t="shared" si="23"/>
        <v>11.678402616878557</v>
      </c>
      <c r="O57" s="153">
        <f t="shared" si="23"/>
        <v>11.91547818219216</v>
      </c>
      <c r="P57" s="153">
        <f t="shared" si="23"/>
        <v>12.074827724049797</v>
      </c>
      <c r="Q57" s="153">
        <f t="shared" si="23"/>
        <v>-12.63646543653249</v>
      </c>
      <c r="R57" s="153">
        <f t="shared" si="23"/>
        <v>19.240033695015228</v>
      </c>
      <c r="S57" s="153">
        <f t="shared" si="23"/>
        <v>0</v>
      </c>
      <c r="T57" s="153">
        <f t="shared" si="23"/>
        <v>20.62251143803249</v>
      </c>
      <c r="U57" s="153">
        <f t="shared" si="23"/>
        <v>-2.545939910373022</v>
      </c>
      <c r="V57" s="153">
        <f t="shared" si="23"/>
        <v>10.435486446762397</v>
      </c>
      <c r="W57" s="153">
        <f t="shared" si="23"/>
        <v>4.6579301741800521</v>
      </c>
      <c r="X57" s="153">
        <f t="shared" si="23"/>
        <v>5.1097312403977497</v>
      </c>
      <c r="Y57" s="153">
        <f t="shared" si="23"/>
        <v>-10.860109207738418</v>
      </c>
      <c r="Z57" s="153">
        <f t="shared" si="23"/>
        <v>4.8923806729038546</v>
      </c>
      <c r="AA57" s="153">
        <f t="shared" si="23"/>
        <v>2.5602492004898778</v>
      </c>
      <c r="AB57" s="153">
        <f t="shared" si="23"/>
        <v>4.2585675088074169</v>
      </c>
      <c r="AC57" s="153">
        <f t="shared" si="23"/>
        <v>28.227398320111007</v>
      </c>
      <c r="AD57" s="153">
        <f t="shared" si="23"/>
        <v>-7.0566226462795782</v>
      </c>
      <c r="AE57" s="118">
        <f t="shared" si="25"/>
        <v>3.0443098348390123</v>
      </c>
    </row>
    <row r="58" spans="1:31" ht="14">
      <c r="A58" s="7"/>
      <c r="B58" s="6" t="s">
        <v>1131</v>
      </c>
      <c r="C58" s="153" t="s">
        <v>1095</v>
      </c>
      <c r="D58" s="153">
        <f t="shared" si="24"/>
        <v>-16.693155123125095</v>
      </c>
      <c r="E58" s="153">
        <f t="shared" si="23"/>
        <v>23.775688092785231</v>
      </c>
      <c r="F58" s="153">
        <f t="shared" si="23"/>
        <v>7.7224744038169035</v>
      </c>
      <c r="G58" s="153">
        <f t="shared" si="23"/>
        <v>3.61491293035985</v>
      </c>
      <c r="H58" s="153">
        <f t="shared" si="23"/>
        <v>13.528977465158292</v>
      </c>
      <c r="I58" s="153">
        <f t="shared" si="23"/>
        <v>-19.383157377482235</v>
      </c>
      <c r="J58" s="153">
        <f t="shared" si="23"/>
        <v>-19.930059702549343</v>
      </c>
      <c r="K58" s="153">
        <f t="shared" si="23"/>
        <v>-9.7466338405373278</v>
      </c>
      <c r="L58" s="153">
        <f t="shared" si="23"/>
        <v>4.8040201903864101</v>
      </c>
      <c r="M58" s="153">
        <f t="shared" si="23"/>
        <v>9.7282483014674739</v>
      </c>
      <c r="N58" s="153">
        <f t="shared" si="23"/>
        <v>5.8984746227120723</v>
      </c>
      <c r="O58" s="153">
        <f t="shared" si="23"/>
        <v>4.8451458739907451</v>
      </c>
      <c r="P58" s="153">
        <f t="shared" si="23"/>
        <v>12.44273373604095</v>
      </c>
      <c r="Q58" s="153">
        <f t="shared" si="23"/>
        <v>-9.5189373786830629</v>
      </c>
      <c r="R58" s="153">
        <f t="shared" si="23"/>
        <v>15.264655373743125</v>
      </c>
      <c r="S58" s="153">
        <f t="shared" si="23"/>
        <v>23.756002331156623</v>
      </c>
      <c r="T58" s="153">
        <f t="shared" si="23"/>
        <v>-0.3900803994037858</v>
      </c>
      <c r="U58" s="153">
        <f t="shared" si="23"/>
        <v>19.471674062594644</v>
      </c>
      <c r="V58" s="153">
        <f t="shared" si="23"/>
        <v>12.788104990499221</v>
      </c>
      <c r="W58" s="153">
        <f t="shared" si="23"/>
        <v>7.0978224130479504</v>
      </c>
      <c r="X58" s="153">
        <f t="shared" si="23"/>
        <v>-13.370733612489133</v>
      </c>
      <c r="Y58" s="153">
        <f t="shared" si="23"/>
        <v>3.9533274233669857</v>
      </c>
      <c r="Z58" s="153">
        <f t="shared" si="23"/>
        <v>3.5882567515194097</v>
      </c>
      <c r="AA58" s="153">
        <f t="shared" si="23"/>
        <v>3.4666602655466789</v>
      </c>
      <c r="AB58" s="153">
        <f t="shared" si="23"/>
        <v>9.387380895439648</v>
      </c>
      <c r="AC58" s="153">
        <f t="shared" si="23"/>
        <v>17.537314250751464</v>
      </c>
      <c r="AD58" s="153">
        <f t="shared" si="23"/>
        <v>-17.814805979875743</v>
      </c>
      <c r="AE58" s="118">
        <f t="shared" si="25"/>
        <v>2.6289603357047895</v>
      </c>
    </row>
    <row r="59" spans="1:31" ht="14">
      <c r="A59" s="7"/>
      <c r="B59" s="6" t="s">
        <v>37</v>
      </c>
      <c r="C59" s="153" t="s">
        <v>1095</v>
      </c>
      <c r="D59" s="153">
        <f t="shared" si="24"/>
        <v>11.819172997458367</v>
      </c>
      <c r="E59" s="153">
        <f t="shared" si="23"/>
        <v>21.250194924258835</v>
      </c>
      <c r="F59" s="153">
        <f t="shared" si="23"/>
        <v>3.6216209533844079</v>
      </c>
      <c r="G59" s="153">
        <f t="shared" si="23"/>
        <v>-7.0538708116011577</v>
      </c>
      <c r="H59" s="153">
        <f t="shared" si="23"/>
        <v>16.38442790755947</v>
      </c>
      <c r="I59" s="153">
        <f t="shared" si="23"/>
        <v>93.894443602821099</v>
      </c>
      <c r="J59" s="153">
        <f t="shared" si="23"/>
        <v>-10.484937628035411</v>
      </c>
      <c r="K59" s="153">
        <f t="shared" si="23"/>
        <v>-48.666813465413227</v>
      </c>
      <c r="L59" s="153">
        <f t="shared" si="23"/>
        <v>6.8580475786057917</v>
      </c>
      <c r="M59" s="153">
        <f t="shared" si="23"/>
        <v>6.6934147272903033</v>
      </c>
      <c r="N59" s="153">
        <f t="shared" si="23"/>
        <v>19.352382128722496</v>
      </c>
      <c r="O59" s="153">
        <f t="shared" si="23"/>
        <v>43.938698782492708</v>
      </c>
      <c r="P59" s="153">
        <f t="shared" si="23"/>
        <v>2.739729609788256</v>
      </c>
      <c r="Q59" s="153">
        <f t="shared" si="23"/>
        <v>-22.115115722068708</v>
      </c>
      <c r="R59" s="153">
        <f t="shared" si="23"/>
        <v>13.693131407028261</v>
      </c>
      <c r="S59" s="153">
        <f t="shared" si="23"/>
        <v>28.663166994576414</v>
      </c>
      <c r="T59" s="153">
        <f t="shared" si="23"/>
        <v>-9.0256997611723193</v>
      </c>
      <c r="U59" s="153">
        <f t="shared" si="23"/>
        <v>0.70595700744682688</v>
      </c>
      <c r="V59" s="153">
        <f t="shared" si="23"/>
        <v>6.4131761918260679</v>
      </c>
      <c r="W59" s="153">
        <f t="shared" si="23"/>
        <v>8.2639939794950834</v>
      </c>
      <c r="X59" s="153">
        <f t="shared" si="23"/>
        <v>-3.2281825238797524E-2</v>
      </c>
      <c r="Y59" s="153">
        <f t="shared" si="23"/>
        <v>10.317741084688436</v>
      </c>
      <c r="Z59" s="153">
        <f t="shared" si="23"/>
        <v>1.6910638380997653</v>
      </c>
      <c r="AA59" s="153">
        <f t="shared" si="23"/>
        <v>7.7689653240045118</v>
      </c>
      <c r="AB59" s="153">
        <f t="shared" si="23"/>
        <v>-8.9906835347268981</v>
      </c>
      <c r="AC59" s="153">
        <f t="shared" si="23"/>
        <v>59.441653216767321</v>
      </c>
      <c r="AD59" s="153">
        <f t="shared" si="23"/>
        <v>10.132644793110316</v>
      </c>
      <c r="AE59" s="118">
        <f t="shared" si="25"/>
        <v>6.8115251617414003</v>
      </c>
    </row>
    <row r="60" spans="1:31" ht="14">
      <c r="A60" s="7"/>
      <c r="B60" s="6" t="s">
        <v>1088</v>
      </c>
      <c r="C60" s="153" t="s">
        <v>1095</v>
      </c>
      <c r="D60" s="153">
        <f t="shared" si="24"/>
        <v>-19.75403279605446</v>
      </c>
      <c r="E60" s="153">
        <f t="shared" si="23"/>
        <v>13.468892827161682</v>
      </c>
      <c r="F60" s="153">
        <f t="shared" si="23"/>
        <v>29.064862985546881</v>
      </c>
      <c r="G60" s="153">
        <f t="shared" si="23"/>
        <v>16.186916407671006</v>
      </c>
      <c r="H60" s="153">
        <f t="shared" si="23"/>
        <v>-26.887828856543507</v>
      </c>
      <c r="I60" s="153">
        <f t="shared" si="23"/>
        <v>-10.266071850986663</v>
      </c>
      <c r="J60" s="153">
        <f t="shared" si="23"/>
        <v>-3.8885180467157738</v>
      </c>
      <c r="K60" s="153">
        <f t="shared" si="23"/>
        <v>-5.5065269563098553</v>
      </c>
      <c r="L60" s="153">
        <f t="shared" si="23"/>
        <v>-23.00357927173161</v>
      </c>
      <c r="M60" s="153">
        <f t="shared" si="23"/>
        <v>12.490314520536259</v>
      </c>
      <c r="N60" s="153">
        <f t="shared" si="23"/>
        <v>10.729808110559418</v>
      </c>
      <c r="O60" s="153">
        <f t="shared" si="23"/>
        <v>57.433545083000581</v>
      </c>
      <c r="P60" s="153">
        <f t="shared" si="23"/>
        <v>53.219048014535019</v>
      </c>
      <c r="Q60" s="153">
        <f t="shared" si="23"/>
        <v>-25.591711841169086</v>
      </c>
      <c r="R60" s="153">
        <f t="shared" si="23"/>
        <v>30.152570876746211</v>
      </c>
      <c r="S60" s="153">
        <f t="shared" si="23"/>
        <v>-9.1470260977961146</v>
      </c>
      <c r="T60" s="153">
        <f t="shared" si="23"/>
        <v>10.540621847121329</v>
      </c>
      <c r="U60" s="153">
        <f t="shared" si="23"/>
        <v>13.279174411344741</v>
      </c>
      <c r="V60" s="153">
        <f t="shared" si="23"/>
        <v>-16.668625448115677</v>
      </c>
      <c r="W60" s="153">
        <f t="shared" si="23"/>
        <v>20.159094660611061</v>
      </c>
      <c r="X60" s="153">
        <f t="shared" si="23"/>
        <v>9.5474812698444538</v>
      </c>
      <c r="Y60" s="153">
        <f t="shared" si="23"/>
        <v>-7.8698845572883585</v>
      </c>
      <c r="Z60" s="153">
        <f t="shared" si="23"/>
        <v>5.3194090638900349</v>
      </c>
      <c r="AA60" s="153">
        <f t="shared" si="23"/>
        <v>-5.3217913453266874</v>
      </c>
      <c r="AB60" s="153">
        <f t="shared" si="23"/>
        <v>-12.097293246820996</v>
      </c>
      <c r="AC60" s="153">
        <f t="shared" si="23"/>
        <v>31.80662059653929</v>
      </c>
      <c r="AD60" s="153">
        <f t="shared" si="23"/>
        <v>14.751163600599114</v>
      </c>
      <c r="AE60" s="118">
        <f t="shared" si="25"/>
        <v>3.7166579310087258</v>
      </c>
    </row>
    <row r="61" spans="1:31" ht="14">
      <c r="A61" s="7"/>
      <c r="B61" s="6" t="s">
        <v>1089</v>
      </c>
      <c r="C61" s="153" t="s">
        <v>1095</v>
      </c>
      <c r="D61" s="153">
        <f t="shared" si="24"/>
        <v>6.4764117362363152</v>
      </c>
      <c r="E61" s="153">
        <f t="shared" si="23"/>
        <v>87.013665040163602</v>
      </c>
      <c r="F61" s="153">
        <f t="shared" si="23"/>
        <v>-32.850399142063154</v>
      </c>
      <c r="G61" s="153">
        <f t="shared" si="23"/>
        <v>-24.154652618413166</v>
      </c>
      <c r="H61" s="153">
        <f t="shared" si="23"/>
        <v>66.621794042605899</v>
      </c>
      <c r="I61" s="153">
        <f t="shared" si="23"/>
        <v>271.40223626866424</v>
      </c>
      <c r="J61" s="153">
        <f t="shared" si="23"/>
        <v>-30.337868090594668</v>
      </c>
      <c r="K61" s="153">
        <f t="shared" si="23"/>
        <v>-70.755071763430763</v>
      </c>
      <c r="L61" s="153">
        <f t="shared" si="23"/>
        <v>10.048812496271694</v>
      </c>
      <c r="M61" s="153">
        <f t="shared" si="23"/>
        <v>45.016580844399897</v>
      </c>
      <c r="N61" s="153">
        <f t="shared" si="23"/>
        <v>-17.202941588996296</v>
      </c>
      <c r="O61" s="153">
        <f t="shared" ref="E61:AD68" si="26">IFERROR(((O19/N19)*100)-100,"--")</f>
        <v>-7.8178867468164128</v>
      </c>
      <c r="P61" s="153">
        <f t="shared" si="26"/>
        <v>-0.67855865380796843</v>
      </c>
      <c r="Q61" s="153">
        <f t="shared" si="26"/>
        <v>-24.579346556581498</v>
      </c>
      <c r="R61" s="153">
        <f t="shared" si="26"/>
        <v>-16.575861502360766</v>
      </c>
      <c r="S61" s="153">
        <f t="shared" si="26"/>
        <v>38.921675561511194</v>
      </c>
      <c r="T61" s="153">
        <f t="shared" si="26"/>
        <v>-17.698262622077493</v>
      </c>
      <c r="U61" s="153">
        <f t="shared" si="26"/>
        <v>17.920103672211525</v>
      </c>
      <c r="V61" s="153">
        <f t="shared" si="26"/>
        <v>38.378228103897214</v>
      </c>
      <c r="W61" s="153">
        <f t="shared" si="26"/>
        <v>7.2277096855467562</v>
      </c>
      <c r="X61" s="153">
        <f t="shared" si="26"/>
        <v>-8.9739930181992378</v>
      </c>
      <c r="Y61" s="153">
        <f t="shared" si="26"/>
        <v>14.860052283914868</v>
      </c>
      <c r="Z61" s="153">
        <f t="shared" si="26"/>
        <v>14.252711878740769</v>
      </c>
      <c r="AA61" s="153">
        <f t="shared" si="26"/>
        <v>14.495903879368186</v>
      </c>
      <c r="AB61" s="153">
        <f t="shared" si="26"/>
        <v>7.3556796995086131</v>
      </c>
      <c r="AC61" s="153">
        <f t="shared" si="26"/>
        <v>35.047808004286566</v>
      </c>
      <c r="AD61" s="153">
        <f t="shared" si="26"/>
        <v>-1.773897049831163</v>
      </c>
      <c r="AE61" s="118">
        <f t="shared" si="25"/>
        <v>4.8755971477621785</v>
      </c>
    </row>
    <row r="62" spans="1:31" ht="14">
      <c r="A62" s="7"/>
      <c r="B62" s="6" t="s">
        <v>1090</v>
      </c>
      <c r="C62" s="153" t="s">
        <v>1095</v>
      </c>
      <c r="D62" s="153">
        <f t="shared" si="24"/>
        <v>10.116383679603388</v>
      </c>
      <c r="E62" s="153">
        <f t="shared" si="26"/>
        <v>-7.4173004671744422</v>
      </c>
      <c r="F62" s="153">
        <f t="shared" si="26"/>
        <v>10.525335880192273</v>
      </c>
      <c r="G62" s="153">
        <f t="shared" si="26"/>
        <v>1.3197384849820395</v>
      </c>
      <c r="H62" s="153">
        <f t="shared" si="26"/>
        <v>95.288429008699865</v>
      </c>
      <c r="I62" s="153">
        <f t="shared" si="26"/>
        <v>28.595288619715518</v>
      </c>
      <c r="J62" s="153">
        <f t="shared" si="26"/>
        <v>-21.374916125238997</v>
      </c>
      <c r="K62" s="153">
        <f t="shared" si="26"/>
        <v>15.342039324117579</v>
      </c>
      <c r="L62" s="153">
        <f t="shared" si="26"/>
        <v>9.5830653021236287</v>
      </c>
      <c r="M62" s="153">
        <f t="shared" si="26"/>
        <v>-6.6277727994566789</v>
      </c>
      <c r="N62" s="153">
        <f t="shared" si="26"/>
        <v>34.224592879760252</v>
      </c>
      <c r="O62" s="153">
        <f t="shared" si="26"/>
        <v>80.671942209462742</v>
      </c>
      <c r="P62" s="153">
        <f t="shared" si="26"/>
        <v>-37.490507428262497</v>
      </c>
      <c r="Q62" s="153">
        <f t="shared" si="26"/>
        <v>1.6823839025125835</v>
      </c>
      <c r="R62" s="153">
        <f t="shared" si="26"/>
        <v>8.1195265387678432</v>
      </c>
      <c r="S62" s="153">
        <f t="shared" si="26"/>
        <v>34.745245415415667</v>
      </c>
      <c r="T62" s="153">
        <f t="shared" si="26"/>
        <v>-11.813979472423867</v>
      </c>
      <c r="U62" s="153">
        <f t="shared" si="26"/>
        <v>8.9711891215210215</v>
      </c>
      <c r="V62" s="153">
        <f t="shared" si="26"/>
        <v>6.5863471618381055</v>
      </c>
      <c r="W62" s="153">
        <f t="shared" si="26"/>
        <v>14.326027198432428</v>
      </c>
      <c r="X62" s="153">
        <f t="shared" si="26"/>
        <v>-3.0074387002237444</v>
      </c>
      <c r="Y62" s="153">
        <f t="shared" si="26"/>
        <v>6.0253657523637827</v>
      </c>
      <c r="Z62" s="153">
        <f t="shared" si="26"/>
        <v>6.1289914933305027</v>
      </c>
      <c r="AA62" s="153">
        <f t="shared" si="26"/>
        <v>8.7183740345488872</v>
      </c>
      <c r="AB62" s="153">
        <f t="shared" si="26"/>
        <v>-9.8831605961489828</v>
      </c>
      <c r="AC62" s="153">
        <f t="shared" si="26"/>
        <v>56.715642516846088</v>
      </c>
      <c r="AD62" s="153">
        <f t="shared" si="26"/>
        <v>24.37022162548665</v>
      </c>
      <c r="AE62" s="118">
        <f t="shared" si="25"/>
        <v>10.043103798744667</v>
      </c>
    </row>
    <row r="63" spans="1:31" ht="14">
      <c r="A63" s="7"/>
      <c r="B63" s="6" t="s">
        <v>1091</v>
      </c>
      <c r="C63" s="153" t="s">
        <v>1095</v>
      </c>
      <c r="D63" s="153">
        <f t="shared" si="24"/>
        <v>76.503837752240059</v>
      </c>
      <c r="E63" s="153">
        <f t="shared" si="26"/>
        <v>8.2687671760582049</v>
      </c>
      <c r="F63" s="153">
        <f t="shared" si="26"/>
        <v>5.9274157482718977</v>
      </c>
      <c r="G63" s="153">
        <f t="shared" si="26"/>
        <v>-11.361719358738384</v>
      </c>
      <c r="H63" s="153">
        <f t="shared" si="26"/>
        <v>13.524865985906317</v>
      </c>
      <c r="I63" s="153">
        <f t="shared" si="26"/>
        <v>151.75992654423297</v>
      </c>
      <c r="J63" s="153">
        <f t="shared" si="26"/>
        <v>14.578069133426695</v>
      </c>
      <c r="K63" s="153">
        <f t="shared" si="26"/>
        <v>-72.874130430130293</v>
      </c>
      <c r="L63" s="153">
        <f t="shared" si="26"/>
        <v>24.210698615814437</v>
      </c>
      <c r="M63" s="153">
        <f t="shared" si="26"/>
        <v>4.7718093582491008</v>
      </c>
      <c r="N63" s="153">
        <f t="shared" si="26"/>
        <v>36.19312312108022</v>
      </c>
      <c r="O63" s="153">
        <f t="shared" si="26"/>
        <v>43.084365949133485</v>
      </c>
      <c r="P63" s="153">
        <f t="shared" si="26"/>
        <v>35.408852525830781</v>
      </c>
      <c r="Q63" s="153">
        <f t="shared" si="26"/>
        <v>-45.057426888839217</v>
      </c>
      <c r="R63" s="153">
        <f t="shared" si="26"/>
        <v>13.53393824212381</v>
      </c>
      <c r="S63" s="153">
        <f t="shared" si="26"/>
        <v>37.27242306406589</v>
      </c>
      <c r="T63" s="153">
        <f t="shared" si="26"/>
        <v>-24.887644819924063</v>
      </c>
      <c r="U63" s="153">
        <f t="shared" si="26"/>
        <v>-16.258530479198953</v>
      </c>
      <c r="V63" s="153">
        <f t="shared" si="26"/>
        <v>9.5143361705009681</v>
      </c>
      <c r="W63" s="153">
        <f t="shared" si="26"/>
        <v>5.1419266941797019</v>
      </c>
      <c r="X63" s="153">
        <f t="shared" si="26"/>
        <v>3.6381646779941406</v>
      </c>
      <c r="Y63" s="153">
        <f t="shared" si="26"/>
        <v>28.236206677738295</v>
      </c>
      <c r="Z63" s="153">
        <f t="shared" si="26"/>
        <v>1.4643547184051187</v>
      </c>
      <c r="AA63" s="153">
        <f t="shared" si="26"/>
        <v>1.8712461511772034</v>
      </c>
      <c r="AB63" s="153">
        <f t="shared" si="26"/>
        <v>-6.8842720499784207</v>
      </c>
      <c r="AC63" s="153">
        <f t="shared" si="26"/>
        <v>61.551460396390468</v>
      </c>
      <c r="AD63" s="153">
        <f t="shared" si="26"/>
        <v>5.1880744933606735</v>
      </c>
      <c r="AE63" s="118">
        <f t="shared" si="25"/>
        <v>7.3985921332429427</v>
      </c>
    </row>
    <row r="64" spans="1:31" ht="14">
      <c r="A64" s="7"/>
      <c r="B64" s="6" t="s">
        <v>1092</v>
      </c>
      <c r="C64" s="153" t="s">
        <v>1095</v>
      </c>
      <c r="D64" s="153">
        <f t="shared" si="24"/>
        <v>1.0019248328442245</v>
      </c>
      <c r="E64" s="153">
        <f t="shared" si="26"/>
        <v>6.7160580630442013</v>
      </c>
      <c r="F64" s="153">
        <f t="shared" si="26"/>
        <v>21.871565291209748</v>
      </c>
      <c r="G64" s="153">
        <f t="shared" si="26"/>
        <v>-8.3238923189898628</v>
      </c>
      <c r="H64" s="153">
        <f t="shared" si="26"/>
        <v>-2.4966833237871526</v>
      </c>
      <c r="I64" s="153">
        <f t="shared" si="26"/>
        <v>-25.520249574328602</v>
      </c>
      <c r="J64" s="153">
        <f t="shared" si="26"/>
        <v>49.808087235354293</v>
      </c>
      <c r="K64" s="153">
        <f t="shared" si="26"/>
        <v>-29.774135721175639</v>
      </c>
      <c r="L64" s="153">
        <f t="shared" si="26"/>
        <v>-1.1455294705242522</v>
      </c>
      <c r="M64" s="153">
        <f t="shared" si="26"/>
        <v>39.769647725133751</v>
      </c>
      <c r="N64" s="153">
        <f t="shared" si="26"/>
        <v>19.353470072547836</v>
      </c>
      <c r="O64" s="153">
        <f t="shared" si="26"/>
        <v>3.1313665308895935</v>
      </c>
      <c r="P64" s="153">
        <f t="shared" si="26"/>
        <v>2.2449486350835173</v>
      </c>
      <c r="Q64" s="153">
        <f t="shared" si="26"/>
        <v>1.6099923595335355</v>
      </c>
      <c r="R64" s="153">
        <f t="shared" si="26"/>
        <v>71.251488055269022</v>
      </c>
      <c r="S64" s="153">
        <f t="shared" si="26"/>
        <v>19.585120508070645</v>
      </c>
      <c r="T64" s="153">
        <f t="shared" si="26"/>
        <v>20.552518626065421</v>
      </c>
      <c r="U64" s="153">
        <f t="shared" si="26"/>
        <v>5.2162628530588933</v>
      </c>
      <c r="V64" s="153">
        <f t="shared" si="26"/>
        <v>23.201497860313467</v>
      </c>
      <c r="W64" s="153">
        <f t="shared" si="26"/>
        <v>-3.8695746341791022</v>
      </c>
      <c r="X64" s="153">
        <f t="shared" si="26"/>
        <v>8.9874434503348368</v>
      </c>
      <c r="Y64" s="153">
        <f t="shared" si="26"/>
        <v>1.998091268477836</v>
      </c>
      <c r="Z64" s="153">
        <f t="shared" si="26"/>
        <v>-15.03751503372655</v>
      </c>
      <c r="AA64" s="153">
        <f t="shared" si="26"/>
        <v>34.993230647341647</v>
      </c>
      <c r="AB64" s="153">
        <f t="shared" si="26"/>
        <v>17.265327611472799</v>
      </c>
      <c r="AC64" s="153">
        <f t="shared" si="26"/>
        <v>93.473459434562528</v>
      </c>
      <c r="AD64" s="153">
        <f t="shared" si="26"/>
        <v>-0.7197281931840962</v>
      </c>
      <c r="AE64" s="118">
        <f t="shared" si="25"/>
        <v>9.9840372889755713</v>
      </c>
    </row>
    <row r="65" spans="1:32" ht="14">
      <c r="A65" s="7"/>
      <c r="B65" s="6" t="s">
        <v>1093</v>
      </c>
      <c r="C65" s="153" t="s">
        <v>1095</v>
      </c>
      <c r="D65" s="153">
        <f t="shared" si="24"/>
        <v>-9.6626954067362192</v>
      </c>
      <c r="E65" s="153">
        <f t="shared" si="26"/>
        <v>19.80394773008112</v>
      </c>
      <c r="F65" s="153">
        <f t="shared" si="26"/>
        <v>24.730397494829901</v>
      </c>
      <c r="G65" s="153">
        <f t="shared" si="26"/>
        <v>-11.214979892829348</v>
      </c>
      <c r="H65" s="153">
        <f t="shared" si="26"/>
        <v>-22.556288111510824</v>
      </c>
      <c r="I65" s="153">
        <f t="shared" si="26"/>
        <v>-16.30247492450836</v>
      </c>
      <c r="J65" s="153">
        <f t="shared" si="26"/>
        <v>-27.967064152520408</v>
      </c>
      <c r="K65" s="153">
        <f t="shared" si="26"/>
        <v>51.051589752243217</v>
      </c>
      <c r="L65" s="153">
        <f t="shared" si="26"/>
        <v>-4.5641597454111746</v>
      </c>
      <c r="M65" s="153">
        <f t="shared" si="26"/>
        <v>-23.280077895787983</v>
      </c>
      <c r="N65" s="153">
        <f t="shared" si="26"/>
        <v>25.473120335584753</v>
      </c>
      <c r="O65" s="153">
        <f t="shared" si="26"/>
        <v>18.318154983313434</v>
      </c>
      <c r="P65" s="153">
        <f t="shared" si="26"/>
        <v>34.982023987970223</v>
      </c>
      <c r="Q65" s="153">
        <f t="shared" si="26"/>
        <v>8.8887661343819815</v>
      </c>
      <c r="R65" s="153">
        <f t="shared" si="26"/>
        <v>11.352404117601196</v>
      </c>
      <c r="S65" s="153">
        <f t="shared" si="26"/>
        <v>39.229794853832544</v>
      </c>
      <c r="T65" s="153">
        <f t="shared" si="26"/>
        <v>5.7924050044352811</v>
      </c>
      <c r="U65" s="153">
        <f t="shared" si="26"/>
        <v>-9.4152443445050267</v>
      </c>
      <c r="V65" s="153">
        <f t="shared" si="26"/>
        <v>-4.2976749980054905</v>
      </c>
      <c r="W65" s="153">
        <f t="shared" si="26"/>
        <v>-1.2149728184986657</v>
      </c>
      <c r="X65" s="153">
        <f t="shared" si="26"/>
        <v>-7.205794093417822</v>
      </c>
      <c r="Y65" s="153">
        <f t="shared" si="26"/>
        <v>16.578806674568753</v>
      </c>
      <c r="Z65" s="153">
        <f t="shared" si="26"/>
        <v>-9.9142043006014831</v>
      </c>
      <c r="AA65" s="153">
        <f t="shared" si="26"/>
        <v>4.084053690802449</v>
      </c>
      <c r="AB65" s="153">
        <f t="shared" si="26"/>
        <v>-53.970765626710566</v>
      </c>
      <c r="AC65" s="153">
        <f t="shared" si="26"/>
        <v>97.647687310219652</v>
      </c>
      <c r="AD65" s="153">
        <f t="shared" si="26"/>
        <v>-3.2867882786046039</v>
      </c>
      <c r="AE65" s="118">
        <f t="shared" si="25"/>
        <v>1.8979581496992637</v>
      </c>
    </row>
    <row r="66" spans="1:32" ht="14">
      <c r="A66" s="7"/>
      <c r="B66" s="6" t="s">
        <v>38</v>
      </c>
      <c r="C66" s="153" t="s">
        <v>1095</v>
      </c>
      <c r="D66" s="153">
        <f t="shared" si="24"/>
        <v>-8.0372642102765184</v>
      </c>
      <c r="E66" s="153">
        <f t="shared" si="26"/>
        <v>22.431670760827416</v>
      </c>
      <c r="F66" s="153">
        <f t="shared" si="26"/>
        <v>4.3860126902322207</v>
      </c>
      <c r="G66" s="153">
        <f t="shared" si="26"/>
        <v>-2.5073268890818241</v>
      </c>
      <c r="H66" s="153">
        <f t="shared" si="26"/>
        <v>7.1616078201736286</v>
      </c>
      <c r="I66" s="153">
        <f t="shared" si="26"/>
        <v>-1.8235284253348851</v>
      </c>
      <c r="J66" s="153">
        <f t="shared" si="26"/>
        <v>-8.6937395513625404</v>
      </c>
      <c r="K66" s="153">
        <f t="shared" si="26"/>
        <v>-5.8217805656786652</v>
      </c>
      <c r="L66" s="153">
        <f t="shared" si="26"/>
        <v>12.956550701992555</v>
      </c>
      <c r="M66" s="153">
        <f t="shared" si="26"/>
        <v>13.757043383509185</v>
      </c>
      <c r="N66" s="153">
        <f t="shared" si="26"/>
        <v>10.928600623627148</v>
      </c>
      <c r="O66" s="153">
        <f t="shared" si="26"/>
        <v>9.4389025837471934</v>
      </c>
      <c r="P66" s="153">
        <f t="shared" si="26"/>
        <v>8.7910401217542216</v>
      </c>
      <c r="Q66" s="153">
        <f t="shared" si="26"/>
        <v>-11.664715014041619</v>
      </c>
      <c r="R66" s="153">
        <f t="shared" si="26"/>
        <v>13.998796295530951</v>
      </c>
      <c r="S66" s="153">
        <f t="shared" si="26"/>
        <v>5.5968902782197461</v>
      </c>
      <c r="T66" s="153">
        <f t="shared" si="26"/>
        <v>10.887833414541333</v>
      </c>
      <c r="U66" s="153">
        <f t="shared" si="26"/>
        <v>0.95154383153834488</v>
      </c>
      <c r="V66" s="153">
        <f t="shared" si="26"/>
        <v>2.9779439885533776</v>
      </c>
      <c r="W66" s="153">
        <f t="shared" si="26"/>
        <v>-2.8107344041400495</v>
      </c>
      <c r="X66" s="153">
        <f t="shared" si="26"/>
        <v>2.2900892111478584</v>
      </c>
      <c r="Y66" s="153">
        <f t="shared" si="26"/>
        <v>-0.26232639903615507</v>
      </c>
      <c r="Z66" s="153">
        <f t="shared" si="26"/>
        <v>4.6067615193818909</v>
      </c>
      <c r="AA66" s="153">
        <f t="shared" si="26"/>
        <v>1.1187820791367784</v>
      </c>
      <c r="AB66" s="153">
        <f t="shared" si="26"/>
        <v>3.9623499122758403</v>
      </c>
      <c r="AC66" s="153">
        <f t="shared" si="26"/>
        <v>16.915783414999837</v>
      </c>
      <c r="AD66" s="153">
        <f t="shared" si="26"/>
        <v>-20.691055329355379</v>
      </c>
      <c r="AE66" s="118">
        <f t="shared" si="25"/>
        <v>2.8229062712373576</v>
      </c>
    </row>
    <row r="67" spans="1:32" ht="14">
      <c r="A67" s="7"/>
      <c r="B67" s="6" t="s">
        <v>39</v>
      </c>
      <c r="C67" s="153" t="s">
        <v>1095</v>
      </c>
      <c r="D67" s="153">
        <f t="shared" si="24"/>
        <v>-10.754275983604458</v>
      </c>
      <c r="E67" s="153">
        <f t="shared" si="26"/>
        <v>6.9020536515225217E-2</v>
      </c>
      <c r="F67" s="153">
        <f t="shared" si="26"/>
        <v>-18.397471818603137</v>
      </c>
      <c r="G67" s="153">
        <f t="shared" si="26"/>
        <v>-11.262883075211079</v>
      </c>
      <c r="H67" s="153">
        <f t="shared" si="26"/>
        <v>1.6042311447905746</v>
      </c>
      <c r="I67" s="153">
        <f t="shared" si="26"/>
        <v>0.1260474502996658</v>
      </c>
      <c r="J67" s="153">
        <f t="shared" si="26"/>
        <v>-8.211302343672557</v>
      </c>
      <c r="K67" s="153">
        <f t="shared" si="26"/>
        <v>6.572708998186144</v>
      </c>
      <c r="L67" s="153">
        <f t="shared" si="26"/>
        <v>9.5204706043364524</v>
      </c>
      <c r="M67" s="153">
        <f t="shared" si="26"/>
        <v>11.74220576953104</v>
      </c>
      <c r="N67" s="153">
        <f t="shared" si="26"/>
        <v>1.9879039918788237</v>
      </c>
      <c r="O67" s="153">
        <f t="shared" si="26"/>
        <v>8.5299959228958073</v>
      </c>
      <c r="P67" s="153">
        <f t="shared" si="26"/>
        <v>11.134840327395381</v>
      </c>
      <c r="Q67" s="153">
        <f t="shared" si="26"/>
        <v>-3.3038257394163679</v>
      </c>
      <c r="R67" s="153">
        <f t="shared" si="26"/>
        <v>-2.4481883640927435</v>
      </c>
      <c r="S67" s="153">
        <f t="shared" si="26"/>
        <v>26.653409946768079</v>
      </c>
      <c r="T67" s="153">
        <f t="shared" si="26"/>
        <v>-14.359433612664503</v>
      </c>
      <c r="U67" s="153">
        <f t="shared" si="26"/>
        <v>17.466629523687402</v>
      </c>
      <c r="V67" s="153">
        <f t="shared" si="26"/>
        <v>-4.1789633488462812</v>
      </c>
      <c r="W67" s="153">
        <f t="shared" si="26"/>
        <v>-7.45515068473523</v>
      </c>
      <c r="X67" s="153">
        <f t="shared" si="26"/>
        <v>-25.152665008969606</v>
      </c>
      <c r="Y67" s="153">
        <f t="shared" si="26"/>
        <v>19.288225828779176</v>
      </c>
      <c r="Z67" s="153">
        <f t="shared" si="26"/>
        <v>2.895502723342716</v>
      </c>
      <c r="AA67" s="153">
        <f t="shared" si="26"/>
        <v>-3.4790908895404442</v>
      </c>
      <c r="AB67" s="153">
        <f t="shared" si="26"/>
        <v>-16.337722593762138</v>
      </c>
      <c r="AC67" s="153">
        <f t="shared" si="26"/>
        <v>13.266023953497836</v>
      </c>
      <c r="AD67" s="153">
        <f t="shared" si="26"/>
        <v>-14.675977995267587</v>
      </c>
      <c r="AE67" s="118">
        <f t="shared" si="25"/>
        <v>-1.0681443231479903</v>
      </c>
    </row>
    <row r="68" spans="1:32" ht="14">
      <c r="A68" s="7"/>
      <c r="B68" s="6" t="s">
        <v>40</v>
      </c>
      <c r="C68" s="153" t="s">
        <v>1095</v>
      </c>
      <c r="D68" s="153">
        <f t="shared" si="24"/>
        <v>-9.2570489337014124</v>
      </c>
      <c r="E68" s="153">
        <f t="shared" si="26"/>
        <v>12.557754063557496</v>
      </c>
      <c r="F68" s="153">
        <f t="shared" si="26"/>
        <v>-4.557550173954354</v>
      </c>
      <c r="G68" s="153">
        <f t="shared" si="26"/>
        <v>-5.445897922284118</v>
      </c>
      <c r="H68" s="153">
        <f t="shared" si="26"/>
        <v>5.4111678262495957</v>
      </c>
      <c r="I68" s="153">
        <f t="shared" si="26"/>
        <v>-1.2316361055898568</v>
      </c>
      <c r="J68" s="153">
        <f t="shared" si="26"/>
        <v>-8.5452579747430377</v>
      </c>
      <c r="K68" s="153">
        <f t="shared" si="26"/>
        <v>-1.9931505459915115</v>
      </c>
      <c r="L68" s="153">
        <f t="shared" si="26"/>
        <v>11.802386473308289</v>
      </c>
      <c r="M68" s="153">
        <f t="shared" si="26"/>
        <v>13.094081425862697</v>
      </c>
      <c r="N68" s="153">
        <f t="shared" si="26"/>
        <v>8.0219202388268798</v>
      </c>
      <c r="O68" s="153">
        <f t="shared" si="26"/>
        <v>9.1599168599223049</v>
      </c>
      <c r="P68" s="153">
        <f t="shared" si="26"/>
        <v>9.5063098952364413</v>
      </c>
      <c r="Q68" s="153">
        <f t="shared" si="26"/>
        <v>-9.0752333392464237</v>
      </c>
      <c r="R68" s="153">
        <f t="shared" si="26"/>
        <v>8.581610215112832</v>
      </c>
      <c r="S68" s="153">
        <f t="shared" si="26"/>
        <v>11.827823805949194</v>
      </c>
      <c r="T68" s="153">
        <f t="shared" si="26"/>
        <v>2.4263225832431772</v>
      </c>
      <c r="U68" s="153">
        <f t="shared" si="26"/>
        <v>5.5794263239238546</v>
      </c>
      <c r="V68" s="153">
        <f t="shared" si="26"/>
        <v>0.74662276763520197</v>
      </c>
      <c r="W68" s="153">
        <f t="shared" si="26"/>
        <v>-4.1879381924393613</v>
      </c>
      <c r="X68" s="153">
        <f t="shared" si="26"/>
        <v>-5.5699883685219334</v>
      </c>
      <c r="Y68" s="153">
        <f t="shared" si="26"/>
        <v>4.1760534119063948</v>
      </c>
      <c r="Z68" s="153">
        <f t="shared" si="26"/>
        <v>4.1619143750110794</v>
      </c>
      <c r="AA68" s="153">
        <f t="shared" si="26"/>
        <v>-6.1917809008036784E-2</v>
      </c>
      <c r="AB68" s="153">
        <f t="shared" si="26"/>
        <v>-1.0723145907461316</v>
      </c>
      <c r="AC68" s="153">
        <f t="shared" si="26"/>
        <v>16.150276665893031</v>
      </c>
      <c r="AD68" s="153">
        <f t="shared" si="26"/>
        <v>-19.460771252561358</v>
      </c>
      <c r="AE68" s="118">
        <f t="shared" si="25"/>
        <v>1.5394616069269773</v>
      </c>
    </row>
    <row r="71" spans="1:32" ht="13.5" customHeight="1">
      <c r="A71" s="29" t="s">
        <v>1094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4"/>
    </row>
  </sheetData>
  <mergeCells count="5">
    <mergeCell ref="A2:AE2"/>
    <mergeCell ref="A4:AE4"/>
    <mergeCell ref="C7:AE7"/>
    <mergeCell ref="C28:AE28"/>
    <mergeCell ref="C49:AE49"/>
  </mergeCells>
  <hyperlinks>
    <hyperlink ref="A1" location="ÍNDICE!A1" display="INDICE" xr:uid="{00000000-0004-0000-1700-000000000000}"/>
  </hyperlinks>
  <pageMargins left="0.7" right="0.7" top="0.75" bottom="0.75" header="0.3" footer="0.3"/>
  <pageSetup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V86"/>
  <sheetViews>
    <sheetView showGridLines="0" zoomScaleNormal="100" workbookViewId="0"/>
  </sheetViews>
  <sheetFormatPr baseColWidth="10" defaultColWidth="10" defaultRowHeight="12.75" customHeight="1"/>
  <cols>
    <col min="1" max="1" width="4.83203125" style="4" customWidth="1"/>
    <col min="2" max="2" width="31.83203125" style="4" customWidth="1"/>
    <col min="3" max="9" width="6.5" style="4" bestFit="1" customWidth="1"/>
    <col min="10" max="10" width="6.33203125" style="4" customWidth="1"/>
    <col min="11" max="19" width="7.5" style="4" bestFit="1" customWidth="1"/>
    <col min="20" max="25" width="7.5" bestFit="1" customWidth="1"/>
    <col min="26" max="30" width="7.5" customWidth="1"/>
    <col min="31" max="31" width="8.5" style="4" bestFit="1" customWidth="1"/>
    <col min="32" max="48" width="13" style="4" customWidth="1"/>
  </cols>
  <sheetData>
    <row r="1" spans="1:48" ht="15.75" customHeight="1">
      <c r="A1" s="102" t="s">
        <v>30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8" ht="13">
      <c r="A2" s="159" t="s">
        <v>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48" ht="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48" ht="13">
      <c r="A4" s="159" t="s">
        <v>1114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48" ht="13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48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48" ht="13.5" customHeight="1">
      <c r="A7" s="13"/>
      <c r="B7" s="14" t="s">
        <v>41</v>
      </c>
      <c r="C7" s="3">
        <v>1995</v>
      </c>
      <c r="D7" s="3">
        <v>1996</v>
      </c>
      <c r="E7" s="3">
        <v>1997</v>
      </c>
      <c r="F7" s="3">
        <v>1998</v>
      </c>
      <c r="G7" s="3">
        <v>1999</v>
      </c>
      <c r="H7" s="3">
        <v>2000</v>
      </c>
      <c r="I7" s="3">
        <v>2001</v>
      </c>
      <c r="J7" s="3">
        <v>2002</v>
      </c>
      <c r="K7" s="3">
        <v>2003</v>
      </c>
      <c r="L7" s="3">
        <v>2004</v>
      </c>
      <c r="M7" s="3">
        <v>2005</v>
      </c>
      <c r="N7" s="3">
        <v>2006</v>
      </c>
      <c r="O7" s="3">
        <v>2007</v>
      </c>
      <c r="P7" s="3">
        <v>2008</v>
      </c>
      <c r="Q7" s="3">
        <v>2009</v>
      </c>
      <c r="R7" s="3">
        <v>2010</v>
      </c>
      <c r="S7" s="3">
        <v>2011</v>
      </c>
      <c r="T7" s="3">
        <v>2012</v>
      </c>
      <c r="U7" s="3">
        <v>2013</v>
      </c>
      <c r="V7" s="3">
        <v>2014</v>
      </c>
      <c r="W7" s="3">
        <v>2015</v>
      </c>
      <c r="X7" s="3">
        <v>2016</v>
      </c>
      <c r="Y7" s="3">
        <v>2017</v>
      </c>
      <c r="Z7" s="3">
        <v>2018</v>
      </c>
      <c r="AA7" s="3">
        <v>2019</v>
      </c>
      <c r="AB7" s="3">
        <v>2020</v>
      </c>
      <c r="AC7" s="3">
        <v>2021</v>
      </c>
      <c r="AD7" s="3">
        <v>2022</v>
      </c>
      <c r="AE7" s="3" t="s">
        <v>1086</v>
      </c>
    </row>
    <row r="8" spans="1:48" ht="13.5" customHeight="1">
      <c r="A8" s="7"/>
      <c r="C8" s="163" t="s">
        <v>42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48" ht="13.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ht="13">
      <c r="A10" s="7">
        <v>1</v>
      </c>
      <c r="B10" s="6" t="s">
        <v>31</v>
      </c>
      <c r="C10" s="15">
        <f>'C18'!C9-'C17'!C9</f>
        <v>-2597.2589360000002</v>
      </c>
      <c r="D10" s="15">
        <f>'C18'!D9-'C17'!D9</f>
        <v>-2594.4759300000005</v>
      </c>
      <c r="E10" s="15">
        <f>'C18'!E9-'C17'!E9</f>
        <v>-3083.5526539999992</v>
      </c>
      <c r="F10" s="15">
        <f>'C18'!F9-'C17'!F9</f>
        <v>-3262.2324409999992</v>
      </c>
      <c r="G10" s="15">
        <f>'C18'!G9-'C17'!G9</f>
        <v>-3548.9459260000003</v>
      </c>
      <c r="H10" s="15">
        <f>'C18'!H9-'C17'!H9</f>
        <v>-4091.3634470000015</v>
      </c>
      <c r="I10" s="15">
        <f>'C18'!I9-'C17'!I9</f>
        <v>-4239.0627159999985</v>
      </c>
      <c r="J10" s="15">
        <f>'C18'!J9-'C17'!J9</f>
        <v>-5466.0389800000012</v>
      </c>
      <c r="K10" s="15">
        <f>'C18'!K9-'C17'!K9</f>
        <v>-6925.3847340000011</v>
      </c>
      <c r="L10" s="15">
        <f>'C18'!L9-'C17'!L9</f>
        <v>-8723.9226109999981</v>
      </c>
      <c r="M10" s="15">
        <f>'C18'!M9-'C17'!M9</f>
        <v>-10519.654279</v>
      </c>
      <c r="N10" s="15">
        <f>'C18'!N9-'C17'!N9</f>
        <v>-11899.828633999998</v>
      </c>
      <c r="O10" s="15">
        <f>'C18'!O9-'C17'!O9</f>
        <v>-12987.225832000004</v>
      </c>
      <c r="P10" s="15">
        <f>'C18'!P9-'C17'!P9</f>
        <v>-13415.653610999998</v>
      </c>
      <c r="Q10" s="15">
        <f>'C18'!Q9-'C17'!Q9</f>
        <v>-11635.150517</v>
      </c>
      <c r="R10" s="15">
        <f>'C18'!R9-'C17'!R9</f>
        <v>-14463.035954999999</v>
      </c>
      <c r="S10" s="15">
        <f>'C18'!S9-'C17'!S9</f>
        <v>-15408.904636000001</v>
      </c>
      <c r="T10" s="15">
        <f>'C18'!T9-'C17'!T9</f>
        <v>-15858.868813999999</v>
      </c>
      <c r="U10" s="15">
        <f>'C18'!U9-'C17'!U9</f>
        <v>-16321.089390999994</v>
      </c>
      <c r="V10" s="15">
        <f>'C18'!V9-'C17'!V9</f>
        <v>-16596.344730000001</v>
      </c>
      <c r="W10" s="15">
        <f>'C18'!W9-'C17'!W9</f>
        <v>-17489.544586999989</v>
      </c>
      <c r="X10" s="15">
        <f>'C18'!X9-'C17'!X9</f>
        <v>-16452.323898999992</v>
      </c>
      <c r="Y10" s="15">
        <f>'C18'!Y9-'C17'!Y9</f>
        <v>-17176.814871000006</v>
      </c>
      <c r="Z10" s="15">
        <f>'C18'!Z9-'C17'!Z9</f>
        <v>-18313.916833000003</v>
      </c>
      <c r="AA10" s="15">
        <f>'C18'!AA9-'C17'!AA9</f>
        <v>-16401.765363000002</v>
      </c>
      <c r="AB10" s="15">
        <f>'C18'!AB9-'C17'!AB9</f>
        <v>-29089.868743999981</v>
      </c>
      <c r="AC10" s="15">
        <f>'C18'!AC9-'C17'!AC9</f>
        <v>-22500.352724</v>
      </c>
      <c r="AD10" s="15">
        <f>'C18'!AD9-'C17'!AD9</f>
        <v>-15526.297786000003</v>
      </c>
      <c r="AE10" s="15">
        <f>'C18'!AE9-'C17'!AE9</f>
        <v>-336588.87958100002</v>
      </c>
      <c r="AF10" s="24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13">
      <c r="A11" s="7">
        <v>2</v>
      </c>
      <c r="B11" s="6" t="s">
        <v>32</v>
      </c>
      <c r="C11" s="15">
        <f>'C18'!C10-'C17'!C10</f>
        <v>-0.24939099999999992</v>
      </c>
      <c r="D11" s="15">
        <f>'C18'!D10-'C17'!D10</f>
        <v>0.65206999999999993</v>
      </c>
      <c r="E11" s="15">
        <f>'C18'!E10-'C17'!E10</f>
        <v>0.54437700000000044</v>
      </c>
      <c r="F11" s="15">
        <f>'C18'!F10-'C17'!F10</f>
        <v>0.19622200000000023</v>
      </c>
      <c r="G11" s="15">
        <f>'C18'!G10-'C17'!G10</f>
        <v>-0.37792699999999968</v>
      </c>
      <c r="H11" s="15">
        <f>'C18'!H10-'C17'!H10</f>
        <v>-1.8745950000000002</v>
      </c>
      <c r="I11" s="15">
        <f>'C18'!I10-'C17'!I10</f>
        <v>-1.4247409999999998</v>
      </c>
      <c r="J11" s="15">
        <f>'C18'!J10-'C17'!J10</f>
        <v>-55.024290999999998</v>
      </c>
      <c r="K11" s="15">
        <f>'C18'!K10-'C17'!K10</f>
        <v>-109.91623199999999</v>
      </c>
      <c r="L11" s="15">
        <f>'C18'!L10-'C17'!L10</f>
        <v>-158.31197299999997</v>
      </c>
      <c r="M11" s="15">
        <f>'C18'!M10-'C17'!M10</f>
        <v>-157.74192199999999</v>
      </c>
      <c r="N11" s="15">
        <f>'C18'!N10-'C17'!N10</f>
        <v>-171.19207099999997</v>
      </c>
      <c r="O11" s="15">
        <f>'C18'!O10-'C17'!O10</f>
        <v>-186.70398600000001</v>
      </c>
      <c r="P11" s="15">
        <f>'C18'!P10-'C17'!P10</f>
        <v>-197.77940900000004</v>
      </c>
      <c r="Q11" s="15">
        <f>'C18'!Q10-'C17'!Q10</f>
        <v>-218.98328400000005</v>
      </c>
      <c r="R11" s="15">
        <f>'C18'!R10-'C17'!R10</f>
        <v>-291.00082499999996</v>
      </c>
      <c r="S11" s="15">
        <f>'C18'!S10-'C17'!S10</f>
        <v>-389.24166300000002</v>
      </c>
      <c r="T11" s="15">
        <f>'C18'!T10-'C17'!T10</f>
        <v>-457.56759</v>
      </c>
      <c r="U11" s="15">
        <f>'C18'!U10-'C17'!U10</f>
        <v>-568.14671999999985</v>
      </c>
      <c r="V11" s="15">
        <f>'C18'!V10-'C17'!V10</f>
        <v>-717.70747400000005</v>
      </c>
      <c r="W11" s="15">
        <f>'C18'!W10-'C17'!W10</f>
        <v>-793.43389700000023</v>
      </c>
      <c r="X11" s="15">
        <f>'C18'!X10-'C17'!X10</f>
        <v>-794.81538</v>
      </c>
      <c r="Y11" s="15">
        <f>'C18'!Y10-'C17'!Y10</f>
        <v>-883.77269100000012</v>
      </c>
      <c r="Z11" s="15">
        <f>'C18'!Z10-'C17'!Z10</f>
        <v>-806.98552899999993</v>
      </c>
      <c r="AA11" s="15">
        <f>'C18'!AA10-'C17'!AA10</f>
        <v>-1001.8645570000002</v>
      </c>
      <c r="AB11" s="15">
        <f>'C18'!AB10-'C17'!AB10</f>
        <v>-1807.9916270000001</v>
      </c>
      <c r="AC11" s="15">
        <f>'C18'!AC10-'C17'!AC10</f>
        <v>-1484.926958</v>
      </c>
      <c r="AD11" s="15">
        <f>'C18'!AD10-'C17'!AD10</f>
        <v>-1619.032357</v>
      </c>
      <c r="AE11" s="15">
        <f>'C18'!AE10-'C17'!AE10</f>
        <v>-12874.674421000002</v>
      </c>
      <c r="AF11" s="2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13">
      <c r="A12" s="7">
        <v>3</v>
      </c>
      <c r="B12" s="6" t="s">
        <v>33</v>
      </c>
      <c r="C12" s="15">
        <f>'C18'!C11-'C17'!C11</f>
        <v>-407.52556300000003</v>
      </c>
      <c r="D12" s="15">
        <f>'C18'!D11-'C17'!D11</f>
        <v>-416.50598699999983</v>
      </c>
      <c r="E12" s="15">
        <f>'C18'!E11-'C17'!E11</f>
        <v>-539.31394999999998</v>
      </c>
      <c r="F12" s="15">
        <f>'C18'!F11-'C17'!F11</f>
        <v>-649.38673999999992</v>
      </c>
      <c r="G12" s="15">
        <f>'C18'!G11-'C17'!G11</f>
        <v>-788.18170599999985</v>
      </c>
      <c r="H12" s="15">
        <f>'C18'!H11-'C17'!H11</f>
        <v>-885.45227599999998</v>
      </c>
      <c r="I12" s="15">
        <f>'C18'!I11-'C17'!I11</f>
        <v>-890.125362</v>
      </c>
      <c r="J12" s="15">
        <f>'C18'!J11-'C17'!J11</f>
        <v>-1099.9897280000002</v>
      </c>
      <c r="K12" s="15">
        <f>'C18'!K11-'C17'!K11</f>
        <v>-1241.4202669999997</v>
      </c>
      <c r="L12" s="15">
        <f>'C18'!L11-'C17'!L11</f>
        <v>-1457.8348310000001</v>
      </c>
      <c r="M12" s="15">
        <f>'C18'!M11-'C17'!M11</f>
        <v>-1677.3690419999998</v>
      </c>
      <c r="N12" s="15">
        <f>'C18'!N11-'C17'!N11</f>
        <v>-1835.7017560000006</v>
      </c>
      <c r="O12" s="15">
        <f>'C18'!O11-'C17'!O11</f>
        <v>-1899.9567639999993</v>
      </c>
      <c r="P12" s="15">
        <f>'C18'!P11-'C17'!P11</f>
        <v>-1956.7706790000009</v>
      </c>
      <c r="Q12" s="15">
        <f>'C18'!Q11-'C17'!Q11</f>
        <v>-1732.5060429999992</v>
      </c>
      <c r="R12" s="15">
        <f>'C18'!R11-'C17'!R11</f>
        <v>-2165.4516880000001</v>
      </c>
      <c r="S12" s="15">
        <f>'C18'!S11-'C17'!S11</f>
        <v>-2429.6915399999993</v>
      </c>
      <c r="T12" s="15">
        <f>'C18'!T11-'C17'!T11</f>
        <v>-2672.8479769999999</v>
      </c>
      <c r="U12" s="15">
        <f>'C18'!U11-'C17'!U11</f>
        <v>-2934.9230340000013</v>
      </c>
      <c r="V12" s="15">
        <f>'C18'!V11-'C17'!V11</f>
        <v>-3188.2227170000006</v>
      </c>
      <c r="W12" s="15">
        <f>'C18'!W11-'C17'!W11</f>
        <v>-3461.0148959999992</v>
      </c>
      <c r="X12" s="15">
        <f>'C18'!X11-'C17'!X11</f>
        <v>-3474.4046590000003</v>
      </c>
      <c r="Y12" s="15">
        <f>'C18'!Y11-'C17'!Y11</f>
        <v>-3619.2334749999995</v>
      </c>
      <c r="Z12" s="15">
        <f>'C18'!Z11-'C17'!Z11</f>
        <v>-3768.3885480000004</v>
      </c>
      <c r="AA12" s="15">
        <f>'C18'!AA11-'C17'!AA11</f>
        <v>-3895.5449740000008</v>
      </c>
      <c r="AB12" s="15">
        <f>'C18'!AB11-'C17'!AB11</f>
        <v>-3680.7799290000007</v>
      </c>
      <c r="AC12" s="15">
        <f>'C18'!AC11-'C17'!AC11</f>
        <v>-5370.5332569999973</v>
      </c>
      <c r="AD12" s="15">
        <f>'C18'!AD11-'C17'!AD11</f>
        <v>-4810.5999229999989</v>
      </c>
      <c r="AE12" s="15">
        <f>'C18'!AE11-'C17'!AE11</f>
        <v>-62949.677310999999</v>
      </c>
      <c r="AF12" s="2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13">
      <c r="A13" s="7">
        <v>4</v>
      </c>
      <c r="B13" s="6" t="s">
        <v>1087</v>
      </c>
      <c r="C13" s="15">
        <f>'C18'!C12-'C17'!C12</f>
        <v>359.74546900000018</v>
      </c>
      <c r="D13" s="15">
        <f>'C18'!D12-'C17'!D12</f>
        <v>260.66856499999989</v>
      </c>
      <c r="E13" s="15">
        <f>'C18'!E12-'C17'!E12</f>
        <v>391.5948419999998</v>
      </c>
      <c r="F13" s="15">
        <f>'C18'!F12-'C17'!F12</f>
        <v>443.39255300000002</v>
      </c>
      <c r="G13" s="15">
        <f>'C18'!G12-'C17'!G12</f>
        <v>390.8562969999997</v>
      </c>
      <c r="H13" s="15">
        <f>'C18'!H12-'C17'!H12</f>
        <v>388.26805500000012</v>
      </c>
      <c r="I13" s="15">
        <f>'C18'!I12-'C17'!I12</f>
        <v>326.52627499999971</v>
      </c>
      <c r="J13" s="15">
        <f>'C18'!J12-'C17'!J12</f>
        <v>265.84998799999971</v>
      </c>
      <c r="K13" s="15">
        <f>'C18'!K12-'C17'!K12</f>
        <v>335.33247700000038</v>
      </c>
      <c r="L13" s="15">
        <f>'C18'!L12-'C17'!L12</f>
        <v>409.60994399999993</v>
      </c>
      <c r="M13" s="15">
        <f>'C18'!M12-'C17'!M12</f>
        <v>555.32403299999942</v>
      </c>
      <c r="N13" s="15">
        <f>'C18'!N12-'C17'!N12</f>
        <v>748.42517900000053</v>
      </c>
      <c r="O13" s="15">
        <f>'C18'!O12-'C17'!O12</f>
        <v>1003.4116580000002</v>
      </c>
      <c r="P13" s="15">
        <f>'C18'!P12-'C17'!P12</f>
        <v>1211.3405000000009</v>
      </c>
      <c r="Q13" s="15">
        <f>'C18'!Q12-'C17'!Q12</f>
        <v>1113.8972289999995</v>
      </c>
      <c r="R13" s="15">
        <f>'C18'!R12-'C17'!R12</f>
        <v>1235.5120109999998</v>
      </c>
      <c r="S13" s="15">
        <f>'C18'!S12-'C17'!S12</f>
        <v>1352.4902490000002</v>
      </c>
      <c r="T13" s="15">
        <f>'C18'!T12-'C17'!T12</f>
        <v>1479.5459070000006</v>
      </c>
      <c r="U13" s="15">
        <f>'C18'!U12-'C17'!U12</f>
        <v>1572.2272350000005</v>
      </c>
      <c r="V13" s="15">
        <f>'C18'!V12-'C17'!V12</f>
        <v>1516.4894450000002</v>
      </c>
      <c r="W13" s="15">
        <f>'C18'!W12-'C17'!W12</f>
        <v>1355.2317349999996</v>
      </c>
      <c r="X13" s="15">
        <f>'C18'!X12-'C17'!X12</f>
        <v>1293.7970740000003</v>
      </c>
      <c r="Y13" s="15">
        <f>'C18'!Y12-'C17'!Y12</f>
        <v>1379.3009169999993</v>
      </c>
      <c r="Z13" s="15">
        <f>'C18'!Z12-'C17'!Z12</f>
        <v>1461.1393749999997</v>
      </c>
      <c r="AA13" s="15">
        <f>'C18'!AA12-'C17'!AA12</f>
        <v>1530.3992920000005</v>
      </c>
      <c r="AB13" s="15">
        <f>'C18'!AB12-'C17'!AB12</f>
        <v>1611.7372529999991</v>
      </c>
      <c r="AC13" s="15">
        <f>'C18'!AC12-'C17'!AC12</f>
        <v>1723.1340790000002</v>
      </c>
      <c r="AD13" s="15">
        <f>'C18'!AD12-'C17'!AD12</f>
        <v>1262.3525590000006</v>
      </c>
      <c r="AE13" s="15">
        <f>'C18'!AE12-'C17'!AE12</f>
        <v>26977.600195000006</v>
      </c>
      <c r="AF13" s="24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ht="13">
      <c r="A14" s="7">
        <v>5</v>
      </c>
      <c r="B14" s="4" t="s">
        <v>34</v>
      </c>
      <c r="C14" s="15">
        <f>'C18'!C13-'C17'!C13</f>
        <v>-197.19230900000002</v>
      </c>
      <c r="D14" s="15">
        <f>'C18'!D13-'C17'!D13</f>
        <v>-220.62578999999999</v>
      </c>
      <c r="E14" s="15">
        <f>'C18'!E13-'C17'!E13</f>
        <v>-280.33520299999998</v>
      </c>
      <c r="F14" s="15">
        <f>'C18'!F13-'C17'!F13</f>
        <v>-381.07156099999997</v>
      </c>
      <c r="G14" s="15">
        <f>'C18'!G13-'C17'!G13</f>
        <v>-429.18527999999998</v>
      </c>
      <c r="H14" s="15">
        <f>'C18'!H13-'C17'!H13</f>
        <v>-525.44725400000004</v>
      </c>
      <c r="I14" s="15">
        <f>'C18'!I13-'C17'!I13</f>
        <v>-604.06865700000003</v>
      </c>
      <c r="J14" s="15">
        <f>'C18'!J13-'C17'!J13</f>
        <v>-631.02173199999993</v>
      </c>
      <c r="K14" s="15">
        <f>'C18'!K13-'C17'!K13</f>
        <v>-723.3752010000004</v>
      </c>
      <c r="L14" s="15">
        <f>'C18'!L13-'C17'!L13</f>
        <v>-833.16501100000028</v>
      </c>
      <c r="M14" s="15">
        <f>'C18'!M13-'C17'!M13</f>
        <v>-1171.1485299999983</v>
      </c>
      <c r="N14" s="15">
        <f>'C18'!N13-'C17'!N13</f>
        <v>-1399.1469400000005</v>
      </c>
      <c r="O14" s="15">
        <f>'C18'!O13-'C17'!O13</f>
        <v>-1369.3249929999997</v>
      </c>
      <c r="P14" s="15">
        <f>'C18'!P13-'C17'!P13</f>
        <v>-1346.5542350000003</v>
      </c>
      <c r="Q14" s="15">
        <f>'C18'!Q13-'C17'!Q13</f>
        <v>-1259.3195660000001</v>
      </c>
      <c r="R14" s="15">
        <f>'C18'!R13-'C17'!R13</f>
        <v>-1331.6350970000003</v>
      </c>
      <c r="S14" s="15">
        <f>'C18'!S13-'C17'!S13</f>
        <v>-1388.5340939999996</v>
      </c>
      <c r="T14" s="15">
        <f>'C18'!T13-'C17'!T13</f>
        <v>-1269.8796150000001</v>
      </c>
      <c r="U14" s="15">
        <f>'C18'!U13-'C17'!U13</f>
        <v>-1341.8749560000001</v>
      </c>
      <c r="V14" s="15">
        <f>'C18'!V13-'C17'!V13</f>
        <v>-1361.2442790000002</v>
      </c>
      <c r="W14" s="15">
        <f>'C18'!W13-'C17'!W13</f>
        <v>-1355.761649</v>
      </c>
      <c r="X14" s="15">
        <f>'C18'!X13-'C17'!X13</f>
        <v>-1266.6149530000002</v>
      </c>
      <c r="Y14" s="15">
        <f>'C18'!Y13-'C17'!Y13</f>
        <v>-1286.1349320000006</v>
      </c>
      <c r="Z14" s="15">
        <f>'C18'!Z13-'C17'!Z13</f>
        <v>-1289.792389</v>
      </c>
      <c r="AA14" s="15">
        <f>'C18'!AA13-'C17'!AA13</f>
        <v>-1332.4228489999994</v>
      </c>
      <c r="AB14" s="15">
        <f>'C18'!AB13-'C17'!AB13</f>
        <v>-1321.248861</v>
      </c>
      <c r="AC14" s="15">
        <f>'C18'!AC13-'C17'!AC13</f>
        <v>-1750.9158580000003</v>
      </c>
      <c r="AD14" s="15">
        <f>'C18'!AD13-'C17'!AD13</f>
        <v>-1713.1382319999998</v>
      </c>
      <c r="AE14" s="15">
        <f>'C18'!AE13-'C17'!AE13</f>
        <v>-29380.180026000002</v>
      </c>
      <c r="AF14" s="24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ht="13">
      <c r="A15" s="7">
        <v>6</v>
      </c>
      <c r="B15" s="6" t="s">
        <v>35</v>
      </c>
      <c r="C15" s="15">
        <f>'C18'!C14-'C17'!C14</f>
        <v>-155.69560299999998</v>
      </c>
      <c r="D15" s="15">
        <f>'C18'!D14-'C17'!D14</f>
        <v>-200.25267200000005</v>
      </c>
      <c r="E15" s="15">
        <f>'C18'!E14-'C17'!E14</f>
        <v>-197.95439599999992</v>
      </c>
      <c r="F15" s="15">
        <f>'C18'!F14-'C17'!F14</f>
        <v>-211.46844200000001</v>
      </c>
      <c r="G15" s="15">
        <f>'C18'!G14-'C17'!G14</f>
        <v>-243.73220099999998</v>
      </c>
      <c r="H15" s="15">
        <f>'C18'!H14-'C17'!H14</f>
        <v>-280.00287500000002</v>
      </c>
      <c r="I15" s="15">
        <f>'C18'!I14-'C17'!I14</f>
        <v>-271.18477200000001</v>
      </c>
      <c r="J15" s="15">
        <f>'C18'!J14-'C17'!J14</f>
        <v>-271.03884599999998</v>
      </c>
      <c r="K15" s="15">
        <f>'C18'!K14-'C17'!K14</f>
        <v>-325.923768</v>
      </c>
      <c r="L15" s="15">
        <f>'C18'!L14-'C17'!L14</f>
        <v>-349.92077200000011</v>
      </c>
      <c r="M15" s="15">
        <f>'C18'!M14-'C17'!M14</f>
        <v>-355.56371000000013</v>
      </c>
      <c r="N15" s="15">
        <f>'C18'!N14-'C17'!N14</f>
        <v>-379.09894299999996</v>
      </c>
      <c r="O15" s="15">
        <f>'C18'!O14-'C17'!O14</f>
        <v>-402.72535699999997</v>
      </c>
      <c r="P15" s="15">
        <f>'C18'!P14-'C17'!P14</f>
        <v>-362.04970599999996</v>
      </c>
      <c r="Q15" s="15">
        <f>'C18'!Q14-'C17'!Q14</f>
        <v>-229.98389900000001</v>
      </c>
      <c r="R15" s="15">
        <f>'C18'!R14-'C17'!R14</f>
        <v>-257.36239</v>
      </c>
      <c r="S15" s="15">
        <f>'C18'!S14-'C17'!S14</f>
        <v>-306.99189199999989</v>
      </c>
      <c r="T15" s="15">
        <f>'C18'!T14-'C17'!T14</f>
        <v>-334.82715899999994</v>
      </c>
      <c r="U15" s="15">
        <f>'C18'!U14-'C17'!U14</f>
        <v>-324.39554700000008</v>
      </c>
      <c r="V15" s="15">
        <f>'C18'!V14-'C17'!V14</f>
        <v>-343.582538</v>
      </c>
      <c r="W15" s="15">
        <f>'C18'!W14-'C17'!W14</f>
        <v>-323.76410900000002</v>
      </c>
      <c r="X15" s="15">
        <f>'C18'!X14-'C17'!X14</f>
        <v>-329.68659299999996</v>
      </c>
      <c r="Y15" s="15">
        <f>'C18'!Y14-'C17'!Y14</f>
        <v>-364.30979999999988</v>
      </c>
      <c r="Z15" s="15">
        <f>'C18'!Z14-'C17'!Z14</f>
        <v>-479.78484699999996</v>
      </c>
      <c r="AA15" s="15">
        <f>'C18'!AA14-'C17'!AA14</f>
        <v>-526.0357140000001</v>
      </c>
      <c r="AB15" s="15">
        <f>'C18'!AB14-'C17'!AB14</f>
        <v>-496.85894499999972</v>
      </c>
      <c r="AC15" s="15">
        <f>'C18'!AC14-'C17'!AC14</f>
        <v>-845.58143700000005</v>
      </c>
      <c r="AD15" s="15">
        <f>'C18'!AD14-'C17'!AD14</f>
        <v>-870.25763499999994</v>
      </c>
      <c r="AE15" s="15">
        <f>'C18'!AE14-'C17'!AE14</f>
        <v>-10040.034567999999</v>
      </c>
      <c r="AF15" s="24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13">
      <c r="A16" s="7"/>
      <c r="B16" s="6" t="s">
        <v>36</v>
      </c>
      <c r="C16" s="15">
        <f>'C18'!C15-'C17'!C15</f>
        <v>-227.11174899999992</v>
      </c>
      <c r="D16" s="15">
        <f>'C18'!D15-'C17'!D15</f>
        <v>-326.85442899999964</v>
      </c>
      <c r="E16" s="15">
        <f>'C18'!E15-'C17'!E15</f>
        <v>-346.02062500000022</v>
      </c>
      <c r="F16" s="15">
        <f>'C18'!F15-'C17'!F15</f>
        <v>-443.26171999999883</v>
      </c>
      <c r="G16" s="15">
        <f>'C18'!G15-'C17'!G15</f>
        <v>-558.45421000000022</v>
      </c>
      <c r="H16" s="15">
        <f>'C18'!H15-'C17'!H15</f>
        <v>-559.31173000000081</v>
      </c>
      <c r="I16" s="15">
        <f>'C18'!I15-'C17'!I15</f>
        <v>-536.03377999999918</v>
      </c>
      <c r="J16" s="15">
        <f>'C18'!J15-'C17'!J15</f>
        <v>-747.97109600000022</v>
      </c>
      <c r="K16" s="15">
        <f>'C18'!K15-'C17'!K15</f>
        <v>-890.09053299999948</v>
      </c>
      <c r="L16" s="15">
        <f>'C18'!L15-'C17'!L15</f>
        <v>-864.76397299999928</v>
      </c>
      <c r="M16" s="15">
        <f>'C18'!M15-'C17'!M15</f>
        <v>-798.47754300000008</v>
      </c>
      <c r="N16" s="15">
        <f>'C18'!N15-'C17'!N15</f>
        <v>-660.90356099999963</v>
      </c>
      <c r="O16" s="15">
        <f>'C18'!O15-'C17'!O15</f>
        <v>-622.68855300000018</v>
      </c>
      <c r="P16" s="15">
        <f>'C18'!P15-'C17'!P15</f>
        <v>-331.75469199999986</v>
      </c>
      <c r="Q16" s="15">
        <f>'C18'!Q15-'C17'!Q15</f>
        <v>-320.81587000000025</v>
      </c>
      <c r="R16" s="15">
        <f>'C18'!R15-'C17'!R15</f>
        <v>-265.2921709999996</v>
      </c>
      <c r="S16" s="15">
        <f>'C18'!S15-'C17'!S15</f>
        <v>-299.58211500000016</v>
      </c>
      <c r="T16" s="15">
        <f>'C18'!T15-'C17'!T15</f>
        <v>-109.92151700000068</v>
      </c>
      <c r="U16" s="15">
        <f>'C18'!U15-'C17'!U15</f>
        <v>-179.83598099999995</v>
      </c>
      <c r="V16" s="15">
        <f>'C18'!V15-'C17'!V15</f>
        <v>-172.69895800000018</v>
      </c>
      <c r="W16" s="15">
        <f>'C18'!W15-'C17'!W15</f>
        <v>-221.50608700000043</v>
      </c>
      <c r="X16" s="15">
        <f>'C18'!X15-'C17'!X15</f>
        <v>-145.58950300000083</v>
      </c>
      <c r="Y16" s="15">
        <f>'C18'!Y15-'C17'!Y15</f>
        <v>-338.3499939999997</v>
      </c>
      <c r="Z16" s="15">
        <f>'C18'!Z15-'C17'!Z15</f>
        <v>-332.76294400000188</v>
      </c>
      <c r="AA16" s="15">
        <f>'C18'!AA15-'C17'!AA15</f>
        <v>-321.98171999999954</v>
      </c>
      <c r="AB16" s="15">
        <f>'C18'!AB15-'C17'!AB15</f>
        <v>-702.2510859999993</v>
      </c>
      <c r="AC16" s="15">
        <f>'C18'!AC15-'C17'!AC15</f>
        <v>-257.37572300000102</v>
      </c>
      <c r="AD16" s="15">
        <f>'C18'!AD15-'C17'!AD15</f>
        <v>-309.33985899999902</v>
      </c>
      <c r="AE16" s="15">
        <f>'C18'!AE15-'C17'!AE15</f>
        <v>-11891.001722000005</v>
      </c>
      <c r="AF16" s="2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13">
      <c r="A17" s="7"/>
      <c r="B17" s="6" t="s">
        <v>1132</v>
      </c>
      <c r="C17" s="15">
        <f>'C18'!C16-'C17'!C16</f>
        <v>-155.42492600000008</v>
      </c>
      <c r="D17" s="15">
        <f>'C18'!D16-'C17'!D16</f>
        <v>-282.09099799999979</v>
      </c>
      <c r="E17" s="15">
        <f>'C18'!E16-'C17'!E16</f>
        <v>-362.46108900000019</v>
      </c>
      <c r="F17" s="15">
        <f>'C18'!F16-'C17'!F16</f>
        <v>-427.00409499999972</v>
      </c>
      <c r="G17" s="15">
        <f>'C18'!G16-'C17'!G16</f>
        <v>-497.2798940000007</v>
      </c>
      <c r="H17" s="15">
        <f>'C18'!H16-'C17'!H16</f>
        <v>-551.58869899999991</v>
      </c>
      <c r="I17" s="15">
        <f>'C18'!I16-'C17'!I16</f>
        <v>-593.18178699999976</v>
      </c>
      <c r="J17" s="15">
        <f>'C18'!J16-'C17'!J16</f>
        <v>-694.49362200000019</v>
      </c>
      <c r="K17" s="15">
        <f>'C18'!K16-'C17'!K16</f>
        <v>-674.47414600000013</v>
      </c>
      <c r="L17" s="15">
        <f>'C18'!L16-'C17'!L16</f>
        <v>-639.91409299999975</v>
      </c>
      <c r="M17" s="15">
        <f>'C18'!M16-'C17'!M16</f>
        <v>-592.96824899999979</v>
      </c>
      <c r="N17" s="15">
        <f>'C18'!N16-'C17'!N16</f>
        <v>-583.18337600000018</v>
      </c>
      <c r="O17" s="15">
        <f>'C18'!O16-'C17'!O16</f>
        <v>-612.70805099999984</v>
      </c>
      <c r="P17" s="15">
        <f>'C18'!P16-'C17'!P16</f>
        <v>-428.64991200000009</v>
      </c>
      <c r="Q17" s="15">
        <f>'C18'!Q16-'C17'!Q16</f>
        <v>-434.74776199999963</v>
      </c>
      <c r="R17" s="15">
        <f>'C18'!R16-'C17'!R16</f>
        <v>-454.9622499999997</v>
      </c>
      <c r="S17" s="15">
        <f>'C18'!S16-'C17'!S16</f>
        <v>-423.9483680000003</v>
      </c>
      <c r="T17" s="15">
        <f>'C18'!T16-'C17'!T16</f>
        <v>-449.44609399999979</v>
      </c>
      <c r="U17" s="15">
        <f>'C18'!U16-'C17'!U16</f>
        <v>-371.48427700000002</v>
      </c>
      <c r="V17" s="15">
        <f>'C18'!V16-'C17'!V16</f>
        <v>-370.56529400000068</v>
      </c>
      <c r="W17" s="15">
        <f>'C18'!W16-'C17'!W16</f>
        <v>-405.54850399999987</v>
      </c>
      <c r="X17" s="15">
        <f>'C18'!X16-'C17'!X16</f>
        <v>-540.05933900000014</v>
      </c>
      <c r="Y17" s="15">
        <f>'C18'!Y16-'C17'!Y16</f>
        <v>-527.58729700000015</v>
      </c>
      <c r="Z17" s="15">
        <f>'C18'!Z16-'C17'!Z16</f>
        <v>-529.15824100000043</v>
      </c>
      <c r="AA17" s="15">
        <f>'C18'!AA16-'C17'!AA16</f>
        <v>-505.75200299999995</v>
      </c>
      <c r="AB17" s="15">
        <f>'C18'!AB16-'C17'!AB16</f>
        <v>-618.22867400000121</v>
      </c>
      <c r="AC17" s="15">
        <f>'C18'!AC16-'C17'!AC16</f>
        <v>-621.88184799999954</v>
      </c>
      <c r="AD17" s="15">
        <f>'C18'!AD16-'C17'!AD16</f>
        <v>-737.39831800000059</v>
      </c>
      <c r="AE17" s="15">
        <f>'C18'!AE16-'C17'!AE16</f>
        <v>-14086.191206000001</v>
      </c>
      <c r="AF17" s="24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13">
      <c r="A18" s="7"/>
      <c r="B18" s="6" t="s">
        <v>37</v>
      </c>
      <c r="C18" s="15">
        <f>'C18'!C17-'C17'!C17</f>
        <v>29.332514000000018</v>
      </c>
      <c r="D18" s="15">
        <f>'C18'!D17-'C17'!D17</f>
        <v>27.857081999999977</v>
      </c>
      <c r="E18" s="15">
        <f>'C18'!E17-'C17'!E17</f>
        <v>27.297352999999987</v>
      </c>
      <c r="F18" s="15">
        <f>'C18'!F17-'C17'!F17</f>
        <v>22.161566999999991</v>
      </c>
      <c r="G18" s="15">
        <f>'C18'!G17-'C17'!G17</f>
        <v>29.544508999999991</v>
      </c>
      <c r="H18" s="15">
        <f>'C18'!H17-'C17'!H17</f>
        <v>53.67691600000002</v>
      </c>
      <c r="I18" s="15">
        <f>'C18'!I17-'C17'!I17</f>
        <v>172.51203599999999</v>
      </c>
      <c r="J18" s="15">
        <f>'C18'!J17-'C17'!J17</f>
        <v>142.608689</v>
      </c>
      <c r="K18" s="15">
        <f>'C18'!K17-'C17'!K17</f>
        <v>32.676885999999968</v>
      </c>
      <c r="L18" s="15">
        <f>'C18'!L17-'C17'!L17</f>
        <v>39.155605999999977</v>
      </c>
      <c r="M18" s="15">
        <f>'C18'!M17-'C17'!M17</f>
        <v>42.976051000000012</v>
      </c>
      <c r="N18" s="15">
        <f>'C18'!N17-'C17'!N17</f>
        <v>60.947942000000012</v>
      </c>
      <c r="O18" s="15">
        <f>'C18'!O17-'C17'!O17</f>
        <v>133.87980199999996</v>
      </c>
      <c r="P18" s="15">
        <f>'C18'!P17-'C17'!P17</f>
        <v>123.78518600000001</v>
      </c>
      <c r="Q18" s="15">
        <f>'C18'!Q17-'C17'!Q17</f>
        <v>90.624326000000067</v>
      </c>
      <c r="R18" s="15">
        <f>'C18'!R17-'C17'!R17</f>
        <v>99.713053999999957</v>
      </c>
      <c r="S18" s="15">
        <f>'C18'!S17-'C17'!S17</f>
        <v>141.38226500000002</v>
      </c>
      <c r="T18" s="15">
        <f>'C18'!T17-'C17'!T17</f>
        <v>121.194253</v>
      </c>
      <c r="U18" s="15">
        <f>'C18'!U17-'C17'!U17</f>
        <v>122.03657100000005</v>
      </c>
      <c r="V18" s="15">
        <f>'C18'!V17-'C17'!V17</f>
        <v>121.70478599999998</v>
      </c>
      <c r="W18" s="15">
        <f>'C18'!W17-'C17'!W17</f>
        <v>131.80027999999996</v>
      </c>
      <c r="X18" s="15">
        <f>'C18'!X17-'C17'!X17</f>
        <v>120.58568100000005</v>
      </c>
      <c r="Y18" s="15">
        <f>'C18'!Y17-'C17'!Y17</f>
        <v>145.49465000000001</v>
      </c>
      <c r="Z18" s="15">
        <f>'C18'!Z17-'C17'!Z17</f>
        <v>128.98072700000003</v>
      </c>
      <c r="AA18" s="15">
        <f>'C18'!AA17-'C17'!AA17</f>
        <v>139.76926299999991</v>
      </c>
      <c r="AB18" s="15">
        <f>'C18'!AB17-'C17'!AB17</f>
        <v>-120.36257399999994</v>
      </c>
      <c r="AC18" s="15">
        <f>'C18'!AC17-'C17'!AC17</f>
        <v>249.64773699999986</v>
      </c>
      <c r="AD18" s="15">
        <f>'C18'!AD17-'C17'!AD17</f>
        <v>308.71420299999988</v>
      </c>
      <c r="AE18" s="15">
        <f>'C18'!AE17-'C17'!AE17</f>
        <v>2739.6973609999995</v>
      </c>
      <c r="AF18" s="24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13">
      <c r="A19" s="7"/>
      <c r="B19" s="6" t="s">
        <v>1088</v>
      </c>
      <c r="C19" s="15">
        <f>'C18'!C18-'C17'!C18</f>
        <v>6.3492690000000032</v>
      </c>
      <c r="D19" s="15">
        <f>'C18'!D18-'C17'!D18</f>
        <v>3.8974039999999963</v>
      </c>
      <c r="E19" s="15">
        <f>'C18'!E18-'C17'!E18</f>
        <v>0.735617999999997</v>
      </c>
      <c r="F19" s="15">
        <f>'C18'!F18-'C17'!F18</f>
        <v>0.90589999999999193</v>
      </c>
      <c r="G19" s="15">
        <f>'C18'!G18-'C17'!G18</f>
        <v>1.1000999999996708E-2</v>
      </c>
      <c r="H19" s="15">
        <f>'C18'!H18-'C17'!H18</f>
        <v>4.3046649999999964</v>
      </c>
      <c r="I19" s="15">
        <f>'C18'!I18-'C17'!I18</f>
        <v>11.343258999999996</v>
      </c>
      <c r="J19" s="15">
        <f>'C18'!J18-'C17'!J18</f>
        <v>9.4572800000000008</v>
      </c>
      <c r="K19" s="15">
        <f>'C18'!K18-'C17'!K18</f>
        <v>9.8499999999999979</v>
      </c>
      <c r="L19" s="15">
        <f>'C18'!L18-'C17'!L18</f>
        <v>4.4269900000000018</v>
      </c>
      <c r="M19" s="15">
        <f>'C18'!M18-'C17'!M18</f>
        <v>2.3949099999999994</v>
      </c>
      <c r="N19" s="15">
        <f>'C18'!N18-'C17'!N18</f>
        <v>-1.1200449999999993</v>
      </c>
      <c r="O19" s="15">
        <f>'C18'!O18-'C17'!O18</f>
        <v>9.309155999999998</v>
      </c>
      <c r="P19" s="15">
        <f>'C18'!P18-'C17'!P18</f>
        <v>24.238737000000004</v>
      </c>
      <c r="Q19" s="15">
        <f>'C18'!Q18-'C17'!Q18</f>
        <v>18.913410999999996</v>
      </c>
      <c r="R19" s="15">
        <f>'C18'!R18-'C17'!R18</f>
        <v>25.508945999999987</v>
      </c>
      <c r="S19" s="15">
        <f>'C18'!S18-'C17'!S18</f>
        <v>20.694563999999996</v>
      </c>
      <c r="T19" s="15">
        <f>'C18'!T18-'C17'!T18</f>
        <v>20.864985999999988</v>
      </c>
      <c r="U19" s="15">
        <f>'C18'!U18-'C17'!U18</f>
        <v>23.900900000000007</v>
      </c>
      <c r="V19" s="15">
        <f>'C18'!V18-'C17'!V18</f>
        <v>18.479465000000005</v>
      </c>
      <c r="W19" s="15">
        <f>'C18'!W18-'C17'!W18</f>
        <v>24.723014000000013</v>
      </c>
      <c r="X19" s="15">
        <f>'C18'!X18-'C17'!X18</f>
        <v>28.512966000000009</v>
      </c>
      <c r="Y19" s="15">
        <f>'C18'!Y18-'C17'!Y18</f>
        <v>26.093420000000009</v>
      </c>
      <c r="Z19" s="15">
        <f>'C18'!Z18-'C17'!Z18</f>
        <v>28.054410000000015</v>
      </c>
      <c r="AA19" s="15">
        <f>'C18'!AA18-'C17'!AA18</f>
        <v>26.544658999999996</v>
      </c>
      <c r="AB19" s="15">
        <f>'C18'!AB18-'C17'!AB18</f>
        <v>21.82472799999999</v>
      </c>
      <c r="AC19" s="15">
        <f>'C18'!AC18-'C17'!AC18</f>
        <v>28.435959000000004</v>
      </c>
      <c r="AD19" s="15">
        <f>'C18'!AD18-'C17'!AD18</f>
        <v>32.848827999999983</v>
      </c>
      <c r="AE19" s="15">
        <f>'C18'!AE18-'C17'!AE18</f>
        <v>431.50439999999981</v>
      </c>
      <c r="AF19" s="24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13">
      <c r="A20" s="7"/>
      <c r="B20" s="6" t="s">
        <v>1089</v>
      </c>
      <c r="C20" s="15">
        <f>'C18'!C19-'C17'!C19</f>
        <v>-0.1144089999999931</v>
      </c>
      <c r="D20" s="15">
        <f>'C18'!D19-'C17'!D19</f>
        <v>-3.1204299999999972</v>
      </c>
      <c r="E20" s="15">
        <f>'C18'!E19-'C17'!E19</f>
        <v>6.2522129999999976</v>
      </c>
      <c r="F20" s="15">
        <f>'C18'!F19-'C17'!F19</f>
        <v>-7.4055070000000036</v>
      </c>
      <c r="G20" s="15">
        <f>'C18'!G19-'C17'!G19</f>
        <v>-13.390119000000004</v>
      </c>
      <c r="H20" s="15">
        <f>'C18'!H19-'C17'!H19</f>
        <v>-3.2386149999999994</v>
      </c>
      <c r="I20" s="15">
        <f>'C18'!I19-'C17'!I19</f>
        <v>59.26849499999998</v>
      </c>
      <c r="J20" s="15">
        <f>'C18'!J19-'C17'!J19</f>
        <v>29.339911000000001</v>
      </c>
      <c r="K20" s="15">
        <f>'C18'!K19-'C17'!K19</f>
        <v>-16.672554000000009</v>
      </c>
      <c r="L20" s="15">
        <f>'C18'!L19-'C17'!L19</f>
        <v>-12.32624400000001</v>
      </c>
      <c r="M20" s="15">
        <f>'C18'!M19-'C17'!M19</f>
        <v>2.410501</v>
      </c>
      <c r="N20" s="15">
        <f>'C18'!N19-'C17'!N19</f>
        <v>-1.9966369999999891</v>
      </c>
      <c r="O20" s="15">
        <f>'C18'!O19-'C17'!O19</f>
        <v>-1.7490000000002226E-3</v>
      </c>
      <c r="P20" s="15">
        <f>'C18'!P19-'C17'!P19</f>
        <v>-15.378710000000016</v>
      </c>
      <c r="Q20" s="15">
        <f>'C18'!Q19-'C17'!Q19</f>
        <v>-15.464372999999991</v>
      </c>
      <c r="R20" s="15">
        <f>'C18'!R19-'C17'!R19</f>
        <v>-24.330006000000015</v>
      </c>
      <c r="S20" s="15">
        <f>'C18'!S19-'C17'!S19</f>
        <v>-20.666702999999998</v>
      </c>
      <c r="T20" s="15">
        <f>'C18'!T19-'C17'!T19</f>
        <v>-13.571813999999994</v>
      </c>
      <c r="U20" s="15">
        <f>'C18'!U19-'C17'!U19</f>
        <v>-6.3123160000000098</v>
      </c>
      <c r="V20" s="15">
        <f>'C18'!V19-'C17'!V19</f>
        <v>3.5958199999999927</v>
      </c>
      <c r="W20" s="15">
        <f>'C18'!W19-'C17'!W19</f>
        <v>2.9484299999999912</v>
      </c>
      <c r="X20" s="15">
        <f>'C18'!X19-'C17'!X19</f>
        <v>-11.018047999999979</v>
      </c>
      <c r="Y20" s="15">
        <f>'C18'!Y19-'C17'!Y19</f>
        <v>-6.7415799999999848</v>
      </c>
      <c r="Z20" s="15">
        <f>'C18'!Z19-'C17'!Z19</f>
        <v>-15.588242999999991</v>
      </c>
      <c r="AA20" s="15">
        <f>'C18'!AA19-'C17'!AA19</f>
        <v>-18.930542000000003</v>
      </c>
      <c r="AB20" s="15">
        <f>'C18'!AB19-'C17'!AB19</f>
        <v>-50.330201999999986</v>
      </c>
      <c r="AC20" s="15">
        <f>'C18'!AC19-'C17'!AC19</f>
        <v>4.5540560000000241</v>
      </c>
      <c r="AD20" s="15">
        <f>'C18'!AD19-'C17'!AD19</f>
        <v>-0.56689100000002668</v>
      </c>
      <c r="AE20" s="15">
        <f>'C18'!AE19-'C17'!AE19</f>
        <v>-148.79626600000017</v>
      </c>
      <c r="AF20" s="24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13">
      <c r="A21" s="7"/>
      <c r="B21" s="6" t="s">
        <v>1090</v>
      </c>
      <c r="C21" s="15">
        <f>'C18'!C20-'C17'!C20</f>
        <v>1.7676930000000031</v>
      </c>
      <c r="D21" s="15">
        <f>'C18'!D20-'C17'!D20</f>
        <v>-1.662507999999999</v>
      </c>
      <c r="E21" s="15">
        <f>'C18'!E20-'C17'!E20</f>
        <v>-5.9889730000000068</v>
      </c>
      <c r="F21" s="15">
        <f>'C18'!F20-'C17'!F20</f>
        <v>-5.0156350000000032</v>
      </c>
      <c r="G21" s="15">
        <f>'C18'!G20-'C17'!G20</f>
        <v>-1.273240999999997</v>
      </c>
      <c r="H21" s="15">
        <f>'C18'!H20-'C17'!H20</f>
        <v>6.3097840000000112</v>
      </c>
      <c r="I21" s="15">
        <f>'C18'!I20-'C17'!I20</f>
        <v>10.792532000000008</v>
      </c>
      <c r="J21" s="15">
        <f>'C18'!J20-'C17'!J20</f>
        <v>3.013621999999998</v>
      </c>
      <c r="K21" s="15">
        <f>'C18'!K20-'C17'!K20</f>
        <v>3.5157229999999906</v>
      </c>
      <c r="L21" s="15">
        <f>'C18'!L20-'C17'!L20</f>
        <v>8.8177479999999946</v>
      </c>
      <c r="M21" s="15">
        <f>'C18'!M20-'C17'!M20</f>
        <v>4.2557520000000011</v>
      </c>
      <c r="N21" s="15">
        <f>'C18'!N20-'C17'!N20</f>
        <v>12.846651999999985</v>
      </c>
      <c r="O21" s="15">
        <f>'C18'!O20-'C17'!O20</f>
        <v>57.14535399999999</v>
      </c>
      <c r="P21" s="15">
        <f>'C18'!P20-'C17'!P20</f>
        <v>25.241571000000008</v>
      </c>
      <c r="Q21" s="15">
        <f>'C18'!Q20-'C17'!Q20</f>
        <v>26.508835000000012</v>
      </c>
      <c r="R21" s="15">
        <f>'C18'!R20-'C17'!R20</f>
        <v>25.874843999999982</v>
      </c>
      <c r="S21" s="15">
        <f>'C18'!S20-'C17'!S20</f>
        <v>41.861282999999979</v>
      </c>
      <c r="T21" s="15">
        <f>'C18'!T20-'C17'!T20</f>
        <v>31.248979000000006</v>
      </c>
      <c r="U21" s="15">
        <f>'C18'!U20-'C17'!U20</f>
        <v>30.651360000000039</v>
      </c>
      <c r="V21" s="15">
        <f>'C18'!V20-'C17'!V20</f>
        <v>27.309758000000002</v>
      </c>
      <c r="W21" s="15">
        <f>'C18'!W20-'C17'!W20</f>
        <v>39.095495999999955</v>
      </c>
      <c r="X21" s="15">
        <f>'C18'!X20-'C17'!X20</f>
        <v>34.852330000000002</v>
      </c>
      <c r="Y21" s="15">
        <f>'C18'!Y20-'C17'!Y20</f>
        <v>33.441026000000051</v>
      </c>
      <c r="Z21" s="15">
        <f>'C18'!Z20-'C17'!Z20</f>
        <v>31.129924000000031</v>
      </c>
      <c r="AA21" s="15">
        <f>'C18'!AA20-'C17'!AA20</f>
        <v>39.420649999999924</v>
      </c>
      <c r="AB21" s="15">
        <f>'C18'!AB20-'C17'!AB20</f>
        <v>-22.785632999999962</v>
      </c>
      <c r="AC21" s="15">
        <f>'C18'!AC20-'C17'!AC20</f>
        <v>60.334883999999917</v>
      </c>
      <c r="AD21" s="15">
        <f>'C18'!AD20-'C17'!AD20</f>
        <v>109.09938299999989</v>
      </c>
      <c r="AE21" s="15">
        <f>'C18'!AE20-'C17'!AE20</f>
        <v>627.80919299999937</v>
      </c>
      <c r="AF21" s="24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13">
      <c r="A22" s="7"/>
      <c r="B22" s="6" t="s">
        <v>1091</v>
      </c>
      <c r="C22" s="15">
        <f>'C18'!C21-'C17'!C21</f>
        <v>1.7236370000000036</v>
      </c>
      <c r="D22" s="15">
        <f>'C18'!D21-'C17'!D21</f>
        <v>10.035059</v>
      </c>
      <c r="E22" s="15">
        <f>'C18'!E21-'C17'!E21</f>
        <v>3.9087900000000033</v>
      </c>
      <c r="F22" s="15">
        <f>'C18'!F21-'C17'!F21</f>
        <v>5.4345429999999908</v>
      </c>
      <c r="G22" s="15">
        <f>'C18'!G21-'C17'!G21</f>
        <v>18.895371999999995</v>
      </c>
      <c r="H22" s="15">
        <f>'C18'!H21-'C17'!H21</f>
        <v>25.898733000000007</v>
      </c>
      <c r="I22" s="15">
        <f>'C18'!I21-'C17'!I21</f>
        <v>74.29370200000001</v>
      </c>
      <c r="J22" s="15">
        <f>'C18'!J21-'C17'!J21</f>
        <v>85.248861000000005</v>
      </c>
      <c r="K22" s="15">
        <f>'C18'!K21-'C17'!K21</f>
        <v>17.470251999999988</v>
      </c>
      <c r="L22" s="15">
        <f>'C18'!L21-'C17'!L21</f>
        <v>21.917501999999999</v>
      </c>
      <c r="M22" s="15">
        <f>'C18'!M21-'C17'!M21</f>
        <v>18.451764000000004</v>
      </c>
      <c r="N22" s="15">
        <f>'C18'!N21-'C17'!N21</f>
        <v>31.61058100000001</v>
      </c>
      <c r="O22" s="15">
        <f>'C18'!O21-'C17'!O21</f>
        <v>44.681882999999985</v>
      </c>
      <c r="P22" s="15">
        <f>'C18'!P21-'C17'!P21</f>
        <v>61.989970000000021</v>
      </c>
      <c r="Q22" s="15">
        <f>'C18'!Q21-'C17'!Q21</f>
        <v>30.675993000000005</v>
      </c>
      <c r="R22" s="15">
        <f>'C18'!R21-'C17'!R21</f>
        <v>34.438625999999999</v>
      </c>
      <c r="S22" s="15">
        <f>'C18'!S21-'C17'!S21</f>
        <v>48.32086300000001</v>
      </c>
      <c r="T22" s="15">
        <f>'C18'!T21-'C17'!T21</f>
        <v>25.98916100000001</v>
      </c>
      <c r="U22" s="15">
        <f>'C18'!U21-'C17'!U21</f>
        <v>19.658963000000021</v>
      </c>
      <c r="V22" s="15">
        <f>'C18'!V21-'C17'!V21</f>
        <v>16.350049000000013</v>
      </c>
      <c r="W22" s="15">
        <f>'C18'!W21-'C17'!W21</f>
        <v>13.957097999999995</v>
      </c>
      <c r="X22" s="15">
        <f>'C18'!X21-'C17'!X21</f>
        <v>14.697594000000002</v>
      </c>
      <c r="Y22" s="15">
        <f>'C18'!Y21-'C17'!Y21</f>
        <v>34.709305999999955</v>
      </c>
      <c r="Z22" s="15">
        <f>'C18'!Z21-'C17'!Z21</f>
        <v>37.313412999999997</v>
      </c>
      <c r="AA22" s="15">
        <f>'C18'!AA21-'C17'!AA21</f>
        <v>34.880027000000005</v>
      </c>
      <c r="AB22" s="15">
        <f>'C18'!AB21-'C17'!AB21</f>
        <v>-63.302039999999977</v>
      </c>
      <c r="AC22" s="15">
        <f>'C18'!AC21-'C17'!AC21</f>
        <v>65.22530299999994</v>
      </c>
      <c r="AD22" s="15">
        <f>'C18'!AD21-'C17'!AD21</f>
        <v>68.504321999999974</v>
      </c>
      <c r="AE22" s="15">
        <f>'C18'!AE21-'C17'!AE21</f>
        <v>802.97932700000001</v>
      </c>
      <c r="AF22" s="24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13">
      <c r="A23" s="7"/>
      <c r="B23" s="6" t="s">
        <v>1092</v>
      </c>
      <c r="C23" s="15">
        <f>'C18'!C22-'C17'!C22</f>
        <v>4.9805770000000011</v>
      </c>
      <c r="D23" s="15">
        <f>'C18'!D22-'C17'!D22</f>
        <v>5.2471550000000002</v>
      </c>
      <c r="E23" s="15">
        <f>'C18'!E22-'C17'!E22</f>
        <v>5.5043410000000002</v>
      </c>
      <c r="F23" s="15">
        <f>'C18'!F22-'C17'!F22</f>
        <v>6.6701669999999993</v>
      </c>
      <c r="G23" s="15">
        <f>'C18'!G22-'C17'!G22</f>
        <v>5.8605340000000004</v>
      </c>
      <c r="H23" s="15">
        <f>'C18'!H22-'C17'!H22</f>
        <v>5.4993789999999994</v>
      </c>
      <c r="I23" s="15">
        <f>'C18'!I22-'C17'!I22</f>
        <v>4.3213119999999989</v>
      </c>
      <c r="J23" s="15">
        <f>'C18'!J22-'C17'!J22</f>
        <v>6.5696100000000008</v>
      </c>
      <c r="K23" s="15">
        <f>'C18'!K22-'C17'!K22</f>
        <v>4.6745370000000008</v>
      </c>
      <c r="L23" s="15">
        <f>'C18'!L22-'C17'!L22</f>
        <v>3.7636310000000011</v>
      </c>
      <c r="M23" s="15">
        <f>'C18'!M22-'C17'!M22</f>
        <v>5.7739849999999988</v>
      </c>
      <c r="N23" s="15">
        <f>'C18'!N22-'C17'!N22</f>
        <v>7.3866269999999989</v>
      </c>
      <c r="O23" s="15">
        <f>'C18'!O22-'C17'!O22</f>
        <v>7.8072279999999985</v>
      </c>
      <c r="P23" s="15">
        <f>'C18'!P22-'C17'!P22</f>
        <v>7.7403129999999987</v>
      </c>
      <c r="Q23" s="15">
        <f>'C18'!Q22-'C17'!Q22</f>
        <v>7.9756639999999992</v>
      </c>
      <c r="R23" s="15">
        <f>'C18'!R22-'C17'!R22</f>
        <v>13.889273000000001</v>
      </c>
      <c r="S23" s="15">
        <f>'C18'!S22-'C17'!S22</f>
        <v>16.911051</v>
      </c>
      <c r="T23" s="15">
        <f>'C18'!T22-'C17'!T22</f>
        <v>20.313594000000002</v>
      </c>
      <c r="U23" s="15">
        <f>'C18'!U22-'C17'!U22</f>
        <v>21.351712999999997</v>
      </c>
      <c r="V23" s="15">
        <f>'C18'!V22-'C17'!V22</f>
        <v>24.631114000000004</v>
      </c>
      <c r="W23" s="15">
        <f>'C18'!W22-'C17'!W22</f>
        <v>20.050678000000001</v>
      </c>
      <c r="X23" s="15">
        <f>'C18'!X22-'C17'!X22</f>
        <v>24.912982000000003</v>
      </c>
      <c r="Y23" s="15">
        <f>'C18'!Y22-'C17'!Y22</f>
        <v>24.75307699999999</v>
      </c>
      <c r="Z23" s="15">
        <f>'C18'!Z22-'C17'!Z22</f>
        <v>18.914104999999989</v>
      </c>
      <c r="AA23" s="15">
        <f>'C18'!AA22-'C17'!AA22</f>
        <v>28.946173999999978</v>
      </c>
      <c r="AB23" s="15">
        <f>'C18'!AB22-'C17'!AB22</f>
        <v>-17.880888999999982</v>
      </c>
      <c r="AC23" s="15">
        <f>'C18'!AC22-'C17'!AC22</f>
        <v>63.923417999999998</v>
      </c>
      <c r="AD23" s="15">
        <f>'C18'!AD22-'C17'!AD22</f>
        <v>71.320508000000032</v>
      </c>
      <c r="AE23" s="15">
        <f>'C18'!AE22-'C17'!AE22</f>
        <v>421.81185799999992</v>
      </c>
      <c r="AF23" s="24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ht="13">
      <c r="A24" s="7"/>
      <c r="B24" s="6" t="s">
        <v>1093</v>
      </c>
      <c r="C24" s="15">
        <f>'C18'!C23-'C17'!C23</f>
        <v>14.625746999999997</v>
      </c>
      <c r="D24" s="15">
        <f>'C18'!D23-'C17'!D23</f>
        <v>13.460402</v>
      </c>
      <c r="E24" s="15">
        <f>'C18'!E23-'C17'!E23</f>
        <v>16.885363999999999</v>
      </c>
      <c r="F24" s="15">
        <f>'C18'!F23-'C17'!F23</f>
        <v>21.572099000000001</v>
      </c>
      <c r="G24" s="15">
        <f>'C18'!G23-'C17'!G23</f>
        <v>19.440962000000006</v>
      </c>
      <c r="H24" s="15">
        <f>'C18'!H23-'C17'!H23</f>
        <v>14.902970000000002</v>
      </c>
      <c r="I24" s="15">
        <f>'C18'!I23-'C17'!I23</f>
        <v>12.492736000000003</v>
      </c>
      <c r="J24" s="15">
        <f>'C18'!J23-'C17'!J23</f>
        <v>8.9794050000000034</v>
      </c>
      <c r="K24" s="15">
        <f>'C18'!K23-'C17'!K23</f>
        <v>13.838928000000003</v>
      </c>
      <c r="L24" s="15">
        <f>'C18'!L23-'C17'!L23</f>
        <v>12.555978999999997</v>
      </c>
      <c r="M24" s="15">
        <f>'C18'!M23-'C17'!M23</f>
        <v>9.6891389999999991</v>
      </c>
      <c r="N24" s="15">
        <f>'C18'!N23-'C17'!N23</f>
        <v>12.220763999999997</v>
      </c>
      <c r="O24" s="15">
        <f>'C18'!O23-'C17'!O23</f>
        <v>14.937930000000001</v>
      </c>
      <c r="P24" s="15">
        <f>'C18'!P23-'C17'!P23</f>
        <v>19.953305</v>
      </c>
      <c r="Q24" s="15">
        <f>'C18'!Q23-'C17'!Q23</f>
        <v>22.014796</v>
      </c>
      <c r="R24" s="15">
        <f>'C18'!R23-'C17'!R23</f>
        <v>24.331371000000004</v>
      </c>
      <c r="S24" s="15">
        <f>'C18'!S23-'C17'!S23</f>
        <v>34.261207000000006</v>
      </c>
      <c r="T24" s="15">
        <f>'C18'!T23-'C17'!T23</f>
        <v>36.349346999999995</v>
      </c>
      <c r="U24" s="15">
        <f>'C18'!U23-'C17'!U23</f>
        <v>32.785951000000004</v>
      </c>
      <c r="V24" s="15">
        <f>'C18'!V23-'C17'!V23</f>
        <v>31.338579999999986</v>
      </c>
      <c r="W24" s="15">
        <f>'C18'!W23-'C17'!W23</f>
        <v>31.025564000000006</v>
      </c>
      <c r="X24" s="15">
        <f>'C18'!X23-'C17'!X23</f>
        <v>28.627856999999995</v>
      </c>
      <c r="Y24" s="15">
        <f>'C18'!Y23-'C17'!Y23</f>
        <v>33.239400999999994</v>
      </c>
      <c r="Z24" s="15">
        <f>'C18'!Z23-'C17'!Z23</f>
        <v>29.157118000000001</v>
      </c>
      <c r="AA24" s="15">
        <f>'C18'!AA23-'C17'!AA23</f>
        <v>28.908294999999999</v>
      </c>
      <c r="AB24" s="15">
        <f>'C18'!AB23-'C17'!AB23</f>
        <v>12.111462</v>
      </c>
      <c r="AC24" s="15">
        <f>'C18'!AC23-'C17'!AC23</f>
        <v>27.174116999999995</v>
      </c>
      <c r="AD24" s="15">
        <f>'C18'!AD23-'C17'!AD23</f>
        <v>27.508053000000004</v>
      </c>
      <c r="AE24" s="15">
        <f>'C18'!AE23-'C17'!AE23</f>
        <v>604.38884899999994</v>
      </c>
      <c r="AF24" s="2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ht="13">
      <c r="A25" s="7"/>
      <c r="B25" s="6" t="s">
        <v>38</v>
      </c>
      <c r="C25" s="15">
        <f>'C18'!C24-'C17'!C24</f>
        <v>-3225.2880819999991</v>
      </c>
      <c r="D25" s="15">
        <f>'C18'!D24-'C17'!D24</f>
        <v>-3497.394173000001</v>
      </c>
      <c r="E25" s="15">
        <f>'C18'!E24-'C17'!E24</f>
        <v>-4055.037609</v>
      </c>
      <c r="F25" s="15">
        <f>'C18'!F24-'C17'!F24</f>
        <v>-4503.8321289999985</v>
      </c>
      <c r="G25" s="15">
        <f>'C18'!G24-'C17'!G24</f>
        <v>-5178.0209530000011</v>
      </c>
      <c r="H25" s="15">
        <f>'C18'!H24-'C17'!H24</f>
        <v>-5955.1841220000024</v>
      </c>
      <c r="I25" s="15">
        <f>'C18'!I24-'C17'!I24</f>
        <v>-6215.373752999998</v>
      </c>
      <c r="J25" s="15">
        <f>'C18'!J24-'C17'!J24</f>
        <v>-8005.2346850000031</v>
      </c>
      <c r="K25" s="15">
        <f>'C18'!K24-'C17'!K24</f>
        <v>-9880.7782580000003</v>
      </c>
      <c r="L25" s="15">
        <f>'C18'!L24-'C17'!L24</f>
        <v>-11978.309226999996</v>
      </c>
      <c r="M25" s="15">
        <f>'C18'!M24-'C17'!M24</f>
        <v>-14124.630993000001</v>
      </c>
      <c r="N25" s="15">
        <f>'C18'!N24-'C17'!N24</f>
        <v>-15597.446726</v>
      </c>
      <c r="O25" s="15">
        <f>'C18'!O24-'C17'!O24</f>
        <v>-16465.213827000003</v>
      </c>
      <c r="P25" s="15">
        <f>'C18'!P24-'C17'!P24</f>
        <v>-16399.221831999996</v>
      </c>
      <c r="Q25" s="15">
        <f>'C18'!Q24-'C17'!Q24</f>
        <v>-14282.86195</v>
      </c>
      <c r="R25" s="15">
        <f>'C18'!R24-'C17'!R24</f>
        <v>-17538.266115000002</v>
      </c>
      <c r="S25" s="15">
        <f>'C18'!S24-'C17'!S24</f>
        <v>-18870.455690999999</v>
      </c>
      <c r="T25" s="15">
        <f>'C18'!T24-'C17'!T24</f>
        <v>-19224.366764999999</v>
      </c>
      <c r="U25" s="15">
        <f>'C18'!U24-'C17'!U24</f>
        <v>-20098.038393999996</v>
      </c>
      <c r="V25" s="15">
        <f>'C18'!V24-'C17'!V24</f>
        <v>-20863.311251000006</v>
      </c>
      <c r="W25" s="15">
        <f>'C18'!W24-'C17'!W24</f>
        <v>-22289.793489999996</v>
      </c>
      <c r="X25" s="15">
        <f>'C18'!X24-'C17'!X24</f>
        <v>-21169.637912999991</v>
      </c>
      <c r="Y25" s="15">
        <f>'C18'!Y24-'C17'!Y24</f>
        <v>-22289.314846000008</v>
      </c>
      <c r="Z25" s="15">
        <f>'C18'!Z24-'C17'!Z24</f>
        <v>-23530.491715000004</v>
      </c>
      <c r="AA25" s="15">
        <f>'C18'!AA24-'C17'!AA24</f>
        <v>-21949.215885000001</v>
      </c>
      <c r="AB25" s="15">
        <f>'C18'!AB24-'C17'!AB24</f>
        <v>-35487.261938999982</v>
      </c>
      <c r="AC25" s="15">
        <f>'C18'!AC24-'C17'!AC24</f>
        <v>-30486.551878000002</v>
      </c>
      <c r="AD25" s="15">
        <f>'C18'!AD24-'C17'!AD24</f>
        <v>-23586.313232999997</v>
      </c>
      <c r="AE25" s="15">
        <f>'C18'!AE24-'C17'!AE24</f>
        <v>-436746.847434</v>
      </c>
      <c r="AF25" s="24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ht="13">
      <c r="A26" s="7"/>
      <c r="B26" s="6" t="s">
        <v>39</v>
      </c>
      <c r="C26" s="15">
        <f>'C18'!C25-'C17'!C25</f>
        <v>-1924.0557250000011</v>
      </c>
      <c r="D26" s="15">
        <f>'C18'!D25-'C17'!D25</f>
        <v>-2024.7404439999978</v>
      </c>
      <c r="E26" s="15">
        <f>'C18'!E25-'C17'!E25</f>
        <v>-2186.7597429999969</v>
      </c>
      <c r="F26" s="15">
        <f>'C18'!F25-'C17'!F25</f>
        <v>-2957.463827999999</v>
      </c>
      <c r="G26" s="15">
        <f>'C18'!G25-'C17'!G25</f>
        <v>-3240.4129390000012</v>
      </c>
      <c r="H26" s="15">
        <f>'C18'!H25-'C17'!H25</f>
        <v>-3621.6987319999989</v>
      </c>
      <c r="I26" s="15">
        <f>'C18'!I25-'C17'!I25</f>
        <v>-3643.799125</v>
      </c>
      <c r="J26" s="15">
        <f>'C18'!J25-'C17'!J25</f>
        <v>-3279.9397649999992</v>
      </c>
      <c r="K26" s="15">
        <f>'C18'!K25-'C17'!K25</f>
        <v>-3226.1055710000005</v>
      </c>
      <c r="L26" s="15">
        <f>'C18'!L25-'C17'!L25</f>
        <v>-3243.1972600000104</v>
      </c>
      <c r="M26" s="15">
        <f>'C18'!M25-'C17'!M25</f>
        <v>-3074.0538589999942</v>
      </c>
      <c r="N26" s="15">
        <f>'C18'!N25-'C17'!N25</f>
        <v>-3181.4717849999965</v>
      </c>
      <c r="O26" s="15">
        <f>'C18'!O25-'C17'!O25</f>
        <v>-3071.2614899999903</v>
      </c>
      <c r="P26" s="15">
        <f>'C18'!P25-'C17'!P25</f>
        <v>-2808.826082000006</v>
      </c>
      <c r="Q26" s="15">
        <f>'C18'!Q25-'C17'!Q25</f>
        <v>-2287.3758329999978</v>
      </c>
      <c r="R26" s="15">
        <f>'C18'!R25-'C17'!R25</f>
        <v>-2966.0624529999859</v>
      </c>
      <c r="S26" s="15">
        <f>'C18'!S25-'C17'!S25</f>
        <v>-2958.2445600000033</v>
      </c>
      <c r="T26" s="15">
        <f>'C18'!T25-'C17'!T25</f>
        <v>-3371.031289999999</v>
      </c>
      <c r="U26" s="15">
        <f>'C18'!U25-'C17'!U25</f>
        <v>-3203.5203990000055</v>
      </c>
      <c r="V26" s="15">
        <f>'C18'!V25-'C17'!V25</f>
        <v>-3428.7939199999873</v>
      </c>
      <c r="W26" s="15">
        <f>'C18'!W25-'C17'!W25</f>
        <v>-3866.6189160000058</v>
      </c>
      <c r="X26" s="15">
        <f>'C18'!X25-'C17'!X25</f>
        <v>-4229.0877399999981</v>
      </c>
      <c r="Y26" s="15">
        <f>'C18'!Y25-'C17'!Y25</f>
        <v>-4646.9464389999875</v>
      </c>
      <c r="Z26" s="15">
        <f>'C18'!Z25-'C17'!Z25</f>
        <v>-5336.6775890000008</v>
      </c>
      <c r="AA26" s="15">
        <f>'C18'!AA25-'C17'!AA25</f>
        <v>-6345.8537169999836</v>
      </c>
      <c r="AB26" s="15">
        <f>'C18'!AB25-'C17'!AB25</f>
        <v>-8501.5239470000288</v>
      </c>
      <c r="AC26" s="15">
        <f>'C18'!AC25-'C17'!AC25</f>
        <v>-13706.534221000002</v>
      </c>
      <c r="AD26" s="15">
        <f>'C18'!AD25-'C17'!AD25</f>
        <v>-7743.1306169999943</v>
      </c>
      <c r="AE26" s="15">
        <f>'C18'!AE25-'C17'!AE25</f>
        <v>-114075.18798899995</v>
      </c>
      <c r="AF26" s="24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ht="13">
      <c r="A27" s="7"/>
      <c r="B27" s="6" t="s">
        <v>40</v>
      </c>
      <c r="C27" s="15">
        <f>'C18'!C26-'C17'!C26</f>
        <v>-5149.3438070000002</v>
      </c>
      <c r="D27" s="15">
        <f>'C18'!D26-'C17'!D26</f>
        <v>-5522.1346169999988</v>
      </c>
      <c r="E27" s="15">
        <f>'C18'!E26-'C17'!E26</f>
        <v>-6241.7973519999978</v>
      </c>
      <c r="F27" s="15">
        <f>'C18'!F26-'C17'!F26</f>
        <v>-7461.2959569999966</v>
      </c>
      <c r="G27" s="15">
        <f>'C18'!G26-'C17'!G26</f>
        <v>-8418.4338920000009</v>
      </c>
      <c r="H27" s="15">
        <f>'C18'!H26-'C17'!H26</f>
        <v>-9576.8828540000013</v>
      </c>
      <c r="I27" s="15">
        <f>'C18'!I26-'C17'!I26</f>
        <v>-9859.1728779999976</v>
      </c>
      <c r="J27" s="15">
        <f>'C18'!J26-'C17'!J26</f>
        <v>-11285.174450000002</v>
      </c>
      <c r="K27" s="15">
        <f>'C18'!K26-'C17'!K26</f>
        <v>-13106.883829</v>
      </c>
      <c r="L27" s="15">
        <f>'C18'!L26-'C17'!L26</f>
        <v>-15221.506487000006</v>
      </c>
      <c r="M27" s="15">
        <f>'C18'!M26-'C17'!M26</f>
        <v>-17198.684851999995</v>
      </c>
      <c r="N27" s="15">
        <f>'C18'!N26-'C17'!N26</f>
        <v>-18778.918510999996</v>
      </c>
      <c r="O27" s="15">
        <f>'C18'!O26-'C17'!O26</f>
        <v>-19536.475316999993</v>
      </c>
      <c r="P27" s="15">
        <f>'C18'!P26-'C17'!P26</f>
        <v>-19208.047914000002</v>
      </c>
      <c r="Q27" s="15">
        <f>'C18'!Q26-'C17'!Q26</f>
        <v>-16570.237782999997</v>
      </c>
      <c r="R27" s="15">
        <f>'C18'!R26-'C17'!R26</f>
        <v>-20504.32856799999</v>
      </c>
      <c r="S27" s="15">
        <f>'C18'!S26-'C17'!S26</f>
        <v>-21828.700251000002</v>
      </c>
      <c r="T27" s="15">
        <f>'C18'!T26-'C17'!T26</f>
        <v>-22595.398054999998</v>
      </c>
      <c r="U27" s="15">
        <f>'C18'!U26-'C17'!U26</f>
        <v>-23301.558793000004</v>
      </c>
      <c r="V27" s="15">
        <f>'C18'!V26-'C17'!V26</f>
        <v>-24292.105170999996</v>
      </c>
      <c r="W27" s="15">
        <f>'C18'!W26-'C17'!W26</f>
        <v>-26156.412406000003</v>
      </c>
      <c r="X27" s="15">
        <f>'C18'!X26-'C17'!X26</f>
        <v>-25398.72565299999</v>
      </c>
      <c r="Y27" s="15">
        <f>'C18'!Y26-'C17'!Y26</f>
        <v>-26936.261284999997</v>
      </c>
      <c r="Z27" s="15">
        <f>'C18'!Z26-'C17'!Z26</f>
        <v>-28867.169304000006</v>
      </c>
      <c r="AA27" s="15">
        <f>'C18'!AA26-'C17'!AA26</f>
        <v>-28295.069601999985</v>
      </c>
      <c r="AB27" s="15">
        <f>'C18'!AB26-'C17'!AB26</f>
        <v>-43988.785886000012</v>
      </c>
      <c r="AC27" s="15">
        <f>'C18'!AC26-'C17'!AC26</f>
        <v>-44193.086099000007</v>
      </c>
      <c r="AD27" s="15">
        <f>'C18'!AD26-'C17'!AD26</f>
        <v>-31329.443849999992</v>
      </c>
      <c r="AE27" s="15">
        <f>'C18'!AE26-'C17'!AE26</f>
        <v>-550822.03542299976</v>
      </c>
      <c r="AF27" s="24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ht="13">
      <c r="A28" s="106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48" ht="13.5" customHeight="1">
      <c r="A29" s="29" t="s">
        <v>1094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48" ht="13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48" ht="13">
      <c r="AF31" s="24"/>
    </row>
    <row r="32" spans="1:48" ht="13">
      <c r="AF32" s="24"/>
    </row>
    <row r="33" spans="32:32" ht="13">
      <c r="AF33" s="24"/>
    </row>
    <row r="34" spans="32:32" ht="13">
      <c r="AF34" s="24"/>
    </row>
    <row r="35" spans="32:32" ht="13">
      <c r="AF35" s="24"/>
    </row>
    <row r="36" spans="32:32" ht="13">
      <c r="AF36" s="24"/>
    </row>
    <row r="37" spans="32:32" ht="13">
      <c r="AF37" s="24"/>
    </row>
    <row r="38" spans="32:32" ht="13">
      <c r="AF38" s="24"/>
    </row>
    <row r="39" spans="32:32" ht="13">
      <c r="AF39" s="24"/>
    </row>
    <row r="40" spans="32:32" ht="13">
      <c r="AF40" s="24"/>
    </row>
    <row r="41" spans="32:32" ht="13">
      <c r="AF41" s="24"/>
    </row>
    <row r="42" spans="32:32" ht="13">
      <c r="AF42" s="24"/>
    </row>
    <row r="43" spans="32:32" ht="13">
      <c r="AF43" s="24"/>
    </row>
    <row r="44" spans="32:32" ht="13">
      <c r="AF44" s="24"/>
    </row>
    <row r="45" spans="32:32" ht="13">
      <c r="AF45" s="24"/>
    </row>
    <row r="46" spans="32:32" ht="13">
      <c r="AF46" s="24"/>
    </row>
    <row r="47" spans="32:32" ht="13">
      <c r="AF47" s="24"/>
    </row>
    <row r="48" spans="32:32" ht="13">
      <c r="AF48" s="24"/>
    </row>
    <row r="49" spans="32:32" ht="13">
      <c r="AF49" s="24"/>
    </row>
    <row r="50" spans="32:32" ht="13">
      <c r="AF50" s="24"/>
    </row>
    <row r="54" spans="32:32" ht="13">
      <c r="AF54" s="17"/>
    </row>
    <row r="57" spans="32:32" ht="13.5" customHeight="1"/>
    <row r="58" spans="32:32" ht="13.5" customHeight="1"/>
    <row r="60" spans="32:32" ht="13">
      <c r="AF60" s="24"/>
    </row>
    <row r="61" spans="32:32" ht="13">
      <c r="AF61" s="24"/>
    </row>
    <row r="62" spans="32:32" ht="13">
      <c r="AF62" s="24"/>
    </row>
    <row r="63" spans="32:32" ht="13">
      <c r="AF63" s="24"/>
    </row>
    <row r="64" spans="32:32" ht="13">
      <c r="AF64" s="24"/>
    </row>
    <row r="65" spans="32:32" ht="13">
      <c r="AF65" s="24"/>
    </row>
    <row r="66" spans="32:32" ht="13">
      <c r="AF66" s="24"/>
    </row>
    <row r="67" spans="32:32" ht="13">
      <c r="AF67" s="24"/>
    </row>
    <row r="68" spans="32:32" ht="13">
      <c r="AF68" s="24"/>
    </row>
    <row r="69" spans="32:32" ht="13">
      <c r="AF69" s="24"/>
    </row>
    <row r="70" spans="32:32" ht="13">
      <c r="AF70" s="24"/>
    </row>
    <row r="71" spans="32:32" ht="13">
      <c r="AF71" s="24"/>
    </row>
    <row r="72" spans="32:32" ht="13">
      <c r="AF72" s="24"/>
    </row>
    <row r="73" spans="32:32" ht="13">
      <c r="AF73" s="24"/>
    </row>
    <row r="74" spans="32:32" ht="13">
      <c r="AF74" s="24"/>
    </row>
    <row r="75" spans="32:32" ht="13">
      <c r="AF75" s="24"/>
    </row>
    <row r="76" spans="32:32" ht="13">
      <c r="AF76" s="24"/>
    </row>
    <row r="77" spans="32:32" ht="13">
      <c r="AF77" s="24"/>
    </row>
    <row r="78" spans="32:32" ht="13">
      <c r="AF78" s="24"/>
    </row>
    <row r="79" spans="32:32" ht="13">
      <c r="AF79" s="24"/>
    </row>
    <row r="80" spans="32:32" ht="13">
      <c r="AF80" s="24"/>
    </row>
    <row r="85" spans="32:33" ht="13.5" customHeight="1"/>
    <row r="86" spans="32:33" ht="13.5" customHeight="1">
      <c r="AF86" s="29"/>
      <c r="AG86" s="29"/>
    </row>
  </sheetData>
  <mergeCells count="5">
    <mergeCell ref="A30:AE30"/>
    <mergeCell ref="A2:AE2"/>
    <mergeCell ref="A4:AE4"/>
    <mergeCell ref="A5:AE5"/>
    <mergeCell ref="C8:AE8"/>
  </mergeCells>
  <hyperlinks>
    <hyperlink ref="A1" location="ÍNDICE!A1" display="INDICE" xr:uid="{00000000-0004-0000-1800-000000000000}"/>
  </hyperlinks>
  <pageMargins left="0.7" right="0.7" top="0.75" bottom="0.75" header="0.3" footer="0.3"/>
  <pageSetup orientation="portrait" horizontalDpi="4294967293" verticalDpi="429496729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J94"/>
  <sheetViews>
    <sheetView showGridLines="0" zoomScaleNormal="100" workbookViewId="0"/>
  </sheetViews>
  <sheetFormatPr baseColWidth="10" defaultColWidth="10" defaultRowHeight="12.75" customHeight="1"/>
  <cols>
    <col min="1" max="1" width="5.33203125" style="78" customWidth="1"/>
    <col min="2" max="2" width="35.6640625" style="76" customWidth="1"/>
    <col min="3" max="19" width="7.33203125" style="77" customWidth="1"/>
    <col min="20" max="30" width="7.33203125" style="75" customWidth="1"/>
    <col min="31" max="31" width="7.33203125" style="77" customWidth="1"/>
    <col min="32" max="32" width="14.83203125" style="76" customWidth="1"/>
    <col min="33" max="35" width="12" style="76" customWidth="1"/>
    <col min="36" max="36" width="6" style="76" customWidth="1"/>
    <col min="37" max="16384" width="10" style="75"/>
  </cols>
  <sheetData>
    <row r="1" spans="1:33" ht="15.75" customHeight="1">
      <c r="A1" s="103" t="s">
        <v>30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3" ht="13">
      <c r="A2" s="165" t="s">
        <v>19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3" ht="13"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3" ht="13">
      <c r="A4" s="165" t="s">
        <v>1115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3" ht="13.5" customHeight="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3" ht="13.5" customHeight="1">
      <c r="A6" s="86"/>
      <c r="B6" s="90" t="s">
        <v>41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</row>
    <row r="7" spans="1:33" ht="13.5" customHeight="1">
      <c r="B7" s="81"/>
      <c r="C7" s="163" t="s">
        <v>42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3" ht="13.5" customHeight="1">
      <c r="B8" s="8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3" ht="15" customHeight="1">
      <c r="A9" s="7">
        <v>1</v>
      </c>
      <c r="B9" s="6" t="s">
        <v>31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534.42271800000003</v>
      </c>
      <c r="K9" s="87">
        <v>670.80025500000011</v>
      </c>
      <c r="L9" s="87">
        <v>854.33185900000035</v>
      </c>
      <c r="M9" s="87">
        <v>1020.248921</v>
      </c>
      <c r="N9" s="87">
        <v>1145.4328790000002</v>
      </c>
      <c r="O9" s="87">
        <v>1250.3400490000004</v>
      </c>
      <c r="P9" s="87">
        <v>1282.8775699999997</v>
      </c>
      <c r="Q9" s="87">
        <v>1105.2073859999996</v>
      </c>
      <c r="R9" s="87">
        <v>1392.999206</v>
      </c>
      <c r="S9" s="87">
        <v>1459.0511610000001</v>
      </c>
      <c r="T9" s="87">
        <v>1495.1744930000002</v>
      </c>
      <c r="U9" s="87">
        <v>1565.3340279999993</v>
      </c>
      <c r="V9" s="87">
        <v>1599.715537</v>
      </c>
      <c r="W9" s="87">
        <v>1677.3458510000007</v>
      </c>
      <c r="X9" s="87">
        <v>1567.7991640000007</v>
      </c>
      <c r="Y9" s="87">
        <v>1616.7596949999995</v>
      </c>
      <c r="Z9" s="87">
        <v>1916.1946539999997</v>
      </c>
      <c r="AA9" s="87">
        <v>2507.6627169999992</v>
      </c>
      <c r="AB9" s="87">
        <v>3107.0443020000007</v>
      </c>
      <c r="AC9" s="87">
        <v>2794.833709</v>
      </c>
      <c r="AD9" s="87">
        <v>2602.6519130000001</v>
      </c>
      <c r="AE9" s="87">
        <f>SUM(C9:AD9)</f>
        <v>33166.228067000004</v>
      </c>
      <c r="AG9" s="88"/>
    </row>
    <row r="10" spans="1:33" ht="15" customHeight="1">
      <c r="A10" s="7">
        <v>2</v>
      </c>
      <c r="B10" s="6" t="s">
        <v>32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9.2534899999999993</v>
      </c>
      <c r="K10" s="87">
        <v>16.982052999999997</v>
      </c>
      <c r="L10" s="87">
        <v>22.793268000000005</v>
      </c>
      <c r="M10" s="87">
        <v>22.496904999999998</v>
      </c>
      <c r="N10" s="87">
        <v>24.108423999999999</v>
      </c>
      <c r="O10" s="87">
        <v>27.002234000000001</v>
      </c>
      <c r="P10" s="87">
        <v>27.224082000000003</v>
      </c>
      <c r="Q10" s="87">
        <v>27.338668999999999</v>
      </c>
      <c r="R10" s="87">
        <v>34.579454999999989</v>
      </c>
      <c r="S10" s="87">
        <v>46.966425000000001</v>
      </c>
      <c r="T10" s="87">
        <v>54.637293999999997</v>
      </c>
      <c r="U10" s="87">
        <v>71.454786999999996</v>
      </c>
      <c r="V10" s="87">
        <v>95.162113999999988</v>
      </c>
      <c r="W10" s="87">
        <v>106.86467400000001</v>
      </c>
      <c r="X10" s="87">
        <v>104.29898000000001</v>
      </c>
      <c r="Y10" s="87">
        <v>116.319586</v>
      </c>
      <c r="Z10" s="87">
        <v>107.867935</v>
      </c>
      <c r="AA10" s="87">
        <v>129.98065800000001</v>
      </c>
      <c r="AB10" s="87">
        <v>165.85166100000001</v>
      </c>
      <c r="AC10" s="87">
        <v>149.232809</v>
      </c>
      <c r="AD10" s="87">
        <v>187.45218400000002</v>
      </c>
      <c r="AE10" s="87">
        <f t="shared" ref="AE10:AE26" si="0">SUM(C10:AD10)</f>
        <v>1547.8676869999999</v>
      </c>
      <c r="AG10" s="88"/>
    </row>
    <row r="11" spans="1:33" ht="15" customHeight="1">
      <c r="A11" s="7">
        <v>3</v>
      </c>
      <c r="B11" s="6" t="s">
        <v>33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65.132272999999998</v>
      </c>
      <c r="K11" s="87">
        <v>72.943243000000038</v>
      </c>
      <c r="L11" s="87">
        <v>81.944418999999996</v>
      </c>
      <c r="M11" s="87">
        <v>98.125449000000032</v>
      </c>
      <c r="N11" s="87">
        <v>103.51783299999998</v>
      </c>
      <c r="O11" s="87">
        <v>109.51264800000001</v>
      </c>
      <c r="P11" s="87">
        <v>118.990075</v>
      </c>
      <c r="Q11" s="87">
        <v>105.94575300000001</v>
      </c>
      <c r="R11" s="87">
        <v>134.30166400000005</v>
      </c>
      <c r="S11" s="87">
        <v>152.77973300000002</v>
      </c>
      <c r="T11" s="87">
        <v>173.14396500000001</v>
      </c>
      <c r="U11" s="87">
        <v>190.65583199999998</v>
      </c>
      <c r="V11" s="87">
        <v>202.90201100000004</v>
      </c>
      <c r="W11" s="87">
        <v>219.30522399999998</v>
      </c>
      <c r="X11" s="87">
        <v>216.13379799999996</v>
      </c>
      <c r="Y11" s="87">
        <v>224.49761999999996</v>
      </c>
      <c r="Z11" s="88">
        <v>228.33455899999984</v>
      </c>
      <c r="AA11" s="88">
        <v>246.34438399999993</v>
      </c>
      <c r="AB11" s="88">
        <v>239.71872400000015</v>
      </c>
      <c r="AC11" s="88">
        <v>348.69665500000002</v>
      </c>
      <c r="AD11" s="88">
        <v>309.09868499999999</v>
      </c>
      <c r="AE11" s="87">
        <f t="shared" si="0"/>
        <v>3642.0245470000004</v>
      </c>
      <c r="AF11" s="75"/>
      <c r="AG11" s="88"/>
    </row>
    <row r="12" spans="1:33" ht="15" customHeight="1">
      <c r="A12" s="7">
        <v>4</v>
      </c>
      <c r="B12" s="6" t="s">
        <v>1087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2.3507769999999995</v>
      </c>
      <c r="K12" s="87">
        <v>1.4906920000000006</v>
      </c>
      <c r="L12" s="87">
        <v>1.6107720000000001</v>
      </c>
      <c r="M12" s="87">
        <v>0.9997959999999998</v>
      </c>
      <c r="N12" s="87">
        <v>1.7040890000000002</v>
      </c>
      <c r="O12" s="87">
        <v>1.893057</v>
      </c>
      <c r="P12" s="87">
        <v>1.8178449999999997</v>
      </c>
      <c r="Q12" s="87">
        <v>1.5350700000000002</v>
      </c>
      <c r="R12" s="87">
        <v>1.0452900000000003</v>
      </c>
      <c r="S12" s="87">
        <v>1.5790330000000001</v>
      </c>
      <c r="T12" s="87">
        <v>1.8144440000000002</v>
      </c>
      <c r="U12" s="87">
        <v>1.5841320000000001</v>
      </c>
      <c r="V12" s="87">
        <v>1.6943999999999995</v>
      </c>
      <c r="W12" s="87">
        <v>2.0973149999999996</v>
      </c>
      <c r="X12" s="87">
        <v>3.5706910000000009</v>
      </c>
      <c r="Y12" s="87">
        <v>5.0975099999999998</v>
      </c>
      <c r="Z12" s="87">
        <v>2.4913090000000002</v>
      </c>
      <c r="AA12" s="87">
        <v>3.2575429999999996</v>
      </c>
      <c r="AB12" s="87">
        <v>4.7734020000000008</v>
      </c>
      <c r="AC12" s="87">
        <v>7.0051049999999986</v>
      </c>
      <c r="AD12" s="87">
        <v>3.5958929999999993</v>
      </c>
      <c r="AE12" s="87">
        <f t="shared" si="0"/>
        <v>53.008164999999998</v>
      </c>
      <c r="AF12" s="75"/>
      <c r="AG12" s="88"/>
    </row>
    <row r="13" spans="1:33" s="76" customFormat="1" ht="15" customHeight="1">
      <c r="A13" s="7">
        <v>5</v>
      </c>
      <c r="B13" s="4" t="s">
        <v>34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46.525431999999995</v>
      </c>
      <c r="K13" s="87">
        <v>51.732172999999989</v>
      </c>
      <c r="L13" s="87">
        <v>57.296092999999978</v>
      </c>
      <c r="M13" s="87">
        <v>80.764965999999987</v>
      </c>
      <c r="N13" s="87">
        <v>98.203533000000007</v>
      </c>
      <c r="O13" s="87">
        <v>96.595140000000072</v>
      </c>
      <c r="P13" s="87">
        <v>97.82262700000004</v>
      </c>
      <c r="Q13" s="87">
        <v>91.671619999999976</v>
      </c>
      <c r="R13" s="87">
        <v>97.226740000000035</v>
      </c>
      <c r="S13" s="87">
        <v>103.10751200000001</v>
      </c>
      <c r="T13" s="87">
        <v>93.714625000000055</v>
      </c>
      <c r="U13" s="87">
        <v>99.488129999999984</v>
      </c>
      <c r="V13" s="87">
        <v>101.38634100000003</v>
      </c>
      <c r="W13" s="87">
        <v>100.26606300000005</v>
      </c>
      <c r="X13" s="87">
        <v>94.591469999999987</v>
      </c>
      <c r="Y13" s="87">
        <v>94.598754000000014</v>
      </c>
      <c r="Z13" s="87">
        <v>93.602207000000021</v>
      </c>
      <c r="AA13" s="87">
        <v>97.375326000000015</v>
      </c>
      <c r="AB13" s="87">
        <v>94.838327000000035</v>
      </c>
      <c r="AC13" s="87">
        <v>126.78185999999995</v>
      </c>
      <c r="AD13" s="87">
        <v>120.41900900000002</v>
      </c>
      <c r="AE13" s="87">
        <f t="shared" si="0"/>
        <v>1938.0079480000004</v>
      </c>
      <c r="AG13" s="88"/>
    </row>
    <row r="14" spans="1:33" s="76" customFormat="1" ht="15" customHeight="1">
      <c r="A14" s="7">
        <v>6</v>
      </c>
      <c r="B14" s="6" t="s">
        <v>35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25.123140000000003</v>
      </c>
      <c r="K14" s="87">
        <v>31.025884999999999</v>
      </c>
      <c r="L14" s="87">
        <v>33.691039999999994</v>
      </c>
      <c r="M14" s="87">
        <v>33.73319</v>
      </c>
      <c r="N14" s="87">
        <v>38.363641000000008</v>
      </c>
      <c r="O14" s="87">
        <v>41.677714000000009</v>
      </c>
      <c r="P14" s="87">
        <v>41.031797000000005</v>
      </c>
      <c r="Q14" s="87">
        <v>26.945622</v>
      </c>
      <c r="R14" s="87">
        <v>28.686292000000005</v>
      </c>
      <c r="S14" s="87">
        <v>31.594985999999999</v>
      </c>
      <c r="T14" s="87">
        <v>34.814385999999999</v>
      </c>
      <c r="U14" s="87">
        <v>30.533512999999999</v>
      </c>
      <c r="V14" s="87">
        <v>30.565647000000006</v>
      </c>
      <c r="W14" s="87">
        <v>28.877258000000001</v>
      </c>
      <c r="X14" s="87">
        <v>30.651932999999996</v>
      </c>
      <c r="Y14" s="87">
        <v>35.174962999999998</v>
      </c>
      <c r="Z14" s="87">
        <v>47.711274999999993</v>
      </c>
      <c r="AA14" s="87">
        <v>52.612051999999998</v>
      </c>
      <c r="AB14" s="87">
        <v>54.964210999999999</v>
      </c>
      <c r="AC14" s="87">
        <v>98.227747999999991</v>
      </c>
      <c r="AD14" s="87">
        <v>99.224289999999982</v>
      </c>
      <c r="AE14" s="87">
        <f t="shared" si="0"/>
        <v>875.23058300000002</v>
      </c>
      <c r="AG14" s="88"/>
    </row>
    <row r="15" spans="1:33" s="76" customFormat="1" ht="15" customHeight="1">
      <c r="A15" s="7"/>
      <c r="B15" s="6" t="s">
        <v>36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26.676283999999995</v>
      </c>
      <c r="K15" s="87">
        <v>27.529800000000016</v>
      </c>
      <c r="L15" s="87">
        <v>28.578661999999994</v>
      </c>
      <c r="M15" s="87">
        <v>30.853887000000004</v>
      </c>
      <c r="N15" s="87">
        <v>22.516456000000002</v>
      </c>
      <c r="O15" s="87">
        <v>21.814581000000004</v>
      </c>
      <c r="P15" s="87">
        <v>17.070927999999988</v>
      </c>
      <c r="Q15" s="87">
        <v>15.11369</v>
      </c>
      <c r="R15" s="87">
        <v>14.807799000000003</v>
      </c>
      <c r="S15" s="87">
        <v>8.7877999999999989</v>
      </c>
      <c r="T15" s="87">
        <v>6.9332769999999995</v>
      </c>
      <c r="U15" s="87">
        <v>5.3693850000000003</v>
      </c>
      <c r="V15" s="87">
        <v>7.0841040000000026</v>
      </c>
      <c r="W15" s="87">
        <v>7.0569850000000027</v>
      </c>
      <c r="X15" s="87">
        <v>7.9972719999999997</v>
      </c>
      <c r="Y15" s="87">
        <v>9.3340750000000021</v>
      </c>
      <c r="Z15" s="87">
        <v>10.956368999999999</v>
      </c>
      <c r="AA15" s="87">
        <v>13.924867999999996</v>
      </c>
      <c r="AB15" s="87">
        <v>20.437072000000001</v>
      </c>
      <c r="AC15" s="87">
        <v>23.708205</v>
      </c>
      <c r="AD15" s="87">
        <v>31.728405000000002</v>
      </c>
      <c r="AE15" s="87">
        <f t="shared" si="0"/>
        <v>358.27990400000004</v>
      </c>
      <c r="AG15" s="88"/>
    </row>
    <row r="16" spans="1:33" s="76" customFormat="1" ht="15" customHeight="1">
      <c r="A16" s="7"/>
      <c r="B16" s="6" t="s">
        <v>1132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2.4327870000000003</v>
      </c>
      <c r="K16" s="87">
        <v>0.79684100000000002</v>
      </c>
      <c r="L16" s="87">
        <v>0.46177799999999991</v>
      </c>
      <c r="M16" s="87">
        <v>0.63032100000000013</v>
      </c>
      <c r="N16" s="87">
        <v>1.3613079999999995</v>
      </c>
      <c r="O16" s="87">
        <v>1.3283319999999996</v>
      </c>
      <c r="P16" s="87">
        <v>1.2519389999999997</v>
      </c>
      <c r="Q16" s="87">
        <v>2.7233829999999997</v>
      </c>
      <c r="R16" s="87">
        <v>3.2539199999999995</v>
      </c>
      <c r="S16" s="87">
        <v>3.5066479999999984</v>
      </c>
      <c r="T16" s="87">
        <v>3.003407999999999</v>
      </c>
      <c r="U16" s="87">
        <v>3.6074720000000009</v>
      </c>
      <c r="V16" s="87">
        <v>5.5927440000000024</v>
      </c>
      <c r="W16" s="87">
        <v>4.8079069999999993</v>
      </c>
      <c r="X16" s="87">
        <v>5.761434999999997</v>
      </c>
      <c r="Y16" s="87">
        <v>6.7786410000000012</v>
      </c>
      <c r="Z16" s="87">
        <v>8.3933029999999995</v>
      </c>
      <c r="AA16" s="87">
        <v>11.512425000000002</v>
      </c>
      <c r="AB16" s="87">
        <v>14.884054999999998</v>
      </c>
      <c r="AC16" s="87">
        <v>19.1995</v>
      </c>
      <c r="AD16" s="87">
        <v>24.653877999999999</v>
      </c>
      <c r="AE16" s="87">
        <f t="shared" si="0"/>
        <v>125.942025</v>
      </c>
      <c r="AG16" s="88"/>
    </row>
    <row r="17" spans="1:33" s="76" customFormat="1" ht="15" customHeight="1">
      <c r="A17" s="7"/>
      <c r="B17" s="6" t="s">
        <v>37</v>
      </c>
      <c r="C17" s="87">
        <f>SUM(C18:C23)</f>
        <v>0</v>
      </c>
      <c r="D17" s="87">
        <f t="shared" ref="D17:AD17" si="1">SUM(D18:D23)</f>
        <v>0</v>
      </c>
      <c r="E17" s="87">
        <f t="shared" si="1"/>
        <v>0</v>
      </c>
      <c r="F17" s="87">
        <f t="shared" si="1"/>
        <v>0</v>
      </c>
      <c r="G17" s="87">
        <f t="shared" si="1"/>
        <v>0</v>
      </c>
      <c r="H17" s="87">
        <f t="shared" si="1"/>
        <v>0</v>
      </c>
      <c r="I17" s="87">
        <f t="shared" si="1"/>
        <v>0</v>
      </c>
      <c r="J17" s="87">
        <f t="shared" si="1"/>
        <v>2.8294079999999995</v>
      </c>
      <c r="K17" s="87">
        <f t="shared" si="1"/>
        <v>3.5471670000000013</v>
      </c>
      <c r="L17" s="87">
        <f t="shared" si="1"/>
        <v>3.3700929999999998</v>
      </c>
      <c r="M17" s="87">
        <f t="shared" si="1"/>
        <v>3.0220070000000003</v>
      </c>
      <c r="N17" s="87">
        <f t="shared" si="1"/>
        <v>2.2414709999999998</v>
      </c>
      <c r="O17" s="87">
        <f t="shared" si="1"/>
        <v>1.2606400000000002</v>
      </c>
      <c r="P17" s="87">
        <f t="shared" si="1"/>
        <v>0.59707799999999978</v>
      </c>
      <c r="Q17" s="87">
        <f t="shared" si="1"/>
        <v>0.53153899999999998</v>
      </c>
      <c r="R17" s="87">
        <f t="shared" si="1"/>
        <v>0.50509400000000004</v>
      </c>
      <c r="S17" s="87">
        <f t="shared" si="1"/>
        <v>0.82182500000000003</v>
      </c>
      <c r="T17" s="87">
        <f t="shared" si="1"/>
        <v>0.87843000000000016</v>
      </c>
      <c r="U17" s="87">
        <f t="shared" si="1"/>
        <v>0.88503000000000009</v>
      </c>
      <c r="V17" s="87">
        <f t="shared" si="1"/>
        <v>0.43192600000000003</v>
      </c>
      <c r="W17" s="87">
        <f t="shared" si="1"/>
        <v>0.53417500000000007</v>
      </c>
      <c r="X17" s="87">
        <f t="shared" si="1"/>
        <v>0.90535399999999999</v>
      </c>
      <c r="Y17" s="87">
        <f t="shared" si="1"/>
        <v>0.72889300000000001</v>
      </c>
      <c r="Z17" s="87">
        <f t="shared" si="1"/>
        <v>0.61523099999999997</v>
      </c>
      <c r="AA17" s="87">
        <f t="shared" si="1"/>
        <v>0.60268999999999995</v>
      </c>
      <c r="AB17" s="87">
        <f t="shared" si="1"/>
        <v>2.5804040000000006</v>
      </c>
      <c r="AC17" s="87">
        <f t="shared" si="1"/>
        <v>1.3928370000000001</v>
      </c>
      <c r="AD17" s="87">
        <f t="shared" si="1"/>
        <v>2.2694140000000003</v>
      </c>
      <c r="AE17" s="87">
        <f t="shared" si="0"/>
        <v>30.550706000000002</v>
      </c>
      <c r="AG17" s="88"/>
    </row>
    <row r="18" spans="1:33" s="76" customFormat="1" ht="15" customHeight="1">
      <c r="A18" s="7"/>
      <c r="B18" s="6" t="s">
        <v>1088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9.9710999999999994E-2</v>
      </c>
      <c r="K18" s="87">
        <v>3.7712999999999997E-2</v>
      </c>
      <c r="L18" s="87">
        <v>4.3265999999999992E-2</v>
      </c>
      <c r="M18" s="87">
        <v>8.2393999999999981E-2</v>
      </c>
      <c r="N18" s="87">
        <v>0.90631700000000004</v>
      </c>
      <c r="O18" s="87">
        <v>0.74494000000000005</v>
      </c>
      <c r="P18" s="87">
        <v>0.17661399999999999</v>
      </c>
      <c r="Q18" s="87">
        <v>2.5497000000000002E-2</v>
      </c>
      <c r="R18" s="87">
        <v>4.8963999999999994E-2</v>
      </c>
      <c r="S18" s="87">
        <v>3.3896000000000003E-2</v>
      </c>
      <c r="T18" s="87">
        <v>3.8475000000000002E-2</v>
      </c>
      <c r="U18" s="87">
        <v>1.2806999999999999E-2</v>
      </c>
      <c r="V18" s="87">
        <v>1.0494E-2</v>
      </c>
      <c r="W18" s="87">
        <v>2.1051999999999998E-2</v>
      </c>
      <c r="X18" s="87">
        <v>1.6048000000000003E-2</v>
      </c>
      <c r="Y18" s="87">
        <v>1.2721999999999999E-2</v>
      </c>
      <c r="Z18" s="87">
        <v>2.6869999999999998E-2</v>
      </c>
      <c r="AA18" s="87">
        <v>2.9141000000000004E-2</v>
      </c>
      <c r="AB18" s="87">
        <v>5.5259999999999997E-2</v>
      </c>
      <c r="AC18" s="87">
        <v>4.5606999999999995E-2</v>
      </c>
      <c r="AD18" s="87">
        <v>7.2812000000000016E-2</v>
      </c>
      <c r="AE18" s="87">
        <f t="shared" si="0"/>
        <v>2.5406000000000004</v>
      </c>
      <c r="AG18" s="88"/>
    </row>
    <row r="19" spans="1:33" s="76" customFormat="1" ht="15" customHeight="1">
      <c r="A19" s="7"/>
      <c r="B19" s="6" t="s">
        <v>1089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1.9946549999999998</v>
      </c>
      <c r="K19" s="87">
        <v>2.6263460000000007</v>
      </c>
      <c r="L19" s="87">
        <v>2.3775499999999998</v>
      </c>
      <c r="M19" s="87">
        <v>1.855124</v>
      </c>
      <c r="N19" s="87">
        <v>0.89224099999999984</v>
      </c>
      <c r="O19" s="87">
        <v>0.32885599999999998</v>
      </c>
      <c r="P19" s="87">
        <v>0.21928899999999996</v>
      </c>
      <c r="Q19" s="87">
        <v>0.34794399999999998</v>
      </c>
      <c r="R19" s="87">
        <v>0.24753300000000003</v>
      </c>
      <c r="S19" s="87">
        <v>0.62382099999999996</v>
      </c>
      <c r="T19" s="87">
        <v>0.59631500000000026</v>
      </c>
      <c r="U19" s="87">
        <v>0.42509800000000009</v>
      </c>
      <c r="V19" s="87">
        <v>7.3752999999999985E-2</v>
      </c>
      <c r="W19" s="87">
        <v>0.15972100000000006</v>
      </c>
      <c r="X19" s="87">
        <v>0.34384599999999998</v>
      </c>
      <c r="Y19" s="87">
        <v>0.34354900000000005</v>
      </c>
      <c r="Z19" s="87">
        <v>0.22444800000000001</v>
      </c>
      <c r="AA19" s="87">
        <v>0.16738</v>
      </c>
      <c r="AB19" s="87">
        <v>0.39350899999999989</v>
      </c>
      <c r="AC19" s="87">
        <v>0.85148699999999999</v>
      </c>
      <c r="AD19" s="87">
        <v>1.7918880000000001</v>
      </c>
      <c r="AE19" s="87">
        <f t="shared" si="0"/>
        <v>16.884353000000001</v>
      </c>
      <c r="AG19" s="88"/>
    </row>
    <row r="20" spans="1:33" s="76" customFormat="1" ht="15" customHeight="1">
      <c r="A20" s="7"/>
      <c r="B20" s="6" t="s">
        <v>1090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0.62378199999999995</v>
      </c>
      <c r="K20" s="87">
        <v>0.75012800000000002</v>
      </c>
      <c r="L20" s="87">
        <v>0.77364500000000003</v>
      </c>
      <c r="M20" s="87">
        <v>0.81047400000000025</v>
      </c>
      <c r="N20" s="87">
        <v>0.35170899999999994</v>
      </c>
      <c r="O20" s="87">
        <v>0.129964</v>
      </c>
      <c r="P20" s="87">
        <v>0.102322</v>
      </c>
      <c r="Q20" s="87">
        <v>7.6312000000000005E-2</v>
      </c>
      <c r="R20" s="87">
        <v>6.4713000000000007E-2</v>
      </c>
      <c r="S20" s="87">
        <v>8.3025000000000002E-2</v>
      </c>
      <c r="T20" s="87">
        <v>0.14688699999999996</v>
      </c>
      <c r="U20" s="87">
        <v>0.33353499999999991</v>
      </c>
      <c r="V20" s="87">
        <v>0.26838100000000004</v>
      </c>
      <c r="W20" s="87">
        <v>0.17152499999999998</v>
      </c>
      <c r="X20" s="87">
        <v>0.27712200000000003</v>
      </c>
      <c r="Y20" s="87">
        <v>0.16585099999999997</v>
      </c>
      <c r="Z20" s="87">
        <v>0.15064400000000003</v>
      </c>
      <c r="AA20" s="87">
        <v>0.18172399999999994</v>
      </c>
      <c r="AB20" s="87">
        <v>0.67643800000000009</v>
      </c>
      <c r="AC20" s="87">
        <v>0.17472200000000007</v>
      </c>
      <c r="AD20" s="87">
        <v>0.18696600000000005</v>
      </c>
      <c r="AE20" s="87">
        <f t="shared" si="0"/>
        <v>6.4998690000000003</v>
      </c>
      <c r="AG20" s="88"/>
    </row>
    <row r="21" spans="1:33" s="76" customFormat="1" ht="15" customHeight="1">
      <c r="A21" s="7"/>
      <c r="B21" s="6" t="s">
        <v>1091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7.3537999999999978E-2</v>
      </c>
      <c r="K21" s="87">
        <v>0.12901100000000001</v>
      </c>
      <c r="L21" s="87">
        <v>0.14075400000000002</v>
      </c>
      <c r="M21" s="87">
        <v>0.26132999999999995</v>
      </c>
      <c r="N21" s="87">
        <v>5.6799000000000009E-2</v>
      </c>
      <c r="O21" s="87">
        <v>4.1688999999999997E-2</v>
      </c>
      <c r="P21" s="87">
        <v>6.8985000000000005E-2</v>
      </c>
      <c r="Q21" s="87">
        <v>3.4713999999999995E-2</v>
      </c>
      <c r="R21" s="87">
        <v>7.4734999999999996E-2</v>
      </c>
      <c r="S21" s="87">
        <v>5.0540000000000009E-2</v>
      </c>
      <c r="T21" s="87">
        <v>8.7563000000000002E-2</v>
      </c>
      <c r="U21" s="87">
        <v>0.10335999999999999</v>
      </c>
      <c r="V21" s="87">
        <v>6.7884E-2</v>
      </c>
      <c r="W21" s="87">
        <v>0.16336000000000003</v>
      </c>
      <c r="X21" s="87">
        <v>0.242282</v>
      </c>
      <c r="Y21" s="87">
        <v>0.19733000000000001</v>
      </c>
      <c r="Z21" s="87">
        <v>0.17169600000000002</v>
      </c>
      <c r="AA21" s="87">
        <v>0.14977200000000002</v>
      </c>
      <c r="AB21" s="87">
        <v>0.34599100000000005</v>
      </c>
      <c r="AC21" s="87">
        <v>0.10452299999999999</v>
      </c>
      <c r="AD21" s="87">
        <v>0.15885500000000002</v>
      </c>
      <c r="AE21" s="87">
        <f t="shared" si="0"/>
        <v>2.7247110000000001</v>
      </c>
      <c r="AG21" s="88"/>
    </row>
    <row r="22" spans="1:33" s="76" customFormat="1" ht="15" customHeight="1">
      <c r="A22" s="7"/>
      <c r="B22" s="6" t="s">
        <v>1092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3.4880000000000001E-2</v>
      </c>
      <c r="K22" s="87">
        <v>1.585E-3</v>
      </c>
      <c r="L22" s="87">
        <v>2.7774000000000004E-2</v>
      </c>
      <c r="M22" s="87">
        <v>1.5880000000000002E-3</v>
      </c>
      <c r="N22" s="87">
        <v>1.0704999999999999E-2</v>
      </c>
      <c r="O22" s="87">
        <v>1.0257999999999998E-2</v>
      </c>
      <c r="P22" s="87">
        <v>2.4426E-2</v>
      </c>
      <c r="Q22" s="87">
        <v>2.5941000000000002E-2</v>
      </c>
      <c r="R22" s="87">
        <v>2.8961999999999995E-2</v>
      </c>
      <c r="S22" s="87">
        <v>1.2083999999999999E-2</v>
      </c>
      <c r="T22" s="87">
        <v>3.6010000000000005E-3</v>
      </c>
      <c r="U22" s="87">
        <v>1.9970000000000001E-3</v>
      </c>
      <c r="V22" s="87">
        <v>7.0939999999999996E-3</v>
      </c>
      <c r="W22" s="87">
        <v>9.4609999999999989E-3</v>
      </c>
      <c r="X22" s="87">
        <v>5.5670000000000008E-3</v>
      </c>
      <c r="Y22" s="87">
        <v>8.3099999999999997E-3</v>
      </c>
      <c r="Z22" s="87">
        <v>2.3574999999999999E-2</v>
      </c>
      <c r="AA22" s="87">
        <v>2.2610000000000002E-2</v>
      </c>
      <c r="AB22" s="87">
        <v>1.0776570000000001</v>
      </c>
      <c r="AC22" s="87">
        <v>0.16833800000000002</v>
      </c>
      <c r="AD22" s="87">
        <v>2.8137999999999996E-2</v>
      </c>
      <c r="AE22" s="87">
        <f t="shared" si="0"/>
        <v>1.5345510000000002</v>
      </c>
      <c r="AG22" s="88"/>
    </row>
    <row r="23" spans="1:33" s="76" customFormat="1" ht="15" customHeight="1">
      <c r="A23" s="7"/>
      <c r="B23" s="6" t="s">
        <v>1093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2.8420000000000003E-3</v>
      </c>
      <c r="K23" s="87">
        <v>2.3839999999999998E-3</v>
      </c>
      <c r="L23" s="87">
        <v>7.1039999999999992E-3</v>
      </c>
      <c r="M23" s="87">
        <v>1.1097000000000001E-2</v>
      </c>
      <c r="N23" s="87">
        <v>2.3699999999999999E-2</v>
      </c>
      <c r="O23" s="87">
        <v>4.9329999999999999E-3</v>
      </c>
      <c r="P23" s="87">
        <v>5.4419999999999989E-3</v>
      </c>
      <c r="Q23" s="87">
        <v>2.1130999999999997E-2</v>
      </c>
      <c r="R23" s="87">
        <v>4.0187E-2</v>
      </c>
      <c r="S23" s="87">
        <v>1.8459E-2</v>
      </c>
      <c r="T23" s="87">
        <v>5.5890000000000002E-3</v>
      </c>
      <c r="U23" s="87">
        <v>8.2330000000000007E-3</v>
      </c>
      <c r="V23" s="87">
        <v>4.3200000000000009E-3</v>
      </c>
      <c r="W23" s="87">
        <v>9.0559999999999998E-3</v>
      </c>
      <c r="X23" s="87">
        <v>2.0489E-2</v>
      </c>
      <c r="Y23" s="87">
        <v>1.1310000000000001E-3</v>
      </c>
      <c r="Z23" s="87">
        <v>1.7998E-2</v>
      </c>
      <c r="AA23" s="87">
        <v>5.2062999999999998E-2</v>
      </c>
      <c r="AB23" s="87">
        <v>3.1549000000000001E-2</v>
      </c>
      <c r="AC23" s="87">
        <v>4.8160000000000001E-2</v>
      </c>
      <c r="AD23" s="87">
        <v>3.0755000000000001E-2</v>
      </c>
      <c r="AE23" s="87">
        <f t="shared" si="0"/>
        <v>0.36662199999999995</v>
      </c>
      <c r="AG23" s="88"/>
    </row>
    <row r="24" spans="1:33" s="76" customFormat="1" ht="15" customHeight="1">
      <c r="A24" s="7"/>
      <c r="B24" s="6" t="s">
        <v>38</v>
      </c>
      <c r="C24" s="87">
        <f>SUM(C9:C15)</f>
        <v>0</v>
      </c>
      <c r="D24" s="87">
        <f t="shared" ref="D24:AD24" si="2">SUM(D9:D15)</f>
        <v>0</v>
      </c>
      <c r="E24" s="87">
        <f t="shared" si="2"/>
        <v>0</v>
      </c>
      <c r="F24" s="87">
        <f t="shared" si="2"/>
        <v>0</v>
      </c>
      <c r="G24" s="87">
        <f t="shared" si="2"/>
        <v>0</v>
      </c>
      <c r="H24" s="87">
        <f t="shared" si="2"/>
        <v>0</v>
      </c>
      <c r="I24" s="87">
        <f t="shared" si="2"/>
        <v>0</v>
      </c>
      <c r="J24" s="87">
        <f t="shared" si="2"/>
        <v>709.48411400000009</v>
      </c>
      <c r="K24" s="87">
        <f t="shared" si="2"/>
        <v>872.50410100000011</v>
      </c>
      <c r="L24" s="87">
        <f t="shared" si="2"/>
        <v>1080.2461130000002</v>
      </c>
      <c r="M24" s="87">
        <f t="shared" si="2"/>
        <v>1287.2231140000001</v>
      </c>
      <c r="N24" s="87">
        <f t="shared" si="2"/>
        <v>1433.8468550000002</v>
      </c>
      <c r="O24" s="87">
        <f t="shared" si="2"/>
        <v>1548.8354230000004</v>
      </c>
      <c r="P24" s="87">
        <f t="shared" si="2"/>
        <v>1586.8349239999998</v>
      </c>
      <c r="Q24" s="87">
        <f t="shared" si="2"/>
        <v>1373.7578099999994</v>
      </c>
      <c r="R24" s="87">
        <f t="shared" si="2"/>
        <v>1703.6464460000002</v>
      </c>
      <c r="S24" s="87">
        <f t="shared" si="2"/>
        <v>1803.8666500000004</v>
      </c>
      <c r="T24" s="87">
        <f t="shared" si="2"/>
        <v>1860.2324840000003</v>
      </c>
      <c r="U24" s="87">
        <f t="shared" si="2"/>
        <v>1964.4198069999991</v>
      </c>
      <c r="V24" s="87">
        <f t="shared" si="2"/>
        <v>2038.5101540000003</v>
      </c>
      <c r="W24" s="87">
        <f t="shared" si="2"/>
        <v>2141.8133700000008</v>
      </c>
      <c r="X24" s="87">
        <f t="shared" si="2"/>
        <v>2025.0433080000009</v>
      </c>
      <c r="Y24" s="87">
        <f t="shared" si="2"/>
        <v>2101.7822029999998</v>
      </c>
      <c r="Z24" s="87">
        <f t="shared" si="2"/>
        <v>2407.1583079999996</v>
      </c>
      <c r="AA24" s="87">
        <f t="shared" si="2"/>
        <v>3051.1575479999992</v>
      </c>
      <c r="AB24" s="87">
        <f t="shared" si="2"/>
        <v>3687.627699000001</v>
      </c>
      <c r="AC24" s="87">
        <f t="shared" si="2"/>
        <v>3548.4860910000002</v>
      </c>
      <c r="AD24" s="87">
        <f t="shared" si="2"/>
        <v>3354.1703790000006</v>
      </c>
      <c r="AE24" s="87">
        <f t="shared" si="0"/>
        <v>41580.646901</v>
      </c>
      <c r="AG24" s="88"/>
    </row>
    <row r="25" spans="1:33" s="76" customFormat="1" ht="15" customHeight="1">
      <c r="A25" s="7"/>
      <c r="B25" s="6" t="s">
        <v>39</v>
      </c>
      <c r="C25" s="87">
        <f>C26-C24</f>
        <v>0</v>
      </c>
      <c r="D25" s="87">
        <f t="shared" ref="D25:AD25" si="3">D26-D24</f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87">
        <f t="shared" si="3"/>
        <v>0</v>
      </c>
      <c r="I25" s="87">
        <f t="shared" si="3"/>
        <v>0</v>
      </c>
      <c r="J25" s="87">
        <f t="shared" si="3"/>
        <v>270.01388499999985</v>
      </c>
      <c r="K25" s="87">
        <f t="shared" si="3"/>
        <v>229.79882299999997</v>
      </c>
      <c r="L25" s="87">
        <f t="shared" si="3"/>
        <v>232.02222100000017</v>
      </c>
      <c r="M25" s="87">
        <f t="shared" si="3"/>
        <v>210.21607499999982</v>
      </c>
      <c r="N25" s="87">
        <f t="shared" si="3"/>
        <v>204.0837199999994</v>
      </c>
      <c r="O25" s="87">
        <f t="shared" si="3"/>
        <v>199.00104499999929</v>
      </c>
      <c r="P25" s="87">
        <f t="shared" si="3"/>
        <v>181.62430300000005</v>
      </c>
      <c r="Q25" s="87">
        <f t="shared" si="3"/>
        <v>139.76800700000081</v>
      </c>
      <c r="R25" s="87">
        <f t="shared" si="3"/>
        <v>160.71342600000003</v>
      </c>
      <c r="S25" s="87">
        <f t="shared" si="3"/>
        <v>174.34134699999981</v>
      </c>
      <c r="T25" s="87">
        <f t="shared" si="3"/>
        <v>183.79931399999941</v>
      </c>
      <c r="U25" s="87">
        <f t="shared" si="3"/>
        <v>186.80167200000119</v>
      </c>
      <c r="V25" s="87">
        <f t="shared" si="3"/>
        <v>201.6389770000003</v>
      </c>
      <c r="W25" s="87">
        <f t="shared" si="3"/>
        <v>224.85745799999859</v>
      </c>
      <c r="X25" s="87">
        <f t="shared" si="3"/>
        <v>231.15743099999986</v>
      </c>
      <c r="Y25" s="87">
        <f t="shared" si="3"/>
        <v>224.44290300000011</v>
      </c>
      <c r="Z25" s="87">
        <f t="shared" si="3"/>
        <v>219.78197499999987</v>
      </c>
      <c r="AA25" s="87">
        <f t="shared" si="3"/>
        <v>232.96967900000072</v>
      </c>
      <c r="AB25" s="87">
        <f t="shared" si="3"/>
        <v>272.25817399999823</v>
      </c>
      <c r="AC25" s="87">
        <f t="shared" si="3"/>
        <v>344.83555299999944</v>
      </c>
      <c r="AD25" s="87">
        <f t="shared" si="3"/>
        <v>359.95326999999907</v>
      </c>
      <c r="AE25" s="87">
        <f t="shared" si="0"/>
        <v>4684.0792579999961</v>
      </c>
      <c r="AG25" s="88"/>
    </row>
    <row r="26" spans="1:33" s="76" customFormat="1" ht="15" customHeight="1">
      <c r="A26" s="7"/>
      <c r="B26" s="6" t="s">
        <v>40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979.49799899999994</v>
      </c>
      <c r="K26" s="87">
        <v>1102.3029240000001</v>
      </c>
      <c r="L26" s="87">
        <v>1312.2683340000003</v>
      </c>
      <c r="M26" s="87">
        <v>1497.4391889999999</v>
      </c>
      <c r="N26" s="87">
        <v>1637.9305749999996</v>
      </c>
      <c r="O26" s="87">
        <v>1747.8364679999997</v>
      </c>
      <c r="P26" s="87">
        <v>1768.4592269999998</v>
      </c>
      <c r="Q26" s="87">
        <v>1513.5258170000002</v>
      </c>
      <c r="R26" s="87">
        <v>1864.3598720000002</v>
      </c>
      <c r="S26" s="87">
        <v>1978.2079970000002</v>
      </c>
      <c r="T26" s="87">
        <v>2044.0317979999998</v>
      </c>
      <c r="U26" s="87">
        <v>2151.2214790000003</v>
      </c>
      <c r="V26" s="87">
        <v>2240.1491310000006</v>
      </c>
      <c r="W26" s="87">
        <v>2366.6708279999993</v>
      </c>
      <c r="X26" s="87">
        <v>2256.2007390000008</v>
      </c>
      <c r="Y26" s="87">
        <v>2326.2251059999999</v>
      </c>
      <c r="Z26" s="87">
        <v>2626.9402829999995</v>
      </c>
      <c r="AA26" s="87">
        <v>3284.1272269999999</v>
      </c>
      <c r="AB26" s="87">
        <v>3959.8858729999993</v>
      </c>
      <c r="AC26" s="87">
        <v>3893.3216439999997</v>
      </c>
      <c r="AD26" s="87">
        <v>3714.1236489999997</v>
      </c>
      <c r="AE26" s="87">
        <f t="shared" si="0"/>
        <v>46264.726158999998</v>
      </c>
    </row>
    <row r="27" spans="1:33" ht="13">
      <c r="A27" s="7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3" ht="13">
      <c r="A28" s="8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3" ht="13.5" customHeight="1">
      <c r="A29" s="93" t="s">
        <v>1094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 ht="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33" ht="13">
      <c r="A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</row>
    <row r="38" spans="1:31" ht="13">
      <c r="E38" s="79"/>
      <c r="G38" s="79"/>
      <c r="I38" s="79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 ht="13">
      <c r="E39" s="79"/>
      <c r="G39" s="79"/>
      <c r="I39" s="79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 ht="13">
      <c r="E40" s="79"/>
      <c r="G40" s="79"/>
      <c r="I40" s="79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  <row r="41" spans="1:31" ht="13">
      <c r="E41" s="79"/>
      <c r="G41" s="79"/>
      <c r="I41" s="79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</row>
    <row r="42" spans="1:31" ht="13">
      <c r="E42" s="79"/>
      <c r="G42" s="79"/>
      <c r="I42" s="79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</row>
    <row r="43" spans="1:31" ht="13">
      <c r="E43" s="79"/>
      <c r="G43" s="79"/>
      <c r="I43" s="79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1:31" ht="13">
      <c r="E44" s="79"/>
      <c r="G44" s="79"/>
      <c r="I44" s="79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31" ht="13">
      <c r="E45" s="79"/>
      <c r="G45" s="79"/>
      <c r="I45" s="79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</row>
    <row r="46" spans="1:31" ht="13">
      <c r="A46" s="76"/>
      <c r="C46" s="76"/>
      <c r="D46" s="76"/>
      <c r="E46" s="79"/>
      <c r="G46" s="79"/>
      <c r="I46" s="79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ht="13">
      <c r="A47" s="76"/>
      <c r="C47" s="76"/>
      <c r="D47" s="76"/>
      <c r="E47" s="79"/>
      <c r="G47" s="79"/>
      <c r="I47" s="79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1" ht="13">
      <c r="A48" s="76"/>
      <c r="C48" s="76"/>
      <c r="D48" s="76"/>
      <c r="E48" s="79"/>
      <c r="G48" s="79"/>
      <c r="I48" s="79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ht="13">
      <c r="A49" s="76"/>
      <c r="C49" s="76"/>
      <c r="D49" s="76"/>
      <c r="E49" s="79"/>
      <c r="G49" s="79"/>
      <c r="I49" s="79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ht="13">
      <c r="A50" s="76"/>
      <c r="C50" s="76"/>
      <c r="D50" s="76"/>
      <c r="E50" s="79"/>
      <c r="G50" s="79"/>
      <c r="I50" s="7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ht="13">
      <c r="A51" s="76"/>
      <c r="C51" s="76"/>
      <c r="D51" s="76"/>
      <c r="E51" s="79"/>
      <c r="G51" s="79"/>
      <c r="I51" s="79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ht="13.5" customHeight="1">
      <c r="A52" s="76"/>
      <c r="C52" s="76"/>
      <c r="D52" s="76"/>
      <c r="E52" s="79"/>
      <c r="G52" s="79"/>
      <c r="I52" s="79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ht="13">
      <c r="A53" s="76"/>
      <c r="C53" s="76"/>
      <c r="D53" s="76"/>
      <c r="E53" s="79"/>
      <c r="G53" s="79"/>
      <c r="I53" s="7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ht="13">
      <c r="A54" s="76"/>
      <c r="C54" s="76"/>
      <c r="D54" s="76"/>
      <c r="E54" s="79"/>
      <c r="G54" s="79"/>
      <c r="I54" s="79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ht="13">
      <c r="A55" s="76"/>
      <c r="C55" s="76"/>
      <c r="D55" s="76"/>
      <c r="E55" s="79"/>
      <c r="G55" s="79"/>
      <c r="I55" s="79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ht="13">
      <c r="A56" s="76"/>
      <c r="C56" s="76"/>
      <c r="D56" s="76"/>
      <c r="E56" s="79"/>
      <c r="G56" s="79"/>
      <c r="I56" s="79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ht="13">
      <c r="A57" s="76"/>
      <c r="C57" s="76"/>
      <c r="D57" s="76"/>
      <c r="E57" s="79"/>
      <c r="G57" s="79"/>
      <c r="I57" s="7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13">
      <c r="A58" s="76"/>
      <c r="C58" s="76"/>
      <c r="D58" s="76"/>
      <c r="E58" s="79"/>
      <c r="G58" s="79"/>
      <c r="I58" s="79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3">
      <c r="A59" s="76"/>
      <c r="C59" s="76"/>
      <c r="D59" s="76"/>
      <c r="E59" s="79"/>
      <c r="I59" s="79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3">
      <c r="A60" s="76"/>
      <c r="C60" s="76"/>
      <c r="D60" s="76"/>
      <c r="E60" s="79"/>
      <c r="I60" s="7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ht="13">
      <c r="A61" s="76"/>
      <c r="C61" s="76"/>
      <c r="D61" s="76"/>
      <c r="E61" s="79"/>
      <c r="I61" s="79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ht="13">
      <c r="A62" s="76"/>
      <c r="C62" s="76"/>
      <c r="D62" s="76"/>
      <c r="E62" s="79"/>
      <c r="I62" s="79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ht="13">
      <c r="A63" s="76"/>
      <c r="C63" s="76"/>
      <c r="D63" s="76"/>
      <c r="E63" s="79"/>
      <c r="I63" s="7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ht="13">
      <c r="A64" s="76"/>
      <c r="C64" s="76"/>
      <c r="D64" s="76"/>
      <c r="E64" s="79"/>
      <c r="I64" s="7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3" ht="13">
      <c r="A65" s="76"/>
      <c r="C65" s="76"/>
      <c r="D65" s="76"/>
      <c r="E65" s="79"/>
      <c r="I65" s="7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3" ht="13">
      <c r="A66" s="76"/>
      <c r="C66" s="76"/>
      <c r="D66" s="76"/>
      <c r="E66" s="79"/>
      <c r="I66" s="7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3" ht="13">
      <c r="A67" s="76"/>
      <c r="C67" s="76"/>
      <c r="D67" s="76"/>
      <c r="E67" s="79"/>
      <c r="I67" s="7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3" ht="13">
      <c r="A68" s="76"/>
      <c r="C68" s="76"/>
      <c r="D68" s="76"/>
      <c r="E68" s="79"/>
      <c r="I68" s="7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3" ht="13">
      <c r="A69" s="76"/>
      <c r="C69" s="76"/>
      <c r="D69" s="76"/>
      <c r="E69" s="79"/>
      <c r="I69" s="7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3" ht="13">
      <c r="A70" s="76"/>
      <c r="C70" s="76"/>
      <c r="D70" s="76"/>
      <c r="E70" s="79"/>
      <c r="I70" s="7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3" ht="13">
      <c r="A71" s="76"/>
      <c r="C71" s="76"/>
      <c r="D71" s="76"/>
      <c r="E71" s="79"/>
      <c r="I71" s="7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3" ht="13">
      <c r="A72" s="76"/>
      <c r="C72" s="76"/>
      <c r="D72" s="76"/>
      <c r="E72" s="79"/>
      <c r="I72" s="79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3" ht="13">
      <c r="A73" s="76"/>
      <c r="C73" s="76"/>
      <c r="D73" s="76"/>
      <c r="E73" s="79"/>
      <c r="I73" s="79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3" ht="13">
      <c r="A74" s="76"/>
      <c r="C74" s="76"/>
      <c r="D74" s="76"/>
      <c r="E74" s="79"/>
      <c r="I74" s="7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3" ht="13.5" customHeight="1">
      <c r="A75" s="76"/>
      <c r="C75" s="76"/>
      <c r="D75" s="76"/>
      <c r="E75" s="79"/>
      <c r="I75" s="79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3" ht="13.5" customHeight="1">
      <c r="A76" s="76"/>
      <c r="C76" s="76"/>
      <c r="D76" s="76"/>
      <c r="E76" s="79"/>
      <c r="I76" s="79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93"/>
      <c r="AG76" s="93"/>
    </row>
    <row r="77" spans="1:33" ht="13">
      <c r="A77" s="76"/>
      <c r="C77" s="76"/>
      <c r="D77" s="76"/>
      <c r="E77" s="79"/>
      <c r="I77" s="7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3" ht="13">
      <c r="A78" s="76"/>
      <c r="C78" s="76"/>
      <c r="D78" s="76"/>
      <c r="E78" s="79"/>
      <c r="I78" s="79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3" ht="13">
      <c r="A79" s="76"/>
      <c r="C79" s="76"/>
      <c r="D79" s="76"/>
      <c r="E79" s="79"/>
      <c r="I79" s="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3" ht="13">
      <c r="A80" s="76"/>
      <c r="C80" s="76"/>
      <c r="D80" s="76"/>
      <c r="E80" s="79"/>
      <c r="I80" s="79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ht="13">
      <c r="A81" s="76"/>
      <c r="C81" s="76"/>
      <c r="D81" s="76"/>
      <c r="E81" s="79"/>
      <c r="I81" s="79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ht="13">
      <c r="A82" s="76"/>
      <c r="C82" s="76"/>
      <c r="D82" s="76"/>
      <c r="E82" s="79"/>
      <c r="I82" s="79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ht="13">
      <c r="A83" s="76"/>
      <c r="C83" s="76"/>
      <c r="D83" s="76"/>
      <c r="E83" s="79"/>
      <c r="I83" s="79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ht="13">
      <c r="A84" s="76"/>
      <c r="C84" s="76"/>
      <c r="D84" s="76"/>
      <c r="E84" s="79"/>
      <c r="I84" s="79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ht="13">
      <c r="A85" s="76"/>
      <c r="C85" s="76"/>
      <c r="D85" s="76"/>
      <c r="E85" s="79"/>
      <c r="I85" s="79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ht="13">
      <c r="A86" s="76"/>
      <c r="C86" s="76"/>
      <c r="D86" s="76"/>
      <c r="E86" s="79"/>
      <c r="I86" s="79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ht="13">
      <c r="A87" s="76"/>
      <c r="C87" s="76"/>
      <c r="D87" s="76"/>
      <c r="E87" s="79"/>
      <c r="I87" s="7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ht="13">
      <c r="A88" s="76"/>
      <c r="C88" s="76"/>
      <c r="D88" s="76"/>
      <c r="I88" s="7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ht="13">
      <c r="A89" s="76"/>
      <c r="C89" s="76"/>
      <c r="D89" s="76"/>
      <c r="I89" s="7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ht="13">
      <c r="A90" s="76"/>
      <c r="C90" s="76"/>
      <c r="D90" s="76"/>
      <c r="I90" s="7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13">
      <c r="A91" s="76"/>
      <c r="C91" s="76"/>
      <c r="D91" s="76"/>
      <c r="I91" s="7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3">
      <c r="A92" s="76"/>
      <c r="C92" s="76"/>
      <c r="D92" s="76"/>
      <c r="I92" s="7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ht="13">
      <c r="A93" s="76"/>
      <c r="C93" s="76"/>
      <c r="D93" s="76"/>
      <c r="I93" s="7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ht="13">
      <c r="A94" s="76"/>
      <c r="C94" s="76"/>
      <c r="D94" s="76"/>
      <c r="E94" s="76"/>
      <c r="F94" s="76"/>
      <c r="G94" s="76"/>
      <c r="H94" s="76"/>
      <c r="I94" s="7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</sheetData>
  <mergeCells count="4">
    <mergeCell ref="A2:AE2"/>
    <mergeCell ref="A4:AE4"/>
    <mergeCell ref="C7:AE7"/>
    <mergeCell ref="A30:AE30"/>
  </mergeCells>
  <hyperlinks>
    <hyperlink ref="A1" location="ÍNDICE!A1" display="INDICE" xr:uid="{00000000-0004-0000-1900-000000000000}"/>
  </hyperlink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O34"/>
  <sheetViews>
    <sheetView showGridLines="0" zoomScaleNormal="100" workbookViewId="0"/>
  </sheetViews>
  <sheetFormatPr baseColWidth="10" defaultColWidth="17.33203125" defaultRowHeight="15.75" customHeight="1"/>
  <cols>
    <col min="1" max="1" width="38.33203125" style="30" customWidth="1"/>
    <col min="2" max="29" width="8.6640625" style="30" customWidth="1"/>
    <col min="30" max="31" width="9.1640625" style="30" customWidth="1"/>
    <col min="32" max="41" width="10.83203125" style="30" customWidth="1"/>
    <col min="42" max="16384" width="17.33203125" style="30"/>
  </cols>
  <sheetData>
    <row r="1" spans="1:41" ht="15.75" customHeight="1">
      <c r="A1" s="104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2.75" customHeight="1">
      <c r="A2" s="170" t="s">
        <v>20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ht="12.75" customHeight="1">
      <c r="A4" s="170" t="s">
        <v>1116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ht="12.75" customHeight="1">
      <c r="A6" s="170" t="s">
        <v>51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 customHeight="1">
      <c r="A8" s="46"/>
      <c r="B8" s="45">
        <v>1995</v>
      </c>
      <c r="C8" s="45">
        <v>1996</v>
      </c>
      <c r="D8" s="45">
        <v>1997</v>
      </c>
      <c r="E8" s="45">
        <v>1998</v>
      </c>
      <c r="F8" s="45">
        <v>1999</v>
      </c>
      <c r="G8" s="45">
        <v>2000</v>
      </c>
      <c r="H8" s="45">
        <v>2001</v>
      </c>
      <c r="I8" s="45">
        <v>2002</v>
      </c>
      <c r="J8" s="45">
        <v>2003</v>
      </c>
      <c r="K8" s="45">
        <v>2004</v>
      </c>
      <c r="L8" s="45">
        <v>2005</v>
      </c>
      <c r="M8" s="45">
        <v>2006</v>
      </c>
      <c r="N8" s="45">
        <v>2007</v>
      </c>
      <c r="O8" s="45">
        <v>2008</v>
      </c>
      <c r="P8" s="45">
        <v>2009</v>
      </c>
      <c r="Q8" s="45">
        <v>2010</v>
      </c>
      <c r="R8" s="45">
        <v>2011</v>
      </c>
      <c r="S8" s="45">
        <v>2012</v>
      </c>
      <c r="T8" s="45">
        <v>2013</v>
      </c>
      <c r="U8" s="45">
        <v>2014</v>
      </c>
      <c r="V8" s="45">
        <v>2015</v>
      </c>
      <c r="W8" s="45">
        <v>2016</v>
      </c>
      <c r="X8" s="45">
        <v>2017</v>
      </c>
      <c r="Y8" s="45">
        <v>2018</v>
      </c>
      <c r="Z8" s="45">
        <v>2019</v>
      </c>
      <c r="AA8" s="45">
        <v>2020</v>
      </c>
      <c r="AB8" s="45">
        <v>2021</v>
      </c>
      <c r="AC8" s="45">
        <v>2022</v>
      </c>
      <c r="AD8" s="45" t="s">
        <v>1086</v>
      </c>
      <c r="AE8" s="128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 customHeight="1">
      <c r="A9" s="31"/>
      <c r="B9" s="169" t="s">
        <v>1117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65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 customHeight="1">
      <c r="A10" s="31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128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 customHeight="1">
      <c r="A11" s="34" t="s">
        <v>47</v>
      </c>
      <c r="B11" s="33">
        <v>6710.9757869999994</v>
      </c>
      <c r="C11" s="33">
        <v>5914.6528789999984</v>
      </c>
      <c r="D11" s="33">
        <v>6035.6171879999984</v>
      </c>
      <c r="E11" s="33">
        <v>5750.337448000002</v>
      </c>
      <c r="F11" s="33">
        <v>4001.8788200000004</v>
      </c>
      <c r="G11" s="33">
        <v>5308.8152939999973</v>
      </c>
      <c r="H11" s="33">
        <v>5064.8267029999988</v>
      </c>
      <c r="I11" s="33">
        <v>4985.9366919999993</v>
      </c>
      <c r="J11" s="33">
        <v>6562.5740690000021</v>
      </c>
      <c r="K11" s="33">
        <v>7814.0403230000002</v>
      </c>
      <c r="L11" s="33">
        <v>7643.9766880000016</v>
      </c>
      <c r="M11" s="33">
        <v>8725.3065019999976</v>
      </c>
      <c r="N11" s="33">
        <v>9103.4310270000005</v>
      </c>
      <c r="O11" s="41">
        <v>9674.7863319999979</v>
      </c>
      <c r="P11" s="41">
        <v>7287.8816670000006</v>
      </c>
      <c r="Q11" s="40">
        <v>10740.292204999996</v>
      </c>
      <c r="R11" s="40">
        <v>14635.332508000003</v>
      </c>
      <c r="S11" s="5">
        <v>11940.992507999992</v>
      </c>
      <c r="T11" s="5">
        <v>11468.338874999994</v>
      </c>
      <c r="U11" s="5">
        <v>10371.248285000007</v>
      </c>
      <c r="V11" s="5">
        <v>9504.8230389999899</v>
      </c>
      <c r="W11" s="5">
        <v>9074.0792290000009</v>
      </c>
      <c r="X11" s="5">
        <v>10980.030205000001</v>
      </c>
      <c r="Y11" s="97">
        <v>11815.778747</v>
      </c>
      <c r="Z11" s="97">
        <v>11150.974038000002</v>
      </c>
      <c r="AA11" s="97">
        <v>9794.1833469999983</v>
      </c>
      <c r="AB11" s="97">
        <v>10414.667802999997</v>
      </c>
      <c r="AC11" s="97">
        <v>14438.264046</v>
      </c>
      <c r="AD11" s="33">
        <f>SUM(B11:AC11)</f>
        <v>246914.04225399991</v>
      </c>
      <c r="AE11" s="33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12.75" customHeight="1">
      <c r="A12" s="34" t="s">
        <v>46</v>
      </c>
      <c r="B12" s="33">
        <v>5172.7176139999992</v>
      </c>
      <c r="C12" s="33">
        <v>5493.1014170000008</v>
      </c>
      <c r="D12" s="33">
        <v>6221.2315310000013</v>
      </c>
      <c r="E12" s="33">
        <v>6286.5688390000005</v>
      </c>
      <c r="F12" s="33">
        <v>6734.5048420000012</v>
      </c>
      <c r="G12" s="33">
        <v>7865.9356330000001</v>
      </c>
      <c r="H12" s="33">
        <v>7762.0217569999968</v>
      </c>
      <c r="I12" s="33">
        <v>8121.1877390000018</v>
      </c>
      <c r="J12" s="33">
        <v>8262.6237369999999</v>
      </c>
      <c r="K12" s="33">
        <v>9107.7262059999994</v>
      </c>
      <c r="L12" s="33">
        <v>9419.7950269999947</v>
      </c>
      <c r="M12" s="33">
        <v>9369.7574069999991</v>
      </c>
      <c r="N12" s="33">
        <v>9125.5364310000004</v>
      </c>
      <c r="O12" s="41">
        <v>8902.0563050000019</v>
      </c>
      <c r="P12" s="41">
        <v>7068.099842000006</v>
      </c>
      <c r="Q12" s="40">
        <v>8480.301845</v>
      </c>
      <c r="R12" s="40">
        <v>9196.5013240000007</v>
      </c>
      <c r="S12" s="43">
        <v>9437.8206660000014</v>
      </c>
      <c r="T12" s="43">
        <v>9891.0843419999983</v>
      </c>
      <c r="U12" s="43">
        <v>10255.206054999997</v>
      </c>
      <c r="V12" s="43">
        <v>10066.087971999994</v>
      </c>
      <c r="W12" s="43">
        <v>9589.824384000005</v>
      </c>
      <c r="X12" s="43">
        <v>9844.9954969999944</v>
      </c>
      <c r="Y12" s="43">
        <v>10104.302611999999</v>
      </c>
      <c r="Z12" s="43">
        <v>9804.8531149999944</v>
      </c>
      <c r="AA12" s="43">
        <v>8389.3082610000038</v>
      </c>
      <c r="AB12" s="43">
        <v>9550.2094940000006</v>
      </c>
      <c r="AC12" s="43">
        <v>9901.8859350000039</v>
      </c>
      <c r="AD12" s="33">
        <f t="shared" ref="AD12:AD14" si="0">SUM(B12:AC12)</f>
        <v>239425.24582900002</v>
      </c>
      <c r="AE12" s="33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 customHeight="1">
      <c r="A13" s="34" t="s">
        <v>45</v>
      </c>
      <c r="B13" s="33">
        <v>6384.9678429999967</v>
      </c>
      <c r="C13" s="33">
        <v>7329.1222229999994</v>
      </c>
      <c r="D13" s="33">
        <v>8461.065972999997</v>
      </c>
      <c r="E13" s="33">
        <v>8597.4822419999982</v>
      </c>
      <c r="F13" s="33">
        <v>8121.8345450000006</v>
      </c>
      <c r="G13" s="33">
        <v>8524.232721999997</v>
      </c>
      <c r="H13" s="33">
        <v>6832.8376260000005</v>
      </c>
      <c r="I13" s="33">
        <v>5899.0666530000008</v>
      </c>
      <c r="J13" s="33">
        <v>5430.9701019999975</v>
      </c>
      <c r="K13" s="33">
        <v>4927.9397409999974</v>
      </c>
      <c r="L13" s="33">
        <v>4820.2864949999966</v>
      </c>
      <c r="M13" s="33">
        <v>4687.8196459999981</v>
      </c>
      <c r="N13" s="33">
        <v>4039.1173259999991</v>
      </c>
      <c r="O13" s="42">
        <v>4133.1530869999979</v>
      </c>
      <c r="P13" s="42">
        <v>3922.3960639999991</v>
      </c>
      <c r="Q13" s="40">
        <v>4481.7743569999957</v>
      </c>
      <c r="R13" s="40">
        <v>5022.1740939999963</v>
      </c>
      <c r="S13" s="33">
        <v>6176.6881690000018</v>
      </c>
      <c r="T13" s="33">
        <v>6442.9413770000019</v>
      </c>
      <c r="U13" s="33">
        <v>6750.9076400000004</v>
      </c>
      <c r="V13" s="33">
        <v>6842.2581389999987</v>
      </c>
      <c r="W13" s="33">
        <v>6457.636582999995</v>
      </c>
      <c r="X13" s="33">
        <v>6576.671701999996</v>
      </c>
      <c r="Y13" s="33">
        <v>7046.6545779999997</v>
      </c>
      <c r="Z13" s="33">
        <v>6919.7777400000032</v>
      </c>
      <c r="AA13" s="33">
        <v>5637.9753279999959</v>
      </c>
      <c r="AB13" s="33">
        <v>6764.9152950000034</v>
      </c>
      <c r="AC13" s="33">
        <v>7860.2390630000027</v>
      </c>
      <c r="AD13" s="33">
        <f t="shared" si="0"/>
        <v>175092.90635299997</v>
      </c>
      <c r="AE13" s="33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34" t="s">
        <v>44</v>
      </c>
      <c r="B14" s="33">
        <v>3000.9547750000002</v>
      </c>
      <c r="C14" s="33">
        <v>2723.154923000001</v>
      </c>
      <c r="D14" s="33">
        <v>3065.1220209999997</v>
      </c>
      <c r="E14" s="33">
        <v>2925.4275470000007</v>
      </c>
      <c r="F14" s="33">
        <v>2766.1117490000006</v>
      </c>
      <c r="G14" s="33">
        <v>2915.7906979999984</v>
      </c>
      <c r="H14" s="33">
        <v>2879.8787670000002</v>
      </c>
      <c r="I14" s="33">
        <v>2633.7856970000012</v>
      </c>
      <c r="J14" s="33">
        <v>2581.2903829999996</v>
      </c>
      <c r="K14" s="33">
        <v>2885.9442499999996</v>
      </c>
      <c r="L14" s="33">
        <v>3263.8321400000023</v>
      </c>
      <c r="M14" s="33">
        <v>3525.6541509999988</v>
      </c>
      <c r="N14" s="33">
        <v>3848.6011399999984</v>
      </c>
      <c r="O14" s="41">
        <v>4214.461091000001</v>
      </c>
      <c r="P14" s="41">
        <v>3831.9889130000001</v>
      </c>
      <c r="Q14" s="40">
        <v>4160.8352649999997</v>
      </c>
      <c r="R14" s="40">
        <v>4652.9715289999995</v>
      </c>
      <c r="S14" s="5">
        <v>4765.8676280000018</v>
      </c>
      <c r="T14" s="5">
        <v>5031.7757009999996</v>
      </c>
      <c r="U14" s="5">
        <v>5069.3440840000012</v>
      </c>
      <c r="V14" s="5">
        <v>4857.043087</v>
      </c>
      <c r="W14" s="5">
        <v>4586.5063520000012</v>
      </c>
      <c r="X14" s="5">
        <v>4778.0413070000004</v>
      </c>
      <c r="Y14" s="5">
        <v>4976.8992950000002</v>
      </c>
      <c r="Z14" s="5">
        <v>4973.8177079999996</v>
      </c>
      <c r="AA14" s="5">
        <v>4920.4827350000005</v>
      </c>
      <c r="AB14" s="5">
        <v>5715.1543100000008</v>
      </c>
      <c r="AC14" s="5">
        <v>4602.9412029999994</v>
      </c>
      <c r="AD14" s="33">
        <f t="shared" si="0"/>
        <v>110153.678449</v>
      </c>
      <c r="AE14" s="33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12.75" customHeight="1">
      <c r="A15" s="5" t="s">
        <v>49</v>
      </c>
      <c r="B15" s="33">
        <f>SUM(B11:B14)</f>
        <v>21269.616018999994</v>
      </c>
      <c r="C15" s="33">
        <f t="shared" ref="C15:AC15" si="1">SUM(C11:C14)</f>
        <v>21460.031442</v>
      </c>
      <c r="D15" s="33">
        <f t="shared" si="1"/>
        <v>23783.036712999998</v>
      </c>
      <c r="E15" s="33">
        <f t="shared" si="1"/>
        <v>23559.816075999999</v>
      </c>
      <c r="F15" s="33">
        <f t="shared" si="1"/>
        <v>21624.329956000001</v>
      </c>
      <c r="G15" s="33">
        <f t="shared" si="1"/>
        <v>24614.774346999991</v>
      </c>
      <c r="H15" s="33">
        <f t="shared" si="1"/>
        <v>22539.564852999996</v>
      </c>
      <c r="I15" s="33">
        <f t="shared" si="1"/>
        <v>21639.976781000005</v>
      </c>
      <c r="J15" s="33">
        <f t="shared" si="1"/>
        <v>22837.458290999999</v>
      </c>
      <c r="K15" s="33">
        <f t="shared" si="1"/>
        <v>24735.650519999999</v>
      </c>
      <c r="L15" s="33">
        <f t="shared" si="1"/>
        <v>25147.890349999994</v>
      </c>
      <c r="M15" s="33">
        <f t="shared" si="1"/>
        <v>26308.537705999992</v>
      </c>
      <c r="N15" s="33">
        <f t="shared" si="1"/>
        <v>26116.685923999998</v>
      </c>
      <c r="O15" s="33">
        <f t="shared" si="1"/>
        <v>26924.456815000001</v>
      </c>
      <c r="P15" s="33">
        <f t="shared" si="1"/>
        <v>22110.366486000006</v>
      </c>
      <c r="Q15" s="33">
        <f t="shared" si="1"/>
        <v>27863.203671999989</v>
      </c>
      <c r="R15" s="33">
        <f t="shared" si="1"/>
        <v>33506.979455000001</v>
      </c>
      <c r="S15" s="33">
        <f t="shared" si="1"/>
        <v>32321.368970999996</v>
      </c>
      <c r="T15" s="33">
        <f t="shared" si="1"/>
        <v>32834.140294999997</v>
      </c>
      <c r="U15" s="33">
        <f t="shared" si="1"/>
        <v>32446.706064000005</v>
      </c>
      <c r="V15" s="33">
        <f t="shared" si="1"/>
        <v>31270.212236999978</v>
      </c>
      <c r="W15" s="33">
        <f t="shared" si="1"/>
        <v>29708.046548000002</v>
      </c>
      <c r="X15" s="33">
        <f t="shared" si="1"/>
        <v>32179.738710999991</v>
      </c>
      <c r="Y15" s="33">
        <f t="shared" si="1"/>
        <v>33943.635232000001</v>
      </c>
      <c r="Z15" s="33">
        <f t="shared" si="1"/>
        <v>32849.422601000006</v>
      </c>
      <c r="AA15" s="33">
        <f t="shared" si="1"/>
        <v>28741.949671000002</v>
      </c>
      <c r="AB15" s="33">
        <f t="shared" si="1"/>
        <v>32444.946902000003</v>
      </c>
      <c r="AC15" s="33">
        <f t="shared" si="1"/>
        <v>36803.330247000005</v>
      </c>
      <c r="AD15" s="33">
        <f>SUM(B15:AC15)</f>
        <v>771585.87288499996</v>
      </c>
      <c r="AE15" s="33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12.75" customHeight="1">
      <c r="A17" s="31"/>
      <c r="B17" s="169" t="s">
        <v>48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65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2.75" customHeight="1">
      <c r="A18" s="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5"/>
      <c r="AE18" s="5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12.75" customHeight="1">
      <c r="A19" s="34" t="s">
        <v>47</v>
      </c>
      <c r="B19" s="33">
        <v>2740.3282630000003</v>
      </c>
      <c r="C19" s="33">
        <v>3078.5376939999987</v>
      </c>
      <c r="D19" s="33">
        <v>3125.7318449999993</v>
      </c>
      <c r="E19" s="33">
        <v>3206.2386480000014</v>
      </c>
      <c r="F19" s="33">
        <v>3288.9027720000017</v>
      </c>
      <c r="G19" s="33">
        <v>3441.8207399999992</v>
      </c>
      <c r="H19" s="33">
        <v>3156.8154599999993</v>
      </c>
      <c r="I19" s="33">
        <v>3263.4667660000018</v>
      </c>
      <c r="J19" s="33">
        <v>3331.7725450000044</v>
      </c>
      <c r="K19" s="33">
        <v>3905.1747730000006</v>
      </c>
      <c r="L19" s="33">
        <v>4328.4393590000009</v>
      </c>
      <c r="M19" s="33">
        <v>4479.0172930000026</v>
      </c>
      <c r="N19" s="33">
        <v>4547.9889129999992</v>
      </c>
      <c r="O19" s="33">
        <v>4490.6785159999999</v>
      </c>
      <c r="P19" s="62">
        <v>3343.9021180000004</v>
      </c>
      <c r="Q19" s="38">
        <v>4250.7301279999992</v>
      </c>
      <c r="R19" s="38">
        <v>4808.4466519999996</v>
      </c>
      <c r="S19" s="5">
        <v>4699.6243440000035</v>
      </c>
      <c r="T19" s="5">
        <v>4610.3451449999975</v>
      </c>
      <c r="U19" s="5">
        <v>4734.0729360000032</v>
      </c>
      <c r="V19" s="5">
        <v>4770.689857000003</v>
      </c>
      <c r="W19" s="5">
        <v>4328.0188949999992</v>
      </c>
      <c r="X19" s="5">
        <v>4349.8489960000015</v>
      </c>
      <c r="Y19" s="5">
        <v>4888.2437400000026</v>
      </c>
      <c r="Z19" s="5">
        <v>4377.4355410000007</v>
      </c>
      <c r="AA19" s="5">
        <v>3839.1826519999972</v>
      </c>
      <c r="AB19" s="5">
        <v>4790.4235349999954</v>
      </c>
      <c r="AC19" s="5">
        <v>5524.9180509999978</v>
      </c>
      <c r="AD19" s="5">
        <f>SUM(B19:AC19)</f>
        <v>113700.79617700001</v>
      </c>
      <c r="AE19" s="5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12.75" customHeight="1">
      <c r="A20" s="34" t="s">
        <v>46</v>
      </c>
      <c r="B20" s="33">
        <v>6661.8975980000005</v>
      </c>
      <c r="C20" s="33">
        <v>6688.6550870000001</v>
      </c>
      <c r="D20" s="33">
        <v>7624.3875809999972</v>
      </c>
      <c r="E20" s="33">
        <v>7763.2161910000032</v>
      </c>
      <c r="F20" s="33">
        <v>7859.3628700000054</v>
      </c>
      <c r="G20" s="33">
        <v>9109.6192820000051</v>
      </c>
      <c r="H20" s="33">
        <v>8565.9571140000025</v>
      </c>
      <c r="I20" s="33">
        <v>8797.0653480000019</v>
      </c>
      <c r="J20" s="33">
        <v>8694.8296429999918</v>
      </c>
      <c r="K20" s="33">
        <v>9103.2076840000009</v>
      </c>
      <c r="L20" s="33">
        <v>9278.6121050000038</v>
      </c>
      <c r="M20" s="33">
        <v>9176.2335809999968</v>
      </c>
      <c r="N20" s="33">
        <v>9319.4153419999948</v>
      </c>
      <c r="O20" s="33">
        <v>8753.9555660000024</v>
      </c>
      <c r="P20" s="62">
        <v>6769.0823419999997</v>
      </c>
      <c r="Q20" s="38">
        <v>8314.4585859999988</v>
      </c>
      <c r="R20" s="38">
        <v>9367.0971620000018</v>
      </c>
      <c r="S20" s="5">
        <v>9770.8395899999996</v>
      </c>
      <c r="T20" s="5">
        <v>10167.815227999998</v>
      </c>
      <c r="U20" s="5">
        <v>10760.453270000002</v>
      </c>
      <c r="V20" s="5">
        <v>10850.228594999999</v>
      </c>
      <c r="W20" s="5">
        <v>10344.071684999999</v>
      </c>
      <c r="X20" s="5">
        <v>10445.906671999999</v>
      </c>
      <c r="Y20" s="5">
        <v>11034.167059999992</v>
      </c>
      <c r="Z20" s="5">
        <v>10495.538166</v>
      </c>
      <c r="AA20" s="5">
        <v>10120.692056000004</v>
      </c>
      <c r="AB20" s="5">
        <v>12085.067387000003</v>
      </c>
      <c r="AC20" s="5">
        <v>12724.014232999998</v>
      </c>
      <c r="AD20" s="5">
        <f t="shared" ref="AD20:AD23" si="2">SUM(B20:AC20)</f>
        <v>260645.84702399996</v>
      </c>
      <c r="AE20" s="5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12.75" customHeight="1">
      <c r="A21" s="34" t="s">
        <v>45</v>
      </c>
      <c r="B21" s="33">
        <v>37162.424329999994</v>
      </c>
      <c r="C21" s="33">
        <v>39050.533396999963</v>
      </c>
      <c r="D21" s="33">
        <v>45774.042772000023</v>
      </c>
      <c r="E21" s="33">
        <v>51042.557917999977</v>
      </c>
      <c r="F21" s="33">
        <v>53798.943150999985</v>
      </c>
      <c r="G21" s="33">
        <v>60797.393791999988</v>
      </c>
      <c r="H21" s="33">
        <v>60250.103837999959</v>
      </c>
      <c r="I21" s="33">
        <v>60431.923272999993</v>
      </c>
      <c r="J21" s="33">
        <v>64895.146470999978</v>
      </c>
      <c r="K21" s="33">
        <v>69256.359508999958</v>
      </c>
      <c r="L21" s="33">
        <v>73395.762448999958</v>
      </c>
      <c r="M21" s="33">
        <v>76344.89242699997</v>
      </c>
      <c r="N21" s="33">
        <v>78922.087365000029</v>
      </c>
      <c r="O21" s="33">
        <v>76509.36374500001</v>
      </c>
      <c r="P21" s="62">
        <v>67435.338195999997</v>
      </c>
      <c r="Q21" s="38">
        <v>76477.072994000002</v>
      </c>
      <c r="R21" s="38">
        <v>83596.767557000028</v>
      </c>
      <c r="S21" s="5">
        <v>82191.741083000059</v>
      </c>
      <c r="T21" s="5">
        <v>85067.710748999976</v>
      </c>
      <c r="U21" s="5">
        <v>87392.267227000018</v>
      </c>
      <c r="V21" s="5">
        <v>90890.193351000009</v>
      </c>
      <c r="W21" s="5">
        <v>85998.447668000023</v>
      </c>
      <c r="X21" s="5">
        <v>85609.761936999959</v>
      </c>
      <c r="Y21" s="5">
        <v>88678.948608999926</v>
      </c>
      <c r="Z21" s="5">
        <v>89579.992679999996</v>
      </c>
      <c r="AA21" s="5">
        <v>73152.732085000054</v>
      </c>
      <c r="AB21" s="5">
        <v>88560.766313</v>
      </c>
      <c r="AC21" s="5">
        <v>102262.77380300006</v>
      </c>
      <c r="AD21" s="5">
        <f t="shared" si="2"/>
        <v>2034526.0486890001</v>
      </c>
      <c r="AE21" s="5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12.75" customHeight="1">
      <c r="A22" s="34" t="s">
        <v>44</v>
      </c>
      <c r="B22" s="33">
        <v>8150.2985820000004</v>
      </c>
      <c r="C22" s="33">
        <v>8245.2895399999998</v>
      </c>
      <c r="D22" s="33">
        <v>9306.919372999997</v>
      </c>
      <c r="E22" s="33">
        <v>10386.723503999998</v>
      </c>
      <c r="F22" s="33">
        <v>11184.545641000002</v>
      </c>
      <c r="G22" s="33">
        <v>12492.673552</v>
      </c>
      <c r="H22" s="33">
        <v>12739.051644999998</v>
      </c>
      <c r="I22" s="33">
        <v>13918.960147000003</v>
      </c>
      <c r="J22" s="33">
        <v>15688.174212</v>
      </c>
      <c r="K22" s="33">
        <v>18107.450737000006</v>
      </c>
      <c r="L22" s="33">
        <v>20462.516991999997</v>
      </c>
      <c r="M22" s="33">
        <v>22304.572661999995</v>
      </c>
      <c r="N22" s="33">
        <v>23385.076456999992</v>
      </c>
      <c r="O22" s="33">
        <v>23422.509005000004</v>
      </c>
      <c r="P22" s="62">
        <v>20402.226695999998</v>
      </c>
      <c r="Q22" s="38">
        <v>24665.163832999988</v>
      </c>
      <c r="R22" s="38">
        <v>26481.671780000001</v>
      </c>
      <c r="S22" s="5">
        <v>27361.265682999998</v>
      </c>
      <c r="T22" s="5">
        <v>28333.334494000002</v>
      </c>
      <c r="U22" s="5">
        <v>29361.449254999996</v>
      </c>
      <c r="V22" s="5">
        <v>31013.455493000001</v>
      </c>
      <c r="W22" s="5">
        <v>29985.232004999991</v>
      </c>
      <c r="X22" s="5">
        <v>31714.302591999996</v>
      </c>
      <c r="Y22" s="5">
        <v>33844.068599000006</v>
      </c>
      <c r="Z22" s="5">
        <v>33268.887309999984</v>
      </c>
      <c r="AA22" s="5">
        <v>48909.26862100001</v>
      </c>
      <c r="AB22" s="5">
        <v>49908.240409000005</v>
      </c>
      <c r="AC22" s="5">
        <v>35932.385052999991</v>
      </c>
      <c r="AD22" s="5">
        <f t="shared" si="2"/>
        <v>660975.71387199976</v>
      </c>
      <c r="AE22" s="5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12.75" customHeight="1">
      <c r="A23" s="5" t="s">
        <v>40</v>
      </c>
      <c r="B23" s="33">
        <f>SUM(B19:B22)</f>
        <v>54714.948772999996</v>
      </c>
      <c r="C23" s="33">
        <f t="shared" ref="C23:AC23" si="3">SUM(C19:C22)</f>
        <v>57063.015717999959</v>
      </c>
      <c r="D23" s="33">
        <f t="shared" si="3"/>
        <v>65831.081571000017</v>
      </c>
      <c r="E23" s="33">
        <f t="shared" si="3"/>
        <v>72398.736260999984</v>
      </c>
      <c r="F23" s="33">
        <f t="shared" si="3"/>
        <v>76131.754433999988</v>
      </c>
      <c r="G23" s="33">
        <f t="shared" si="3"/>
        <v>85841.507366000005</v>
      </c>
      <c r="H23" s="33">
        <f t="shared" si="3"/>
        <v>84711.928056999954</v>
      </c>
      <c r="I23" s="33">
        <f t="shared" si="3"/>
        <v>86411.415534</v>
      </c>
      <c r="J23" s="33">
        <f t="shared" si="3"/>
        <v>92609.922870999973</v>
      </c>
      <c r="K23" s="33">
        <f t="shared" si="3"/>
        <v>100372.19270299996</v>
      </c>
      <c r="L23" s="33">
        <f t="shared" si="3"/>
        <v>107465.33090499995</v>
      </c>
      <c r="M23" s="33">
        <f t="shared" si="3"/>
        <v>112304.71596299997</v>
      </c>
      <c r="N23" s="33">
        <f t="shared" si="3"/>
        <v>116174.568077</v>
      </c>
      <c r="O23" s="33">
        <f t="shared" si="3"/>
        <v>113176.50683200001</v>
      </c>
      <c r="P23" s="33">
        <f t="shared" si="3"/>
        <v>97950.549352000002</v>
      </c>
      <c r="Q23" s="33">
        <f t="shared" si="3"/>
        <v>113707.42554099999</v>
      </c>
      <c r="R23" s="33">
        <f t="shared" si="3"/>
        <v>124253.98315100004</v>
      </c>
      <c r="S23" s="33">
        <f t="shared" si="3"/>
        <v>124023.47070000006</v>
      </c>
      <c r="T23" s="33">
        <f t="shared" si="3"/>
        <v>128179.20561599996</v>
      </c>
      <c r="U23" s="33">
        <f t="shared" si="3"/>
        <v>132248.24268800003</v>
      </c>
      <c r="V23" s="33">
        <f t="shared" si="3"/>
        <v>137524.56729600002</v>
      </c>
      <c r="W23" s="33">
        <f t="shared" si="3"/>
        <v>130655.77025300002</v>
      </c>
      <c r="X23" s="33">
        <f t="shared" si="3"/>
        <v>132119.82019699996</v>
      </c>
      <c r="Y23" s="33">
        <f t="shared" si="3"/>
        <v>138445.42800799993</v>
      </c>
      <c r="Z23" s="33">
        <f t="shared" si="3"/>
        <v>137721.85369699998</v>
      </c>
      <c r="AA23" s="33">
        <f t="shared" si="3"/>
        <v>136021.87541400007</v>
      </c>
      <c r="AB23" s="33">
        <f t="shared" si="3"/>
        <v>155344.49764399999</v>
      </c>
      <c r="AC23" s="33">
        <f t="shared" si="3"/>
        <v>156444.09114000003</v>
      </c>
      <c r="AD23" s="5">
        <f t="shared" si="2"/>
        <v>3069848.405762</v>
      </c>
      <c r="AE23" s="5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31"/>
      <c r="B25" s="169" t="s">
        <v>1118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65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12.75" customHeight="1">
      <c r="A26" s="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3"/>
      <c r="Z26" s="33"/>
      <c r="AA26" s="33"/>
      <c r="AB26" s="33"/>
      <c r="AC26" s="33"/>
      <c r="AD26" s="35"/>
      <c r="AE26" s="5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2.75" customHeight="1">
      <c r="A27" s="34" t="s">
        <v>47</v>
      </c>
      <c r="B27" s="33">
        <f>B11-B19</f>
        <v>3970.6475239999991</v>
      </c>
      <c r="C27" s="33">
        <f t="shared" ref="C27:AD31" si="4">C11-C19</f>
        <v>2836.1151849999997</v>
      </c>
      <c r="D27" s="33">
        <f t="shared" si="4"/>
        <v>2909.885342999999</v>
      </c>
      <c r="E27" s="33">
        <f t="shared" si="4"/>
        <v>2544.0988000000007</v>
      </c>
      <c r="F27" s="33">
        <f t="shared" si="4"/>
        <v>712.97604799999863</v>
      </c>
      <c r="G27" s="33">
        <f t="shared" si="4"/>
        <v>1866.9945539999981</v>
      </c>
      <c r="H27" s="33">
        <f t="shared" si="4"/>
        <v>1908.0112429999995</v>
      </c>
      <c r="I27" s="33">
        <f t="shared" si="4"/>
        <v>1722.4699259999975</v>
      </c>
      <c r="J27" s="33">
        <f t="shared" si="4"/>
        <v>3230.8015239999977</v>
      </c>
      <c r="K27" s="33">
        <f t="shared" si="4"/>
        <v>3908.8655499999995</v>
      </c>
      <c r="L27" s="33">
        <f t="shared" si="4"/>
        <v>3315.5373290000007</v>
      </c>
      <c r="M27" s="33">
        <f t="shared" si="4"/>
        <v>4246.289208999995</v>
      </c>
      <c r="N27" s="33">
        <f t="shared" si="4"/>
        <v>4555.4421140000013</v>
      </c>
      <c r="O27" s="33">
        <f t="shared" si="4"/>
        <v>5184.1078159999979</v>
      </c>
      <c r="P27" s="33">
        <f t="shared" si="4"/>
        <v>3943.9795490000001</v>
      </c>
      <c r="Q27" s="33">
        <f t="shared" si="4"/>
        <v>6489.5620769999969</v>
      </c>
      <c r="R27" s="33">
        <f t="shared" si="4"/>
        <v>9826.8858560000044</v>
      </c>
      <c r="S27" s="33">
        <f t="shared" si="4"/>
        <v>7241.3681639999886</v>
      </c>
      <c r="T27" s="33">
        <f t="shared" si="4"/>
        <v>6857.9937299999965</v>
      </c>
      <c r="U27" s="33">
        <f t="shared" si="4"/>
        <v>5637.1753490000037</v>
      </c>
      <c r="V27" s="33">
        <f t="shared" si="4"/>
        <v>4734.1331819999868</v>
      </c>
      <c r="W27" s="33">
        <f t="shared" si="4"/>
        <v>4746.0603340000016</v>
      </c>
      <c r="X27" s="33">
        <f t="shared" si="4"/>
        <v>6630.1812089999994</v>
      </c>
      <c r="Y27" s="33">
        <f t="shared" si="4"/>
        <v>6927.5350069999977</v>
      </c>
      <c r="Z27" s="33">
        <f t="shared" si="4"/>
        <v>6773.5384970000014</v>
      </c>
      <c r="AA27" s="33">
        <f t="shared" si="4"/>
        <v>5955.0006950000006</v>
      </c>
      <c r="AB27" s="33">
        <f t="shared" si="4"/>
        <v>5624.2442680000013</v>
      </c>
      <c r="AC27" s="33">
        <f t="shared" si="4"/>
        <v>8913.3459950000033</v>
      </c>
      <c r="AD27" s="33">
        <f t="shared" si="4"/>
        <v>133213.2460769999</v>
      </c>
      <c r="AE27" s="33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2.75" customHeight="1">
      <c r="A28" s="34" t="s">
        <v>46</v>
      </c>
      <c r="B28" s="33">
        <f t="shared" ref="B28:Q31" si="5">B12-B20</f>
        <v>-1489.1799840000012</v>
      </c>
      <c r="C28" s="33">
        <f t="shared" si="5"/>
        <v>-1195.5536699999993</v>
      </c>
      <c r="D28" s="33">
        <f t="shared" si="5"/>
        <v>-1403.156049999996</v>
      </c>
      <c r="E28" s="33">
        <f t="shared" si="5"/>
        <v>-1476.6473520000027</v>
      </c>
      <c r="F28" s="33">
        <f t="shared" si="5"/>
        <v>-1124.8580280000042</v>
      </c>
      <c r="G28" s="33">
        <f t="shared" si="5"/>
        <v>-1243.6836490000051</v>
      </c>
      <c r="H28" s="33">
        <f t="shared" si="5"/>
        <v>-803.93535700000575</v>
      </c>
      <c r="I28" s="33">
        <f t="shared" si="5"/>
        <v>-675.87760900000012</v>
      </c>
      <c r="J28" s="33">
        <f t="shared" si="5"/>
        <v>-432.20590599999196</v>
      </c>
      <c r="K28" s="33">
        <f t="shared" si="5"/>
        <v>4.5185219999984838</v>
      </c>
      <c r="L28" s="33">
        <f t="shared" si="5"/>
        <v>141.18292199999087</v>
      </c>
      <c r="M28" s="33">
        <f t="shared" si="5"/>
        <v>193.52382600000237</v>
      </c>
      <c r="N28" s="33">
        <f t="shared" si="5"/>
        <v>-193.87891099999433</v>
      </c>
      <c r="O28" s="33">
        <f t="shared" si="5"/>
        <v>148.10073899999952</v>
      </c>
      <c r="P28" s="33">
        <f t="shared" si="5"/>
        <v>299.01750000000629</v>
      </c>
      <c r="Q28" s="33">
        <f t="shared" si="5"/>
        <v>165.84325900000113</v>
      </c>
      <c r="R28" s="33">
        <f t="shared" si="4"/>
        <v>-170.59583800000109</v>
      </c>
      <c r="S28" s="33">
        <f t="shared" si="4"/>
        <v>-333.01892399999815</v>
      </c>
      <c r="T28" s="33">
        <f t="shared" si="4"/>
        <v>-276.73088599999937</v>
      </c>
      <c r="U28" s="33">
        <f t="shared" si="4"/>
        <v>-505.24721500000487</v>
      </c>
      <c r="V28" s="33">
        <f t="shared" si="4"/>
        <v>-784.14062300000478</v>
      </c>
      <c r="W28" s="33">
        <f t="shared" si="4"/>
        <v>-754.24730099999397</v>
      </c>
      <c r="X28" s="33">
        <f t="shared" si="4"/>
        <v>-600.91117500000473</v>
      </c>
      <c r="Y28" s="33">
        <f t="shared" si="4"/>
        <v>-929.86444799999299</v>
      </c>
      <c r="Z28" s="33">
        <f t="shared" si="4"/>
        <v>-690.68505100000584</v>
      </c>
      <c r="AA28" s="33">
        <f t="shared" si="4"/>
        <v>-1731.3837949999997</v>
      </c>
      <c r="AB28" s="33">
        <f t="shared" si="4"/>
        <v>-2534.8578930000022</v>
      </c>
      <c r="AC28" s="33">
        <f t="shared" si="4"/>
        <v>-2822.1282979999942</v>
      </c>
      <c r="AD28" s="33">
        <f t="shared" si="4"/>
        <v>-21220.601194999937</v>
      </c>
      <c r="AE28" s="33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2.75" customHeight="1">
      <c r="A29" s="34" t="s">
        <v>45</v>
      </c>
      <c r="B29" s="33">
        <f t="shared" si="5"/>
        <v>-30777.456486999996</v>
      </c>
      <c r="C29" s="33">
        <f t="shared" si="4"/>
        <v>-31721.411173999964</v>
      </c>
      <c r="D29" s="33">
        <f t="shared" si="4"/>
        <v>-37312.976799000025</v>
      </c>
      <c r="E29" s="33">
        <f t="shared" si="4"/>
        <v>-42445.075675999979</v>
      </c>
      <c r="F29" s="33">
        <f t="shared" si="4"/>
        <v>-45677.108605999987</v>
      </c>
      <c r="G29" s="33">
        <f t="shared" si="4"/>
        <v>-52273.161069999987</v>
      </c>
      <c r="H29" s="33">
        <f t="shared" si="4"/>
        <v>-53417.266211999959</v>
      </c>
      <c r="I29" s="33">
        <f t="shared" si="4"/>
        <v>-54532.856619999991</v>
      </c>
      <c r="J29" s="33">
        <f t="shared" si="4"/>
        <v>-59464.176368999979</v>
      </c>
      <c r="K29" s="33">
        <f t="shared" si="4"/>
        <v>-64328.419767999963</v>
      </c>
      <c r="L29" s="33">
        <f t="shared" si="4"/>
        <v>-68575.475953999965</v>
      </c>
      <c r="M29" s="33">
        <f t="shared" si="4"/>
        <v>-71657.072780999966</v>
      </c>
      <c r="N29" s="33">
        <f t="shared" si="4"/>
        <v>-74882.970039000036</v>
      </c>
      <c r="O29" s="33">
        <f t="shared" si="4"/>
        <v>-72376.210658000011</v>
      </c>
      <c r="P29" s="33">
        <f t="shared" si="4"/>
        <v>-63512.942131999996</v>
      </c>
      <c r="Q29" s="33">
        <f t="shared" si="4"/>
        <v>-71995.298637</v>
      </c>
      <c r="R29" s="33">
        <f t="shared" si="4"/>
        <v>-78574.593463000027</v>
      </c>
      <c r="S29" s="33">
        <f t="shared" si="4"/>
        <v>-76015.052914000058</v>
      </c>
      <c r="T29" s="33">
        <f t="shared" si="4"/>
        <v>-78624.769371999981</v>
      </c>
      <c r="U29" s="33">
        <f t="shared" si="4"/>
        <v>-80641.359587000014</v>
      </c>
      <c r="V29" s="33">
        <f t="shared" si="4"/>
        <v>-84047.935212000011</v>
      </c>
      <c r="W29" s="33">
        <f t="shared" si="4"/>
        <v>-79540.811085000023</v>
      </c>
      <c r="X29" s="33">
        <f t="shared" si="4"/>
        <v>-79033.090234999967</v>
      </c>
      <c r="Y29" s="33">
        <f t="shared" si="4"/>
        <v>-81632.294030999925</v>
      </c>
      <c r="Z29" s="33">
        <f t="shared" si="4"/>
        <v>-82660.214939999991</v>
      </c>
      <c r="AA29" s="33">
        <f t="shared" si="4"/>
        <v>-67514.756757000054</v>
      </c>
      <c r="AB29" s="33">
        <f t="shared" si="4"/>
        <v>-81795.851018000001</v>
      </c>
      <c r="AC29" s="33">
        <f t="shared" si="4"/>
        <v>-94402.534740000061</v>
      </c>
      <c r="AD29" s="33">
        <f t="shared" si="4"/>
        <v>-1859433.1423360002</v>
      </c>
      <c r="AE29" s="33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2.75" customHeight="1">
      <c r="A30" s="34" t="s">
        <v>44</v>
      </c>
      <c r="B30" s="33">
        <f t="shared" si="5"/>
        <v>-5149.3438070000002</v>
      </c>
      <c r="C30" s="33">
        <f t="shared" si="4"/>
        <v>-5522.1346169999988</v>
      </c>
      <c r="D30" s="33">
        <f t="shared" si="4"/>
        <v>-6241.7973519999978</v>
      </c>
      <c r="E30" s="33">
        <f t="shared" si="4"/>
        <v>-7461.2959569999966</v>
      </c>
      <c r="F30" s="33">
        <f t="shared" si="4"/>
        <v>-8418.4338920000009</v>
      </c>
      <c r="G30" s="33">
        <f t="shared" si="4"/>
        <v>-9576.8828540000013</v>
      </c>
      <c r="H30" s="33">
        <f t="shared" si="4"/>
        <v>-9859.1728779999976</v>
      </c>
      <c r="I30" s="33">
        <f t="shared" si="4"/>
        <v>-11285.174450000002</v>
      </c>
      <c r="J30" s="33">
        <f t="shared" si="4"/>
        <v>-13106.883829</v>
      </c>
      <c r="K30" s="33">
        <f t="shared" si="4"/>
        <v>-15221.506487000006</v>
      </c>
      <c r="L30" s="33">
        <f t="shared" si="4"/>
        <v>-17198.684851999995</v>
      </c>
      <c r="M30" s="33">
        <f t="shared" si="4"/>
        <v>-18778.918510999996</v>
      </c>
      <c r="N30" s="33">
        <f t="shared" si="4"/>
        <v>-19536.475316999993</v>
      </c>
      <c r="O30" s="33">
        <f t="shared" si="4"/>
        <v>-19208.047914000002</v>
      </c>
      <c r="P30" s="33">
        <f t="shared" si="4"/>
        <v>-16570.237782999997</v>
      </c>
      <c r="Q30" s="33">
        <f t="shared" si="4"/>
        <v>-20504.32856799999</v>
      </c>
      <c r="R30" s="33">
        <f t="shared" si="4"/>
        <v>-21828.700251000002</v>
      </c>
      <c r="S30" s="33">
        <f t="shared" si="4"/>
        <v>-22595.398054999998</v>
      </c>
      <c r="T30" s="33">
        <f t="shared" si="4"/>
        <v>-23301.558793000004</v>
      </c>
      <c r="U30" s="33">
        <f t="shared" si="4"/>
        <v>-24292.105170999996</v>
      </c>
      <c r="V30" s="33">
        <f t="shared" si="4"/>
        <v>-26156.412406000003</v>
      </c>
      <c r="W30" s="33">
        <f t="shared" si="4"/>
        <v>-25398.72565299999</v>
      </c>
      <c r="X30" s="33">
        <f t="shared" si="4"/>
        <v>-26936.261284999997</v>
      </c>
      <c r="Y30" s="33">
        <f t="shared" si="4"/>
        <v>-28867.169304000006</v>
      </c>
      <c r="Z30" s="33">
        <f t="shared" si="4"/>
        <v>-28295.069601999985</v>
      </c>
      <c r="AA30" s="33">
        <f t="shared" si="4"/>
        <v>-43988.785886000012</v>
      </c>
      <c r="AB30" s="33">
        <f t="shared" si="4"/>
        <v>-44193.086099000007</v>
      </c>
      <c r="AC30" s="33">
        <f t="shared" si="4"/>
        <v>-31329.443849999992</v>
      </c>
      <c r="AD30" s="33">
        <f t="shared" si="4"/>
        <v>-550822.03542299976</v>
      </c>
      <c r="AE30" s="33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12.75" customHeight="1">
      <c r="A31" s="5" t="s">
        <v>43</v>
      </c>
      <c r="B31" s="33">
        <f t="shared" si="5"/>
        <v>-33445.332754000003</v>
      </c>
      <c r="C31" s="33">
        <f t="shared" si="4"/>
        <v>-35602.984275999959</v>
      </c>
      <c r="D31" s="33">
        <f t="shared" si="4"/>
        <v>-42048.044858000023</v>
      </c>
      <c r="E31" s="33">
        <f t="shared" si="4"/>
        <v>-48838.920184999981</v>
      </c>
      <c r="F31" s="33">
        <f t="shared" si="4"/>
        <v>-54507.424477999986</v>
      </c>
      <c r="G31" s="33">
        <f t="shared" si="4"/>
        <v>-61226.733019000014</v>
      </c>
      <c r="H31" s="33">
        <f t="shared" si="4"/>
        <v>-62172.363203999957</v>
      </c>
      <c r="I31" s="33">
        <f t="shared" si="4"/>
        <v>-64771.438752999995</v>
      </c>
      <c r="J31" s="33">
        <f t="shared" si="4"/>
        <v>-69772.464579999971</v>
      </c>
      <c r="K31" s="33">
        <f t="shared" si="4"/>
        <v>-75636.542182999969</v>
      </c>
      <c r="L31" s="33">
        <f t="shared" si="4"/>
        <v>-82317.44055499995</v>
      </c>
      <c r="M31" s="33">
        <f t="shared" si="4"/>
        <v>-85996.178256999978</v>
      </c>
      <c r="N31" s="33">
        <f t="shared" si="4"/>
        <v>-90057.882153000013</v>
      </c>
      <c r="O31" s="33">
        <f t="shared" si="4"/>
        <v>-86252.050017000016</v>
      </c>
      <c r="P31" s="33">
        <f t="shared" si="4"/>
        <v>-75840.182865999988</v>
      </c>
      <c r="Q31" s="33">
        <f t="shared" si="4"/>
        <v>-85844.221869000001</v>
      </c>
      <c r="R31" s="33">
        <f t="shared" si="4"/>
        <v>-90747.003696000029</v>
      </c>
      <c r="S31" s="33">
        <f t="shared" si="4"/>
        <v>-91702.101729000075</v>
      </c>
      <c r="T31" s="33">
        <f t="shared" si="4"/>
        <v>-95345.065320999973</v>
      </c>
      <c r="U31" s="33">
        <f t="shared" si="4"/>
        <v>-99801.536624000029</v>
      </c>
      <c r="V31" s="33">
        <f t="shared" si="4"/>
        <v>-106254.35505900005</v>
      </c>
      <c r="W31" s="33">
        <f t="shared" si="4"/>
        <v>-100947.72370500003</v>
      </c>
      <c r="X31" s="33">
        <f t="shared" si="4"/>
        <v>-99940.081485999981</v>
      </c>
      <c r="Y31" s="33">
        <f t="shared" si="4"/>
        <v>-104501.79277599993</v>
      </c>
      <c r="Z31" s="33">
        <f t="shared" si="4"/>
        <v>-104872.43109599999</v>
      </c>
      <c r="AA31" s="33">
        <f t="shared" si="4"/>
        <v>-107279.92574300006</v>
      </c>
      <c r="AB31" s="33">
        <f t="shared" si="4"/>
        <v>-122899.55074199999</v>
      </c>
      <c r="AC31" s="33">
        <f t="shared" si="4"/>
        <v>-119640.76089300003</v>
      </c>
      <c r="AD31" s="33">
        <f t="shared" si="4"/>
        <v>-2298262.532877</v>
      </c>
      <c r="AE31" s="33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2.75" customHeight="1">
      <c r="A33" s="167" t="s">
        <v>1094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8"/>
      <c r="AF33" s="168"/>
      <c r="AG33" s="168"/>
      <c r="AH33" s="168"/>
      <c r="AI33" s="31"/>
      <c r="AJ33" s="31"/>
      <c r="AK33" s="31"/>
      <c r="AL33" s="31"/>
      <c r="AM33" s="31"/>
      <c r="AN33" s="31"/>
      <c r="AO33" s="31"/>
    </row>
    <row r="34" spans="1:41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5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</sheetData>
  <mergeCells count="7">
    <mergeCell ref="A33:AH33"/>
    <mergeCell ref="B25:AD25"/>
    <mergeCell ref="A2:AD2"/>
    <mergeCell ref="A4:AD4"/>
    <mergeCell ref="A6:AD6"/>
    <mergeCell ref="B9:AD9"/>
    <mergeCell ref="B17:AD17"/>
  </mergeCells>
  <hyperlinks>
    <hyperlink ref="A1" location="ÍNDICE!A1" display="INDICE" xr:uid="{00000000-0004-0000-1A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39"/>
  <sheetViews>
    <sheetView showGridLines="0" zoomScaleNormal="100" workbookViewId="0"/>
  </sheetViews>
  <sheetFormatPr baseColWidth="10" defaultColWidth="17.33203125" defaultRowHeight="15.75" customHeight="1"/>
  <cols>
    <col min="1" max="1" width="36.33203125" style="30" customWidth="1"/>
    <col min="2" max="30" width="8.6640625" style="30" customWidth="1"/>
    <col min="31" max="32" width="10.83203125" style="30" customWidth="1"/>
    <col min="33" max="16384" width="17.33203125" style="30"/>
  </cols>
  <sheetData>
    <row r="1" spans="1:32" ht="15.75" customHeight="1">
      <c r="A1" s="104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2.75" customHeight="1">
      <c r="A2" s="170" t="s">
        <v>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31"/>
      <c r="AF2" s="31"/>
    </row>
    <row r="3" spans="1:32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12.75" customHeight="1">
      <c r="A4" s="170" t="s">
        <v>1119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31"/>
      <c r="AF4" s="31"/>
    </row>
    <row r="5" spans="1:32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ht="12.75" customHeight="1">
      <c r="A6" s="170" t="s">
        <v>51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31"/>
      <c r="AF6" s="31"/>
    </row>
    <row r="7" spans="1:32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1"/>
      <c r="AF7" s="31"/>
    </row>
    <row r="8" spans="1:32" ht="12.75" customHeight="1">
      <c r="A8" s="46"/>
      <c r="B8" s="127">
        <v>1995</v>
      </c>
      <c r="C8" s="127">
        <v>1996</v>
      </c>
      <c r="D8" s="127">
        <v>1997</v>
      </c>
      <c r="E8" s="127">
        <v>1998</v>
      </c>
      <c r="F8" s="127">
        <v>1999</v>
      </c>
      <c r="G8" s="127">
        <v>2000</v>
      </c>
      <c r="H8" s="127">
        <v>2001</v>
      </c>
      <c r="I8" s="127">
        <v>2002</v>
      </c>
      <c r="J8" s="127">
        <v>2003</v>
      </c>
      <c r="K8" s="127">
        <v>2004</v>
      </c>
      <c r="L8" s="127">
        <v>2005</v>
      </c>
      <c r="M8" s="127">
        <v>2006</v>
      </c>
      <c r="N8" s="127">
        <v>2007</v>
      </c>
      <c r="O8" s="127">
        <v>2008</v>
      </c>
      <c r="P8" s="127">
        <v>2009</v>
      </c>
      <c r="Q8" s="127">
        <v>2010</v>
      </c>
      <c r="R8" s="127">
        <v>2011</v>
      </c>
      <c r="S8" s="127">
        <v>2012</v>
      </c>
      <c r="T8" s="127">
        <v>2013</v>
      </c>
      <c r="U8" s="127">
        <v>2014</v>
      </c>
      <c r="V8" s="127">
        <v>2015</v>
      </c>
      <c r="W8" s="127">
        <v>2016</v>
      </c>
      <c r="X8" s="127">
        <v>2017</v>
      </c>
      <c r="Y8" s="127">
        <v>2018</v>
      </c>
      <c r="Z8" s="127">
        <v>2019</v>
      </c>
      <c r="AA8" s="127">
        <v>2020</v>
      </c>
      <c r="AB8" s="127">
        <v>2021</v>
      </c>
      <c r="AC8" s="127">
        <v>2022</v>
      </c>
      <c r="AD8" s="127" t="s">
        <v>1086</v>
      </c>
      <c r="AE8" s="31"/>
      <c r="AF8" s="31"/>
    </row>
    <row r="9" spans="1:32" ht="12.75" customHeight="1">
      <c r="A9" s="31"/>
      <c r="B9" s="172" t="s">
        <v>1117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31"/>
      <c r="AF9" s="31"/>
    </row>
    <row r="10" spans="1:32" ht="12.75" customHeight="1">
      <c r="A10" s="31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31"/>
      <c r="AF10" s="31"/>
    </row>
    <row r="11" spans="1:32" ht="12.75" customHeight="1">
      <c r="A11" s="34" t="s">
        <v>47</v>
      </c>
      <c r="B11" s="33">
        <v>409.23730499999994</v>
      </c>
      <c r="C11" s="33">
        <v>595.93838900000037</v>
      </c>
      <c r="D11" s="33">
        <v>775.30636199999981</v>
      </c>
      <c r="E11" s="33">
        <v>1120.0600729999999</v>
      </c>
      <c r="F11" s="33">
        <v>859.66979299999991</v>
      </c>
      <c r="G11" s="33">
        <v>1141.6232360000001</v>
      </c>
      <c r="H11" s="33">
        <v>956.36006299999997</v>
      </c>
      <c r="I11" s="33">
        <v>741.01292599999999</v>
      </c>
      <c r="J11" s="33">
        <v>892.74853100000018</v>
      </c>
      <c r="K11" s="33">
        <v>1060.2643499999997</v>
      </c>
      <c r="L11" s="33">
        <v>1046.9204800000009</v>
      </c>
      <c r="M11" s="33">
        <v>1213.2509710000004</v>
      </c>
      <c r="N11" s="33">
        <v>1052.6459439999996</v>
      </c>
      <c r="O11" s="33">
        <v>1075.357411</v>
      </c>
      <c r="P11" s="33">
        <v>900.55061199999966</v>
      </c>
      <c r="Q11" s="62">
        <v>1260.3780700000002</v>
      </c>
      <c r="R11" s="62">
        <v>1539.0965819999997</v>
      </c>
      <c r="S11" s="43">
        <v>1200.9821669999994</v>
      </c>
      <c r="T11" s="33">
        <v>1277.3382109999998</v>
      </c>
      <c r="U11" s="33">
        <v>1230.7837610000001</v>
      </c>
      <c r="V11" s="33">
        <v>1190.0007340000004</v>
      </c>
      <c r="W11" s="33">
        <v>1121.826098</v>
      </c>
      <c r="X11" s="33">
        <v>1185.0142230000006</v>
      </c>
      <c r="Y11" s="33">
        <v>1287.7663350000005</v>
      </c>
      <c r="Z11" s="33">
        <v>1052.4249800000002</v>
      </c>
      <c r="AA11" s="33">
        <v>788.86034100000018</v>
      </c>
      <c r="AB11" s="33">
        <v>1185.850837</v>
      </c>
      <c r="AC11" s="33">
        <v>1436.2759729999998</v>
      </c>
      <c r="AD11" s="33">
        <f>SUM(B11:AC11)</f>
        <v>29597.544758</v>
      </c>
      <c r="AE11" s="31"/>
      <c r="AF11" s="31"/>
    </row>
    <row r="12" spans="1:32" ht="12.75" customHeight="1">
      <c r="A12" s="34" t="s">
        <v>46</v>
      </c>
      <c r="B12" s="33">
        <v>815.73451800000112</v>
      </c>
      <c r="C12" s="33">
        <v>975.53595900000039</v>
      </c>
      <c r="D12" s="33">
        <v>1143.2464829999992</v>
      </c>
      <c r="E12" s="33">
        <v>1524.1860840000011</v>
      </c>
      <c r="F12" s="33">
        <v>2383.2168489999981</v>
      </c>
      <c r="G12" s="33">
        <v>3177.1273250000013</v>
      </c>
      <c r="H12" s="33">
        <v>2911.2247910000001</v>
      </c>
      <c r="I12" s="33">
        <v>2949.6974880000012</v>
      </c>
      <c r="J12" s="33">
        <v>2848.9916649999996</v>
      </c>
      <c r="K12" s="33">
        <v>3196.6161790000015</v>
      </c>
      <c r="L12" s="33">
        <v>3340.5523559999997</v>
      </c>
      <c r="M12" s="33">
        <v>3192.0262120000025</v>
      </c>
      <c r="N12" s="33">
        <v>3014.7510179999999</v>
      </c>
      <c r="O12" s="33">
        <v>2802.9259369999982</v>
      </c>
      <c r="P12" s="33">
        <v>2341.1549670000004</v>
      </c>
      <c r="Q12" s="33">
        <v>2809.4854489999998</v>
      </c>
      <c r="R12" s="33">
        <v>3110.0743939999979</v>
      </c>
      <c r="S12" s="33">
        <v>3425.4979269999967</v>
      </c>
      <c r="T12" s="33">
        <v>3776.1709130000017</v>
      </c>
      <c r="U12" s="33">
        <v>4116.0075940000015</v>
      </c>
      <c r="V12" s="33">
        <v>4256.3335139999981</v>
      </c>
      <c r="W12" s="33">
        <v>4088.288477999999</v>
      </c>
      <c r="X12" s="33">
        <v>4122.114819999998</v>
      </c>
      <c r="Y12" s="33">
        <v>4276.724322</v>
      </c>
      <c r="Z12" s="33">
        <v>4007.8731960000023</v>
      </c>
      <c r="AA12" s="33">
        <v>3314.7116210000008</v>
      </c>
      <c r="AB12" s="33">
        <v>3833.7787309999999</v>
      </c>
      <c r="AC12" s="33">
        <v>4044.919711999999</v>
      </c>
      <c r="AD12" s="33">
        <f t="shared" ref="AD12:AD14" si="0">SUM(B12:AC12)</f>
        <v>85798.968501999989</v>
      </c>
      <c r="AE12" s="31"/>
      <c r="AF12" s="31"/>
    </row>
    <row r="13" spans="1:32" ht="12.75" customHeight="1">
      <c r="A13" s="34" t="s">
        <v>45</v>
      </c>
      <c r="B13" s="33">
        <v>1329.944088</v>
      </c>
      <c r="C13" s="33">
        <v>1666.6671569999999</v>
      </c>
      <c r="D13" s="33">
        <v>2193.1439260000011</v>
      </c>
      <c r="E13" s="33">
        <v>2590.261860000001</v>
      </c>
      <c r="F13" s="33">
        <v>2515.355090999999</v>
      </c>
      <c r="G13" s="33">
        <v>2406.0480929999985</v>
      </c>
      <c r="H13" s="33">
        <v>2000.5846379999994</v>
      </c>
      <c r="I13" s="33">
        <v>1853.7821169999988</v>
      </c>
      <c r="J13" s="33">
        <v>1632.9502259999999</v>
      </c>
      <c r="K13" s="33">
        <v>1277.7119089999987</v>
      </c>
      <c r="L13" s="33">
        <v>1091.9689630000003</v>
      </c>
      <c r="M13" s="33">
        <v>974.60574000000042</v>
      </c>
      <c r="N13" s="33">
        <v>689.01794000000007</v>
      </c>
      <c r="O13" s="33">
        <v>661.98416900000007</v>
      </c>
      <c r="P13" s="33">
        <v>695.06229299999961</v>
      </c>
      <c r="Q13" s="33">
        <v>770.13146799999993</v>
      </c>
      <c r="R13" s="33">
        <v>876.86389500000018</v>
      </c>
      <c r="S13" s="33">
        <v>903.96870900000033</v>
      </c>
      <c r="T13" s="33">
        <v>933.39829699999996</v>
      </c>
      <c r="U13" s="33">
        <v>1022.4958160000001</v>
      </c>
      <c r="V13" s="33">
        <v>1100.2335020000005</v>
      </c>
      <c r="W13" s="33">
        <v>928.63859200000024</v>
      </c>
      <c r="X13" s="33">
        <v>913.18945099999951</v>
      </c>
      <c r="Y13" s="33">
        <v>1036.6397450000009</v>
      </c>
      <c r="Z13" s="33">
        <v>1008.4096019999999</v>
      </c>
      <c r="AA13" s="33">
        <v>951.95117100000039</v>
      </c>
      <c r="AB13" s="33">
        <v>1446.6972580000008</v>
      </c>
      <c r="AC13" s="33">
        <v>1739.8106849999999</v>
      </c>
      <c r="AD13" s="33">
        <f t="shared" si="0"/>
        <v>37211.516400999986</v>
      </c>
      <c r="AE13" s="31"/>
      <c r="AF13" s="31"/>
    </row>
    <row r="14" spans="1:32" ht="12.75" customHeight="1">
      <c r="A14" s="34" t="s">
        <v>44</v>
      </c>
      <c r="B14" s="33">
        <v>415.10409199999998</v>
      </c>
      <c r="C14" s="33">
        <v>345.81012200000009</v>
      </c>
      <c r="D14" s="33">
        <v>428.02885800000018</v>
      </c>
      <c r="E14" s="33">
        <v>461.08327700000001</v>
      </c>
      <c r="F14" s="33">
        <v>477.75103599999989</v>
      </c>
      <c r="G14" s="33">
        <v>542.38586600000008</v>
      </c>
      <c r="H14" s="33">
        <v>437.25436000000019</v>
      </c>
      <c r="I14" s="33">
        <v>350.10930500000012</v>
      </c>
      <c r="J14" s="33">
        <v>315.98543300000006</v>
      </c>
      <c r="K14" s="33">
        <v>331.165437</v>
      </c>
      <c r="L14" s="33">
        <v>363.38203299999986</v>
      </c>
      <c r="M14" s="33">
        <v>384.81603000000001</v>
      </c>
      <c r="N14" s="33">
        <v>403.46092799999997</v>
      </c>
      <c r="O14" s="33">
        <v>453.6624969999998</v>
      </c>
      <c r="P14" s="33">
        <v>410.47864799999991</v>
      </c>
      <c r="Q14" s="33">
        <v>473.136799</v>
      </c>
      <c r="R14" s="33">
        <v>585.53518799999983</v>
      </c>
      <c r="S14" s="33">
        <v>583.25112999999976</v>
      </c>
      <c r="T14" s="33">
        <v>696.81988899999988</v>
      </c>
      <c r="U14" s="33">
        <v>785.92994799999997</v>
      </c>
      <c r="V14" s="33">
        <v>841.71386000000007</v>
      </c>
      <c r="W14" s="33">
        <v>729.1705420000003</v>
      </c>
      <c r="X14" s="33">
        <v>757.99704099999997</v>
      </c>
      <c r="Y14" s="33">
        <v>785.19592099999988</v>
      </c>
      <c r="Z14" s="33">
        <v>812.41599600000006</v>
      </c>
      <c r="AA14" s="33">
        <v>888.68057999999985</v>
      </c>
      <c r="AB14" s="33">
        <v>1044.5312860000006</v>
      </c>
      <c r="AC14" s="33">
        <v>858.45006399999954</v>
      </c>
      <c r="AD14" s="33">
        <f t="shared" si="0"/>
        <v>15963.306166</v>
      </c>
      <c r="AE14" s="31"/>
      <c r="AF14" s="31"/>
    </row>
    <row r="15" spans="1:32" ht="12.75" customHeight="1">
      <c r="A15" s="5" t="s">
        <v>49</v>
      </c>
      <c r="B15" s="33">
        <f>SUM(B11:B14)</f>
        <v>2970.020003000001</v>
      </c>
      <c r="C15" s="33">
        <f t="shared" ref="C15:AC15" si="1">SUM(C11:C14)</f>
        <v>3583.9516270000004</v>
      </c>
      <c r="D15" s="33">
        <f t="shared" si="1"/>
        <v>4539.7256290000005</v>
      </c>
      <c r="E15" s="33">
        <f t="shared" si="1"/>
        <v>5695.5912940000017</v>
      </c>
      <c r="F15" s="33">
        <f t="shared" si="1"/>
        <v>6235.9927689999968</v>
      </c>
      <c r="G15" s="33">
        <f t="shared" si="1"/>
        <v>7267.1845200000007</v>
      </c>
      <c r="H15" s="33">
        <f t="shared" si="1"/>
        <v>6305.423851999999</v>
      </c>
      <c r="I15" s="33">
        <f t="shared" si="1"/>
        <v>5894.6018359999998</v>
      </c>
      <c r="J15" s="33">
        <f t="shared" si="1"/>
        <v>5690.6758549999995</v>
      </c>
      <c r="K15" s="33">
        <f t="shared" si="1"/>
        <v>5865.7578749999993</v>
      </c>
      <c r="L15" s="33">
        <f t="shared" si="1"/>
        <v>5842.8238320000009</v>
      </c>
      <c r="M15" s="33">
        <f t="shared" si="1"/>
        <v>5764.6989530000028</v>
      </c>
      <c r="N15" s="33">
        <f t="shared" si="1"/>
        <v>5159.875829999999</v>
      </c>
      <c r="O15" s="33">
        <f t="shared" si="1"/>
        <v>4993.9300139999978</v>
      </c>
      <c r="P15" s="33">
        <f t="shared" si="1"/>
        <v>4347.2465199999997</v>
      </c>
      <c r="Q15" s="33">
        <f t="shared" si="1"/>
        <v>5313.1317859999999</v>
      </c>
      <c r="R15" s="33">
        <f t="shared" si="1"/>
        <v>6111.5700589999979</v>
      </c>
      <c r="S15" s="33">
        <f t="shared" si="1"/>
        <v>6113.6999329999962</v>
      </c>
      <c r="T15" s="33">
        <f t="shared" si="1"/>
        <v>6683.727310000002</v>
      </c>
      <c r="U15" s="33">
        <f t="shared" si="1"/>
        <v>7155.2171190000017</v>
      </c>
      <c r="V15" s="33">
        <f t="shared" si="1"/>
        <v>7388.2816099999982</v>
      </c>
      <c r="W15" s="33">
        <f t="shared" si="1"/>
        <v>6867.9237099999991</v>
      </c>
      <c r="X15" s="33">
        <f t="shared" si="1"/>
        <v>6978.3155349999979</v>
      </c>
      <c r="Y15" s="33">
        <f t="shared" si="1"/>
        <v>7386.3263230000002</v>
      </c>
      <c r="Z15" s="33">
        <f t="shared" si="1"/>
        <v>6881.1237740000015</v>
      </c>
      <c r="AA15" s="33">
        <f t="shared" si="1"/>
        <v>5944.2037130000017</v>
      </c>
      <c r="AB15" s="33">
        <f t="shared" si="1"/>
        <v>7510.8581120000017</v>
      </c>
      <c r="AC15" s="33">
        <f t="shared" si="1"/>
        <v>8079.4564339999988</v>
      </c>
      <c r="AD15" s="33">
        <f>SUM(B15:AC15)</f>
        <v>168571.33582699997</v>
      </c>
      <c r="AE15" s="31"/>
      <c r="AF15" s="31"/>
    </row>
    <row r="16" spans="1:32" ht="12.75" customHeight="1">
      <c r="A16" s="5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31"/>
      <c r="AF16" s="31"/>
    </row>
    <row r="17" spans="1:32" ht="12.75" customHeight="1">
      <c r="A17" s="31"/>
      <c r="B17" s="172" t="s">
        <v>48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31"/>
      <c r="AF17" s="31"/>
    </row>
    <row r="18" spans="1:32" ht="12.75" customHeight="1">
      <c r="A18" s="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1"/>
      <c r="AF18" s="31"/>
    </row>
    <row r="19" spans="1:32" ht="15" customHeight="1">
      <c r="A19" s="34" t="s">
        <v>47</v>
      </c>
      <c r="B19" s="37">
        <v>293.24662200000012</v>
      </c>
      <c r="C19" s="37">
        <v>329.30515699999972</v>
      </c>
      <c r="D19" s="37">
        <v>355.20151699999997</v>
      </c>
      <c r="E19" s="37">
        <v>390.12944600000003</v>
      </c>
      <c r="F19" s="37">
        <v>437.4346749999998</v>
      </c>
      <c r="G19" s="37">
        <v>504.76803500000005</v>
      </c>
      <c r="H19" s="37">
        <v>522.31811800000003</v>
      </c>
      <c r="I19" s="37">
        <v>542.55445099999997</v>
      </c>
      <c r="J19" s="37">
        <v>520.02544999999998</v>
      </c>
      <c r="K19" s="37">
        <v>557.60791500000028</v>
      </c>
      <c r="L19" s="37">
        <v>610.60679600000037</v>
      </c>
      <c r="M19" s="37">
        <v>576.42714299999989</v>
      </c>
      <c r="N19" s="37">
        <v>507.18364600000001</v>
      </c>
      <c r="O19" s="37">
        <v>499.13836500000019</v>
      </c>
      <c r="P19" s="37">
        <v>459.128715</v>
      </c>
      <c r="Q19" s="37">
        <v>505.92226400000015</v>
      </c>
      <c r="R19" s="37">
        <v>487.44019499999996</v>
      </c>
      <c r="S19" s="37">
        <v>465.52355100000034</v>
      </c>
      <c r="T19" s="37">
        <v>475.64823999999982</v>
      </c>
      <c r="U19" s="37">
        <v>451.32432399999993</v>
      </c>
      <c r="V19" s="37">
        <v>466.96867999999989</v>
      </c>
      <c r="W19" s="37">
        <v>451.98799600000024</v>
      </c>
      <c r="X19" s="37">
        <v>418.60981200000026</v>
      </c>
      <c r="Y19" s="37">
        <v>459.44324100000011</v>
      </c>
      <c r="Z19" s="37">
        <v>446.62490500000024</v>
      </c>
      <c r="AA19" s="37">
        <v>397.25018000000006</v>
      </c>
      <c r="AB19" s="37">
        <v>524.18340199999955</v>
      </c>
      <c r="AC19" s="37">
        <v>552.15553999999986</v>
      </c>
      <c r="AD19" s="33">
        <f>SUM(B19:AC19)</f>
        <v>13208.158381000001</v>
      </c>
      <c r="AE19" s="31"/>
      <c r="AF19" s="31"/>
    </row>
    <row r="20" spans="1:32" ht="15" customHeight="1">
      <c r="A20" s="34" t="s">
        <v>46</v>
      </c>
      <c r="B20" s="37">
        <v>271.69036699999981</v>
      </c>
      <c r="C20" s="37">
        <v>371.0841519999999</v>
      </c>
      <c r="D20" s="37">
        <v>474.89108500000026</v>
      </c>
      <c r="E20" s="37">
        <v>464.19046199999991</v>
      </c>
      <c r="F20" s="37">
        <v>486.51650500000011</v>
      </c>
      <c r="G20" s="37">
        <v>548.91663199999982</v>
      </c>
      <c r="H20" s="37">
        <v>507.51023299999997</v>
      </c>
      <c r="I20" s="37">
        <v>559.0743470000001</v>
      </c>
      <c r="J20" s="37">
        <v>515.90232200000014</v>
      </c>
      <c r="K20" s="37">
        <v>576.80805500000008</v>
      </c>
      <c r="L20" s="37">
        <v>626.06277700000021</v>
      </c>
      <c r="M20" s="37">
        <v>630.07372099999986</v>
      </c>
      <c r="N20" s="37">
        <v>696.56263800000022</v>
      </c>
      <c r="O20" s="37">
        <v>573.27252199999987</v>
      </c>
      <c r="P20" s="37">
        <v>494.68552099999994</v>
      </c>
      <c r="Q20" s="37">
        <v>554.16547299999991</v>
      </c>
      <c r="R20" s="37">
        <v>577.75015300000018</v>
      </c>
      <c r="S20" s="37">
        <v>604.22105300000021</v>
      </c>
      <c r="T20" s="37">
        <v>654.63186700000006</v>
      </c>
      <c r="U20" s="37">
        <v>713.17209999999977</v>
      </c>
      <c r="V20" s="37">
        <v>697.21351200000004</v>
      </c>
      <c r="W20" s="37">
        <v>709.78633000000002</v>
      </c>
      <c r="X20" s="37">
        <v>738.21631099999945</v>
      </c>
      <c r="Y20" s="37">
        <v>765.02743700000019</v>
      </c>
      <c r="Z20" s="37">
        <v>757.29629300000033</v>
      </c>
      <c r="AA20" s="37">
        <v>741.82906899999944</v>
      </c>
      <c r="AB20" s="37">
        <v>922.30629399999941</v>
      </c>
      <c r="AC20" s="37">
        <v>969.88811800000008</v>
      </c>
      <c r="AD20" s="33">
        <f t="shared" ref="AD20:AD23" si="2">SUM(B20:AC20)</f>
        <v>17202.745349000004</v>
      </c>
      <c r="AE20" s="31"/>
      <c r="AF20" s="31"/>
    </row>
    <row r="21" spans="1:32" ht="15" customHeight="1">
      <c r="A21" s="34" t="s">
        <v>45</v>
      </c>
      <c r="B21" s="37">
        <v>2833.4442409999988</v>
      </c>
      <c r="C21" s="37">
        <v>3797.4988609999982</v>
      </c>
      <c r="D21" s="37">
        <v>5301.3958740000026</v>
      </c>
      <c r="E21" s="37">
        <v>6756.621720000001</v>
      </c>
      <c r="F21" s="37">
        <v>7792.4890910000004</v>
      </c>
      <c r="G21" s="37">
        <v>8680.308858999997</v>
      </c>
      <c r="H21" s="37">
        <v>8086.2629820000002</v>
      </c>
      <c r="I21" s="37">
        <v>7696.052052</v>
      </c>
      <c r="J21" s="37">
        <v>7154.4589669999996</v>
      </c>
      <c r="K21" s="37">
        <v>6905.1352079999979</v>
      </c>
      <c r="L21" s="37">
        <v>6285.0133009999954</v>
      </c>
      <c r="M21" s="37">
        <v>5497.0898889999989</v>
      </c>
      <c r="N21" s="37">
        <v>4674.1068690000002</v>
      </c>
      <c r="O21" s="37">
        <v>4180.5637449999986</v>
      </c>
      <c r="P21" s="37">
        <v>3529.4294479999971</v>
      </c>
      <c r="Q21" s="37">
        <v>3728.3338499999995</v>
      </c>
      <c r="R21" s="37">
        <v>4033.4499169999999</v>
      </c>
      <c r="S21" s="37">
        <v>4126.1359329999996</v>
      </c>
      <c r="T21" s="37">
        <v>4103.1976180000001</v>
      </c>
      <c r="U21" s="37">
        <v>4205.0508189999982</v>
      </c>
      <c r="V21" s="37">
        <v>4122.9461409999994</v>
      </c>
      <c r="W21" s="37">
        <v>3963.4994949999991</v>
      </c>
      <c r="X21" s="37">
        <v>4179.1943390000015</v>
      </c>
      <c r="Y21" s="33">
        <v>4046.9668290000004</v>
      </c>
      <c r="Z21" s="33">
        <v>3827.0655129999996</v>
      </c>
      <c r="AA21" s="33">
        <v>2902.6122430000032</v>
      </c>
      <c r="AB21" s="33">
        <v>3577.109300999999</v>
      </c>
      <c r="AC21" s="33">
        <v>3933.6291890000002</v>
      </c>
      <c r="AD21" s="33">
        <f t="shared" si="2"/>
        <v>139919.06229399994</v>
      </c>
      <c r="AE21" s="31"/>
      <c r="AF21" s="31"/>
    </row>
    <row r="22" spans="1:32" ht="15" customHeight="1">
      <c r="A22" s="34" t="s">
        <v>44</v>
      </c>
      <c r="B22" s="37">
        <v>570.52901800000006</v>
      </c>
      <c r="C22" s="37">
        <v>627.90111999999988</v>
      </c>
      <c r="D22" s="37">
        <v>790.48994700000037</v>
      </c>
      <c r="E22" s="37">
        <v>888.08737199999973</v>
      </c>
      <c r="F22" s="37">
        <v>975.03093000000058</v>
      </c>
      <c r="G22" s="37">
        <v>1093.974565</v>
      </c>
      <c r="H22" s="37">
        <v>1030.4361469999999</v>
      </c>
      <c r="I22" s="37">
        <v>1044.6029270000004</v>
      </c>
      <c r="J22" s="37">
        <v>990.45957900000019</v>
      </c>
      <c r="K22" s="37">
        <v>971.07952999999975</v>
      </c>
      <c r="L22" s="37">
        <v>956.35028199999965</v>
      </c>
      <c r="M22" s="37">
        <v>967.99940600000025</v>
      </c>
      <c r="N22" s="37">
        <v>1016.1689789999998</v>
      </c>
      <c r="O22" s="37">
        <v>882.31240899999989</v>
      </c>
      <c r="P22" s="37">
        <v>845.22640999999953</v>
      </c>
      <c r="Q22" s="37">
        <v>928.0990489999997</v>
      </c>
      <c r="R22" s="37">
        <v>1009.4835560000001</v>
      </c>
      <c r="S22" s="37">
        <v>1032.6972239999996</v>
      </c>
      <c r="T22" s="37">
        <v>1068.3041659999999</v>
      </c>
      <c r="U22" s="37">
        <v>1156.4952420000006</v>
      </c>
      <c r="V22" s="37">
        <v>1247.2623639999999</v>
      </c>
      <c r="W22" s="37">
        <v>1269.2298810000004</v>
      </c>
      <c r="X22" s="37">
        <v>1285.5843380000001</v>
      </c>
      <c r="Y22" s="37">
        <v>1314.3541620000003</v>
      </c>
      <c r="Z22" s="37">
        <v>1318.167999</v>
      </c>
      <c r="AA22" s="37">
        <v>1506.9092540000011</v>
      </c>
      <c r="AB22" s="37">
        <v>1666.4131340000001</v>
      </c>
      <c r="AC22" s="37">
        <v>1595.8483820000001</v>
      </c>
      <c r="AD22" s="33">
        <f t="shared" si="2"/>
        <v>30049.497372000002</v>
      </c>
      <c r="AE22" s="31"/>
      <c r="AF22" s="31"/>
    </row>
    <row r="23" spans="1:32" ht="12.75" customHeight="1">
      <c r="A23" s="5" t="s">
        <v>43</v>
      </c>
      <c r="B23" s="37">
        <f>SUM(B19:B22)</f>
        <v>3968.9102479999988</v>
      </c>
      <c r="C23" s="37">
        <f t="shared" ref="C23:AC23" si="3">SUM(C19:C22)</f>
        <v>5125.7892899999979</v>
      </c>
      <c r="D23" s="37">
        <f t="shared" si="3"/>
        <v>6921.9784230000023</v>
      </c>
      <c r="E23" s="37">
        <f t="shared" si="3"/>
        <v>8499.0290000000005</v>
      </c>
      <c r="F23" s="37">
        <f t="shared" si="3"/>
        <v>9691.4712010000003</v>
      </c>
      <c r="G23" s="37">
        <f t="shared" si="3"/>
        <v>10827.968090999997</v>
      </c>
      <c r="H23" s="37">
        <f t="shared" si="3"/>
        <v>10146.527480000001</v>
      </c>
      <c r="I23" s="37">
        <f t="shared" si="3"/>
        <v>9842.2837770000006</v>
      </c>
      <c r="J23" s="37">
        <f t="shared" si="3"/>
        <v>9180.8463179999999</v>
      </c>
      <c r="K23" s="37">
        <f t="shared" si="3"/>
        <v>9010.630707999997</v>
      </c>
      <c r="L23" s="37">
        <f t="shared" si="3"/>
        <v>8478.0331559999959</v>
      </c>
      <c r="M23" s="37">
        <f t="shared" si="3"/>
        <v>7671.5901589999985</v>
      </c>
      <c r="N23" s="37">
        <f t="shared" si="3"/>
        <v>6894.0221320000001</v>
      </c>
      <c r="O23" s="37">
        <f t="shared" si="3"/>
        <v>6135.2870409999987</v>
      </c>
      <c r="P23" s="37">
        <f t="shared" si="3"/>
        <v>5328.4700939999966</v>
      </c>
      <c r="Q23" s="37">
        <f t="shared" si="3"/>
        <v>5716.5206359999993</v>
      </c>
      <c r="R23" s="37">
        <f t="shared" si="3"/>
        <v>6108.1238210000001</v>
      </c>
      <c r="S23" s="37">
        <f t="shared" si="3"/>
        <v>6228.5777609999996</v>
      </c>
      <c r="T23" s="37">
        <f t="shared" si="3"/>
        <v>6301.7818909999996</v>
      </c>
      <c r="U23" s="37">
        <f t="shared" si="3"/>
        <v>6526.042484999999</v>
      </c>
      <c r="V23" s="37">
        <f t="shared" si="3"/>
        <v>6534.3906969999998</v>
      </c>
      <c r="W23" s="37">
        <f t="shared" si="3"/>
        <v>6394.5037019999991</v>
      </c>
      <c r="X23" s="37">
        <f t="shared" si="3"/>
        <v>6621.604800000001</v>
      </c>
      <c r="Y23" s="37">
        <f t="shared" si="3"/>
        <v>6585.7916690000011</v>
      </c>
      <c r="Z23" s="37">
        <f t="shared" si="3"/>
        <v>6349.1547099999998</v>
      </c>
      <c r="AA23" s="37">
        <f t="shared" si="3"/>
        <v>5548.6007460000037</v>
      </c>
      <c r="AB23" s="37">
        <f t="shared" si="3"/>
        <v>6690.0121309999986</v>
      </c>
      <c r="AC23" s="37">
        <f t="shared" si="3"/>
        <v>7051.5212289999999</v>
      </c>
      <c r="AD23" s="33">
        <f t="shared" si="2"/>
        <v>200379.46339599998</v>
      </c>
      <c r="AE23" s="31"/>
      <c r="AF23" s="31"/>
    </row>
    <row r="24" spans="1:3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31"/>
      <c r="AF24" s="31"/>
    </row>
    <row r="25" spans="1:32" ht="12.75" customHeight="1">
      <c r="A25" s="31"/>
      <c r="B25" s="172" t="s">
        <v>1118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31"/>
      <c r="AF25" s="31"/>
    </row>
    <row r="26" spans="1:32" ht="12.75" customHeight="1">
      <c r="A26" s="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1"/>
      <c r="AF26" s="31"/>
    </row>
    <row r="27" spans="1:32" ht="12.75" customHeight="1">
      <c r="A27" s="34" t="s">
        <v>47</v>
      </c>
      <c r="B27" s="33">
        <f>B11-B19</f>
        <v>115.99068299999982</v>
      </c>
      <c r="C27" s="33">
        <f t="shared" ref="C27:AD31" si="4">C11-C19</f>
        <v>266.63323200000065</v>
      </c>
      <c r="D27" s="33">
        <f t="shared" si="4"/>
        <v>420.10484499999984</v>
      </c>
      <c r="E27" s="33">
        <f t="shared" si="4"/>
        <v>729.93062699999984</v>
      </c>
      <c r="F27" s="33">
        <f t="shared" si="4"/>
        <v>422.23511800000011</v>
      </c>
      <c r="G27" s="33">
        <f t="shared" si="4"/>
        <v>636.85520100000008</v>
      </c>
      <c r="H27" s="33">
        <f t="shared" si="4"/>
        <v>434.04194499999994</v>
      </c>
      <c r="I27" s="33">
        <f t="shared" si="4"/>
        <v>198.45847500000002</v>
      </c>
      <c r="J27" s="33">
        <f t="shared" si="4"/>
        <v>372.72308100000021</v>
      </c>
      <c r="K27" s="33">
        <f t="shared" si="4"/>
        <v>502.65643499999942</v>
      </c>
      <c r="L27" s="33">
        <f t="shared" si="4"/>
        <v>436.31368400000053</v>
      </c>
      <c r="M27" s="33">
        <f t="shared" si="4"/>
        <v>636.8238280000005</v>
      </c>
      <c r="N27" s="33">
        <f t="shared" si="4"/>
        <v>545.46229799999969</v>
      </c>
      <c r="O27" s="33">
        <f t="shared" si="4"/>
        <v>576.21904599999971</v>
      </c>
      <c r="P27" s="33">
        <f t="shared" si="4"/>
        <v>441.42189699999966</v>
      </c>
      <c r="Q27" s="33">
        <f t="shared" si="4"/>
        <v>754.45580600000005</v>
      </c>
      <c r="R27" s="33">
        <f t="shared" si="4"/>
        <v>1051.6563869999998</v>
      </c>
      <c r="S27" s="33">
        <f t="shared" si="4"/>
        <v>735.4586159999991</v>
      </c>
      <c r="T27" s="33">
        <f t="shared" si="4"/>
        <v>801.68997100000001</v>
      </c>
      <c r="U27" s="33">
        <f t="shared" si="4"/>
        <v>779.45943700000021</v>
      </c>
      <c r="V27" s="33">
        <f t="shared" si="4"/>
        <v>723.03205400000047</v>
      </c>
      <c r="W27" s="33">
        <f t="shared" si="4"/>
        <v>669.83810199999971</v>
      </c>
      <c r="X27" s="33">
        <f t="shared" si="4"/>
        <v>766.40441100000032</v>
      </c>
      <c r="Y27" s="33">
        <f t="shared" si="4"/>
        <v>828.32309400000031</v>
      </c>
      <c r="Z27" s="33">
        <f t="shared" si="4"/>
        <v>605.80007499999999</v>
      </c>
      <c r="AA27" s="33">
        <f t="shared" si="4"/>
        <v>391.61016100000012</v>
      </c>
      <c r="AB27" s="33">
        <f t="shared" si="4"/>
        <v>661.66743500000041</v>
      </c>
      <c r="AC27" s="33">
        <f t="shared" si="4"/>
        <v>884.12043299999993</v>
      </c>
      <c r="AD27" s="33">
        <f t="shared" si="4"/>
        <v>16389.386376999999</v>
      </c>
      <c r="AE27" s="31"/>
      <c r="AF27" s="31"/>
    </row>
    <row r="28" spans="1:32" ht="12.75" customHeight="1">
      <c r="A28" s="34" t="s">
        <v>46</v>
      </c>
      <c r="B28" s="33">
        <f t="shared" ref="B28:Q31" si="5">B12-B20</f>
        <v>544.04415100000131</v>
      </c>
      <c r="C28" s="33">
        <f t="shared" si="5"/>
        <v>604.45180700000049</v>
      </c>
      <c r="D28" s="33">
        <f t="shared" si="5"/>
        <v>668.35539799999901</v>
      </c>
      <c r="E28" s="33">
        <f t="shared" si="5"/>
        <v>1059.9956220000013</v>
      </c>
      <c r="F28" s="33">
        <f t="shared" si="5"/>
        <v>1896.700343999998</v>
      </c>
      <c r="G28" s="33">
        <f t="shared" si="5"/>
        <v>2628.2106930000014</v>
      </c>
      <c r="H28" s="33">
        <f t="shared" si="5"/>
        <v>2403.7145580000001</v>
      </c>
      <c r="I28" s="33">
        <f t="shared" si="5"/>
        <v>2390.6231410000009</v>
      </c>
      <c r="J28" s="33">
        <f t="shared" si="5"/>
        <v>2333.0893429999996</v>
      </c>
      <c r="K28" s="33">
        <f t="shared" si="5"/>
        <v>2619.8081240000015</v>
      </c>
      <c r="L28" s="33">
        <f t="shared" si="5"/>
        <v>2714.4895789999996</v>
      </c>
      <c r="M28" s="33">
        <f t="shared" si="5"/>
        <v>2561.9524910000027</v>
      </c>
      <c r="N28" s="33">
        <f t="shared" si="5"/>
        <v>2318.1883799999996</v>
      </c>
      <c r="O28" s="33">
        <f t="shared" si="5"/>
        <v>2229.6534149999984</v>
      </c>
      <c r="P28" s="33">
        <f t="shared" si="5"/>
        <v>1846.4694460000005</v>
      </c>
      <c r="Q28" s="33">
        <f t="shared" si="5"/>
        <v>2255.3199759999998</v>
      </c>
      <c r="R28" s="33">
        <f t="shared" si="4"/>
        <v>2532.3242409999975</v>
      </c>
      <c r="S28" s="33">
        <f t="shared" si="4"/>
        <v>2821.2768739999965</v>
      </c>
      <c r="T28" s="33">
        <f t="shared" si="4"/>
        <v>3121.5390460000017</v>
      </c>
      <c r="U28" s="33">
        <f t="shared" si="4"/>
        <v>3402.8354940000017</v>
      </c>
      <c r="V28" s="33">
        <f t="shared" si="4"/>
        <v>3559.1200019999978</v>
      </c>
      <c r="W28" s="33">
        <f t="shared" si="4"/>
        <v>3378.5021479999991</v>
      </c>
      <c r="X28" s="33">
        <f t="shared" si="4"/>
        <v>3383.8985089999987</v>
      </c>
      <c r="Y28" s="33">
        <f t="shared" si="4"/>
        <v>3511.6968849999998</v>
      </c>
      <c r="Z28" s="33">
        <f t="shared" si="4"/>
        <v>3250.5769030000019</v>
      </c>
      <c r="AA28" s="33">
        <f t="shared" si="4"/>
        <v>2572.8825520000014</v>
      </c>
      <c r="AB28" s="33">
        <f t="shared" si="4"/>
        <v>2911.4724370000004</v>
      </c>
      <c r="AC28" s="33">
        <f t="shared" si="4"/>
        <v>3075.0315939999991</v>
      </c>
      <c r="AD28" s="33">
        <f t="shared" si="4"/>
        <v>68596.223152999984</v>
      </c>
      <c r="AE28" s="31"/>
      <c r="AF28" s="31"/>
    </row>
    <row r="29" spans="1:32" ht="12.75" customHeight="1">
      <c r="A29" s="34" t="s">
        <v>45</v>
      </c>
      <c r="B29" s="33">
        <f t="shared" si="5"/>
        <v>-1503.5001529999988</v>
      </c>
      <c r="C29" s="33">
        <f t="shared" si="4"/>
        <v>-2130.8317039999984</v>
      </c>
      <c r="D29" s="33">
        <f t="shared" si="4"/>
        <v>-3108.2519480000014</v>
      </c>
      <c r="E29" s="33">
        <f t="shared" si="4"/>
        <v>-4166.3598600000005</v>
      </c>
      <c r="F29" s="33">
        <f t="shared" si="4"/>
        <v>-5277.1340000000018</v>
      </c>
      <c r="G29" s="33">
        <f t="shared" si="4"/>
        <v>-6274.2607659999985</v>
      </c>
      <c r="H29" s="33">
        <f t="shared" si="4"/>
        <v>-6085.6783440000008</v>
      </c>
      <c r="I29" s="33">
        <f t="shared" si="4"/>
        <v>-5842.2699350000012</v>
      </c>
      <c r="J29" s="33">
        <f t="shared" si="4"/>
        <v>-5521.5087409999996</v>
      </c>
      <c r="K29" s="33">
        <f t="shared" si="4"/>
        <v>-5627.4232989999991</v>
      </c>
      <c r="L29" s="33">
        <f t="shared" si="4"/>
        <v>-5193.0443379999952</v>
      </c>
      <c r="M29" s="33">
        <f t="shared" si="4"/>
        <v>-4522.4841489999981</v>
      </c>
      <c r="N29" s="33">
        <f t="shared" si="4"/>
        <v>-3985.088929</v>
      </c>
      <c r="O29" s="33">
        <f t="shared" si="4"/>
        <v>-3518.5795759999983</v>
      </c>
      <c r="P29" s="33">
        <f t="shared" si="4"/>
        <v>-2834.3671549999976</v>
      </c>
      <c r="Q29" s="33">
        <f t="shared" si="4"/>
        <v>-2958.2023819999995</v>
      </c>
      <c r="R29" s="33">
        <f t="shared" si="4"/>
        <v>-3156.5860219999995</v>
      </c>
      <c r="S29" s="33">
        <f t="shared" si="4"/>
        <v>-3222.1672239999994</v>
      </c>
      <c r="T29" s="33">
        <f t="shared" si="4"/>
        <v>-3169.7993210000004</v>
      </c>
      <c r="U29" s="33">
        <f t="shared" si="4"/>
        <v>-3182.5550029999981</v>
      </c>
      <c r="V29" s="33">
        <f t="shared" si="4"/>
        <v>-3022.7126389999989</v>
      </c>
      <c r="W29" s="33">
        <f t="shared" si="4"/>
        <v>-3034.8609029999989</v>
      </c>
      <c r="X29" s="33">
        <f t="shared" si="4"/>
        <v>-3266.0048880000022</v>
      </c>
      <c r="Y29" s="33">
        <f t="shared" si="4"/>
        <v>-3010.3270839999996</v>
      </c>
      <c r="Z29" s="33">
        <f t="shared" si="4"/>
        <v>-2818.6559109999998</v>
      </c>
      <c r="AA29" s="33">
        <f t="shared" si="4"/>
        <v>-1950.6610720000028</v>
      </c>
      <c r="AB29" s="33">
        <f t="shared" si="4"/>
        <v>-2130.4120429999984</v>
      </c>
      <c r="AC29" s="33">
        <f t="shared" si="4"/>
        <v>-2193.8185040000003</v>
      </c>
      <c r="AD29" s="33">
        <f t="shared" si="4"/>
        <v>-102707.54589299996</v>
      </c>
      <c r="AE29" s="31"/>
      <c r="AF29" s="31"/>
    </row>
    <row r="30" spans="1:32" ht="12.75" customHeight="1">
      <c r="A30" s="34" t="s">
        <v>44</v>
      </c>
      <c r="B30" s="33">
        <f t="shared" si="5"/>
        <v>-155.42492600000008</v>
      </c>
      <c r="C30" s="33">
        <f t="shared" si="4"/>
        <v>-282.09099799999979</v>
      </c>
      <c r="D30" s="33">
        <f t="shared" si="4"/>
        <v>-362.46108900000019</v>
      </c>
      <c r="E30" s="33">
        <f t="shared" si="4"/>
        <v>-427.00409499999972</v>
      </c>
      <c r="F30" s="33">
        <f t="shared" si="4"/>
        <v>-497.2798940000007</v>
      </c>
      <c r="G30" s="33">
        <f t="shared" si="4"/>
        <v>-551.58869899999991</v>
      </c>
      <c r="H30" s="33">
        <f t="shared" si="4"/>
        <v>-593.18178699999976</v>
      </c>
      <c r="I30" s="33">
        <f t="shared" si="4"/>
        <v>-694.49362200000019</v>
      </c>
      <c r="J30" s="33">
        <f t="shared" si="4"/>
        <v>-674.47414600000013</v>
      </c>
      <c r="K30" s="33">
        <f t="shared" si="4"/>
        <v>-639.91409299999975</v>
      </c>
      <c r="L30" s="33">
        <f t="shared" si="4"/>
        <v>-592.96824899999979</v>
      </c>
      <c r="M30" s="33">
        <f t="shared" si="4"/>
        <v>-583.18337600000018</v>
      </c>
      <c r="N30" s="33">
        <f t="shared" si="4"/>
        <v>-612.70805099999984</v>
      </c>
      <c r="O30" s="33">
        <f t="shared" si="4"/>
        <v>-428.64991200000009</v>
      </c>
      <c r="P30" s="33">
        <f t="shared" si="4"/>
        <v>-434.74776199999963</v>
      </c>
      <c r="Q30" s="33">
        <f t="shared" si="4"/>
        <v>-454.9622499999997</v>
      </c>
      <c r="R30" s="33">
        <f t="shared" si="4"/>
        <v>-423.9483680000003</v>
      </c>
      <c r="S30" s="33">
        <f t="shared" si="4"/>
        <v>-449.44609399999979</v>
      </c>
      <c r="T30" s="33">
        <f t="shared" si="4"/>
        <v>-371.48427700000002</v>
      </c>
      <c r="U30" s="33">
        <f t="shared" si="4"/>
        <v>-370.56529400000068</v>
      </c>
      <c r="V30" s="33">
        <f t="shared" si="4"/>
        <v>-405.54850399999987</v>
      </c>
      <c r="W30" s="33">
        <f t="shared" si="4"/>
        <v>-540.05933900000014</v>
      </c>
      <c r="X30" s="33">
        <f t="shared" si="4"/>
        <v>-527.58729700000015</v>
      </c>
      <c r="Y30" s="33">
        <f t="shared" si="4"/>
        <v>-529.15824100000043</v>
      </c>
      <c r="Z30" s="33">
        <f t="shared" si="4"/>
        <v>-505.75200299999995</v>
      </c>
      <c r="AA30" s="33">
        <f t="shared" si="4"/>
        <v>-618.22867400000121</v>
      </c>
      <c r="AB30" s="33">
        <f t="shared" si="4"/>
        <v>-621.88184799999954</v>
      </c>
      <c r="AC30" s="33">
        <f t="shared" si="4"/>
        <v>-737.39831800000059</v>
      </c>
      <c r="AD30" s="33">
        <f t="shared" si="4"/>
        <v>-14086.191206000001</v>
      </c>
      <c r="AE30" s="31"/>
      <c r="AF30" s="31"/>
    </row>
    <row r="31" spans="1:32" ht="12.75" customHeight="1">
      <c r="A31" s="5" t="s">
        <v>43</v>
      </c>
      <c r="B31" s="33">
        <f t="shared" si="5"/>
        <v>-998.89024499999778</v>
      </c>
      <c r="C31" s="33">
        <f t="shared" si="4"/>
        <v>-1541.8376629999975</v>
      </c>
      <c r="D31" s="33">
        <f t="shared" si="4"/>
        <v>-2382.2527940000018</v>
      </c>
      <c r="E31" s="33">
        <f t="shared" si="4"/>
        <v>-2803.4377059999988</v>
      </c>
      <c r="F31" s="33">
        <f t="shared" si="4"/>
        <v>-3455.4784320000035</v>
      </c>
      <c r="G31" s="33">
        <f t="shared" si="4"/>
        <v>-3560.7835709999963</v>
      </c>
      <c r="H31" s="33">
        <f t="shared" si="4"/>
        <v>-3841.1036280000017</v>
      </c>
      <c r="I31" s="33">
        <f t="shared" si="4"/>
        <v>-3947.6819410000007</v>
      </c>
      <c r="J31" s="33">
        <f t="shared" si="4"/>
        <v>-3490.1704630000004</v>
      </c>
      <c r="K31" s="33">
        <f t="shared" si="4"/>
        <v>-3144.8728329999976</v>
      </c>
      <c r="L31" s="33">
        <f t="shared" si="4"/>
        <v>-2635.2093239999949</v>
      </c>
      <c r="M31" s="33">
        <f t="shared" si="4"/>
        <v>-1906.8912059999957</v>
      </c>
      <c r="N31" s="33">
        <f t="shared" si="4"/>
        <v>-1734.146302000001</v>
      </c>
      <c r="O31" s="33">
        <f t="shared" si="4"/>
        <v>-1141.3570270000009</v>
      </c>
      <c r="P31" s="33">
        <f t="shared" si="4"/>
        <v>-981.22357399999692</v>
      </c>
      <c r="Q31" s="33">
        <f t="shared" si="4"/>
        <v>-403.38884999999937</v>
      </c>
      <c r="R31" s="33">
        <f t="shared" si="4"/>
        <v>3.4462379999977202</v>
      </c>
      <c r="S31" s="33">
        <f t="shared" si="4"/>
        <v>-114.87782800000332</v>
      </c>
      <c r="T31" s="33">
        <f t="shared" si="4"/>
        <v>381.9454190000024</v>
      </c>
      <c r="U31" s="33">
        <f t="shared" si="4"/>
        <v>629.1746340000027</v>
      </c>
      <c r="V31" s="33">
        <f t="shared" si="4"/>
        <v>853.89091299999836</v>
      </c>
      <c r="W31" s="33">
        <f t="shared" si="4"/>
        <v>473.42000800000005</v>
      </c>
      <c r="X31" s="33">
        <f t="shared" si="4"/>
        <v>356.71073499999693</v>
      </c>
      <c r="Y31" s="33">
        <f t="shared" si="4"/>
        <v>800.53465399999914</v>
      </c>
      <c r="Z31" s="33">
        <f t="shared" si="4"/>
        <v>531.96906400000171</v>
      </c>
      <c r="AA31" s="33">
        <f t="shared" si="4"/>
        <v>395.60296699999799</v>
      </c>
      <c r="AB31" s="33">
        <f t="shared" si="4"/>
        <v>820.84598100000312</v>
      </c>
      <c r="AC31" s="33">
        <f t="shared" si="4"/>
        <v>1027.9352049999989</v>
      </c>
      <c r="AD31" s="33">
        <f t="shared" si="4"/>
        <v>-31808.127569000004</v>
      </c>
      <c r="AE31" s="31"/>
      <c r="AF31" s="31"/>
    </row>
    <row r="32" spans="1:32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/>
      <c r="AF32" s="31"/>
    </row>
    <row r="33" spans="1:33" ht="12.75" customHeight="1">
      <c r="A33" s="167" t="s">
        <v>1094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8"/>
      <c r="AF33" s="168"/>
      <c r="AG33" s="168"/>
    </row>
    <row r="34" spans="1:33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3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3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3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3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3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</sheetData>
  <mergeCells count="7">
    <mergeCell ref="A33:AG33"/>
    <mergeCell ref="B25:AD25"/>
    <mergeCell ref="A2:AD2"/>
    <mergeCell ref="A4:AD4"/>
    <mergeCell ref="A6:AD6"/>
    <mergeCell ref="B9:AD9"/>
    <mergeCell ref="B17:AD17"/>
  </mergeCells>
  <hyperlinks>
    <hyperlink ref="A1" location="ÍNDICE!A1" display="INDICE" xr:uid="{00000000-0004-0000-1B00-000000000000}"/>
  </hyperlinks>
  <pageMargins left="0.7" right="0.7" top="0.75" bottom="0.75" header="0.3" footer="0.3"/>
  <ignoredErrors>
    <ignoredError sqref="AD16:AD18 B16:Y16 B18:Y18 C17:Y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C8FB-9F1A-2947-B8CB-84CC55035BCF}">
  <dimension ref="A1:AE26"/>
  <sheetViews>
    <sheetView showGridLines="0" zoomScaleNormal="100" workbookViewId="0">
      <selection activeCell="A2" sqref="A2"/>
    </sheetView>
  </sheetViews>
  <sheetFormatPr baseColWidth="10" defaultColWidth="10.83203125" defaultRowHeight="16"/>
  <cols>
    <col min="1" max="1" width="10.83203125" style="135"/>
    <col min="2" max="2" width="12.6640625" style="135" customWidth="1"/>
    <col min="3" max="22" width="10.83203125" style="135" customWidth="1"/>
    <col min="23" max="16384" width="10.83203125" style="135"/>
  </cols>
  <sheetData>
    <row r="1" spans="1:31">
      <c r="A1" s="102" t="s">
        <v>59</v>
      </c>
    </row>
    <row r="2" spans="1:31">
      <c r="A2" s="102" t="s">
        <v>101</v>
      </c>
    </row>
    <row r="3" spans="1:31" s="139" customFormat="1">
      <c r="A3" s="154" t="s">
        <v>1082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40"/>
    </row>
    <row r="4" spans="1:31" s="139" customFormat="1">
      <c r="A4" s="143"/>
      <c r="B4" s="143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0"/>
    </row>
    <row r="5" spans="1:31" s="139" customFormat="1" ht="13.5" customHeight="1">
      <c r="A5" s="145" t="s">
        <v>1066</v>
      </c>
      <c r="B5" s="145"/>
      <c r="C5" s="144">
        <v>1995</v>
      </c>
      <c r="D5" s="144">
        <v>1996</v>
      </c>
      <c r="E5" s="144">
        <v>1997</v>
      </c>
      <c r="F5" s="144">
        <v>1998</v>
      </c>
      <c r="G5" s="144">
        <v>1999</v>
      </c>
      <c r="H5" s="144">
        <v>2000</v>
      </c>
      <c r="I5" s="144">
        <v>2001</v>
      </c>
      <c r="J5" s="144">
        <v>2002</v>
      </c>
      <c r="K5" s="144">
        <v>2003</v>
      </c>
      <c r="L5" s="144">
        <v>2004</v>
      </c>
      <c r="M5" s="144">
        <v>2005</v>
      </c>
      <c r="N5" s="144">
        <v>2006</v>
      </c>
      <c r="O5" s="144">
        <v>2007</v>
      </c>
      <c r="P5" s="144">
        <v>2008</v>
      </c>
      <c r="Q5" s="144">
        <v>2009</v>
      </c>
      <c r="R5" s="144">
        <v>2010</v>
      </c>
      <c r="S5" s="144">
        <v>2011</v>
      </c>
      <c r="T5" s="144">
        <v>2012</v>
      </c>
      <c r="U5" s="144">
        <v>2013</v>
      </c>
      <c r="V5" s="144">
        <v>2014</v>
      </c>
      <c r="W5" s="144">
        <v>2015</v>
      </c>
      <c r="X5" s="144">
        <v>2016</v>
      </c>
      <c r="Y5" s="144">
        <v>2017</v>
      </c>
      <c r="Z5" s="144">
        <v>2018</v>
      </c>
      <c r="AA5" s="144">
        <v>2019</v>
      </c>
      <c r="AB5" s="144">
        <v>2020</v>
      </c>
      <c r="AC5" s="144">
        <v>2021</v>
      </c>
      <c r="AD5" s="144" t="s">
        <v>1067</v>
      </c>
      <c r="AE5" s="140"/>
    </row>
    <row r="6" spans="1:31" s="139" customFormat="1" ht="13.5" customHeight="1">
      <c r="A6" s="155" t="s">
        <v>42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40"/>
    </row>
    <row r="7" spans="1:31" s="139" customFormat="1">
      <c r="A7" s="143"/>
      <c r="B7" s="142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AD7" s="140"/>
      <c r="AE7" s="140"/>
    </row>
    <row r="8" spans="1:31" s="139" customFormat="1">
      <c r="A8" s="142" t="s">
        <v>1068</v>
      </c>
      <c r="B8" s="142"/>
      <c r="C8" s="141">
        <v>48619.786999999997</v>
      </c>
      <c r="D8" s="141">
        <v>51037.428999999996</v>
      </c>
      <c r="E8" s="141">
        <v>59800.375999999997</v>
      </c>
      <c r="F8" s="141">
        <v>66365.19</v>
      </c>
      <c r="G8" s="141">
        <v>69942.581000000006</v>
      </c>
      <c r="H8" s="141">
        <v>78683.990000000005</v>
      </c>
      <c r="I8" s="141">
        <v>77318.292000000001</v>
      </c>
      <c r="J8" s="141">
        <v>78720.505000000005</v>
      </c>
      <c r="K8" s="141">
        <v>85112.785999999993</v>
      </c>
      <c r="L8" s="141">
        <v>92302.979000000007</v>
      </c>
      <c r="M8" s="141">
        <v>98899.994000000006</v>
      </c>
      <c r="N8" s="141">
        <v>103255.804</v>
      </c>
      <c r="O8" s="141">
        <v>107022.497</v>
      </c>
      <c r="P8" s="141">
        <v>103584.226</v>
      </c>
      <c r="Q8" s="141">
        <v>89728.960999999996</v>
      </c>
      <c r="R8" s="141">
        <v>103631.658</v>
      </c>
      <c r="S8" s="141">
        <v>112957.38</v>
      </c>
      <c r="T8" s="141">
        <v>112161.348</v>
      </c>
      <c r="U8" s="141">
        <v>116066.666</v>
      </c>
      <c r="V8" s="141">
        <v>119448.704</v>
      </c>
      <c r="W8" s="141">
        <v>126534.98312800001</v>
      </c>
      <c r="X8" s="141">
        <v>120179.53750200001</v>
      </c>
      <c r="Y8" s="141">
        <v>121223.986628</v>
      </c>
      <c r="Z8" s="141">
        <v>127512.566083</v>
      </c>
      <c r="AA8" s="141">
        <v>124440.62</v>
      </c>
      <c r="AB8" s="141">
        <v>120360.58</v>
      </c>
      <c r="AC8" s="141">
        <v>130810.24000000001</v>
      </c>
      <c r="AD8" s="141">
        <f>SUM(C8:AC8)</f>
        <v>2645723.6663410007</v>
      </c>
      <c r="AE8" s="140"/>
    </row>
    <row r="9" spans="1:31" s="139" customFormat="1">
      <c r="A9" s="142" t="s">
        <v>1069</v>
      </c>
      <c r="B9" s="142"/>
      <c r="C9" s="141">
        <v>46793.800907999997</v>
      </c>
      <c r="D9" s="141">
        <v>49045.644087000001</v>
      </c>
      <c r="E9" s="141">
        <v>57207.536553999998</v>
      </c>
      <c r="F9" s="141">
        <v>63249.618138999998</v>
      </c>
      <c r="G9" s="141">
        <v>66514.058210000003</v>
      </c>
      <c r="H9" s="141">
        <v>74777.933541000006</v>
      </c>
      <c r="I9" s="141">
        <v>73527.601021000009</v>
      </c>
      <c r="J9" s="141">
        <v>75178.601037</v>
      </c>
      <c r="K9" s="141">
        <v>80537.258990999995</v>
      </c>
      <c r="L9" s="141">
        <v>86797.464222999988</v>
      </c>
      <c r="M9" s="141">
        <v>92677.394686</v>
      </c>
      <c r="N9" s="141">
        <v>96281.480279999989</v>
      </c>
      <c r="O9" s="141">
        <v>99233.762294999993</v>
      </c>
      <c r="P9" s="141">
        <v>95906.833917000011</v>
      </c>
      <c r="Q9" s="141">
        <v>83219.390990999993</v>
      </c>
      <c r="R9" s="141">
        <v>95139.806723000002</v>
      </c>
      <c r="S9" s="141">
        <v>103952.27794</v>
      </c>
      <c r="T9" s="141">
        <v>102981.11743999999</v>
      </c>
      <c r="U9" s="141">
        <v>107544.612532</v>
      </c>
      <c r="V9" s="141">
        <v>110784.57445999999</v>
      </c>
      <c r="W9" s="141">
        <v>115092.14849899999</v>
      </c>
      <c r="X9" s="141">
        <v>109460.264456</v>
      </c>
      <c r="Y9" s="141">
        <v>109697.65844499996</v>
      </c>
      <c r="Z9" s="141">
        <v>114777.13452999998</v>
      </c>
      <c r="AA9" s="141">
        <v>115071.36450800001</v>
      </c>
      <c r="AB9" s="141">
        <v>112409.32236300001</v>
      </c>
      <c r="AC9" s="141">
        <v>120501.48028299997</v>
      </c>
      <c r="AD9" s="141">
        <f>SUM(C9:AC9)</f>
        <v>2458360.141059</v>
      </c>
      <c r="AE9" s="140"/>
    </row>
    <row r="10" spans="1:31" s="139" customFormat="1">
      <c r="A10" s="142" t="s">
        <v>1070</v>
      </c>
      <c r="B10" s="142"/>
      <c r="C10" s="141">
        <v>51337.398392999989</v>
      </c>
      <c r="D10" s="141">
        <v>53594.667685000015</v>
      </c>
      <c r="E10" s="141">
        <v>62138.644893000062</v>
      </c>
      <c r="F10" s="141">
        <v>68586.226599000016</v>
      </c>
      <c r="G10" s="141">
        <v>72328.378741000022</v>
      </c>
      <c r="H10" s="141">
        <v>80982.187802999979</v>
      </c>
      <c r="I10" s="141">
        <v>79726.663470000014</v>
      </c>
      <c r="J10" s="141">
        <v>81501.809796999994</v>
      </c>
      <c r="K10" s="141">
        <v>87545.07492899998</v>
      </c>
      <c r="L10" s="141">
        <v>95121.115942000019</v>
      </c>
      <c r="M10" s="141">
        <v>101928.63730500001</v>
      </c>
      <c r="N10" s="141">
        <v>106591.94212199996</v>
      </c>
      <c r="O10" s="141">
        <v>110378.69252500001</v>
      </c>
      <c r="P10" s="141">
        <v>107258.37433199992</v>
      </c>
      <c r="Q10" s="141">
        <v>92809.913809999969</v>
      </c>
      <c r="R10" s="141">
        <v>107636.45374599998</v>
      </c>
      <c r="S10" s="141">
        <v>117672.71037699998</v>
      </c>
      <c r="T10" s="141">
        <v>118223.24455499997</v>
      </c>
      <c r="U10" s="141">
        <v>122478.60748900002</v>
      </c>
      <c r="V10" s="141">
        <v>126533.57331799998</v>
      </c>
      <c r="W10" s="141">
        <v>131690.69184799993</v>
      </c>
      <c r="X10" s="141">
        <v>125563.23806499998</v>
      </c>
      <c r="Y10" s="141">
        <v>126665.25556399993</v>
      </c>
      <c r="Z10" s="141">
        <v>132901.86058999997</v>
      </c>
      <c r="AA10" s="141">
        <v>132687.33857299996</v>
      </c>
      <c r="AB10" s="141">
        <v>136309.44485800006</v>
      </c>
      <c r="AC10" s="141">
        <v>155699.42285099998</v>
      </c>
      <c r="AD10" s="141">
        <f>SUM(C10:AC10)</f>
        <v>2785891.5701800007</v>
      </c>
      <c r="AE10" s="140"/>
    </row>
    <row r="12" spans="1:31" s="139" customFormat="1">
      <c r="A12" s="154" t="s">
        <v>1083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40"/>
    </row>
    <row r="13" spans="1:31" s="139" customFormat="1">
      <c r="A13" s="143"/>
      <c r="B13" s="143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0"/>
    </row>
    <row r="14" spans="1:31" s="139" customFormat="1" ht="13.5" customHeight="1">
      <c r="A14" s="145" t="s">
        <v>1066</v>
      </c>
      <c r="B14" s="145"/>
      <c r="C14" s="144">
        <v>1995</v>
      </c>
      <c r="D14" s="144">
        <v>1996</v>
      </c>
      <c r="E14" s="144">
        <v>1997</v>
      </c>
      <c r="F14" s="144">
        <v>1998</v>
      </c>
      <c r="G14" s="144">
        <v>1999</v>
      </c>
      <c r="H14" s="144">
        <v>2000</v>
      </c>
      <c r="I14" s="144">
        <v>2001</v>
      </c>
      <c r="J14" s="144">
        <v>2002</v>
      </c>
      <c r="K14" s="144">
        <v>2003</v>
      </c>
      <c r="L14" s="144">
        <v>2004</v>
      </c>
      <c r="M14" s="144">
        <v>2005</v>
      </c>
      <c r="N14" s="144">
        <v>2006</v>
      </c>
      <c r="O14" s="144">
        <v>2007</v>
      </c>
      <c r="P14" s="144">
        <v>2008</v>
      </c>
      <c r="Q14" s="144">
        <v>2009</v>
      </c>
      <c r="R14" s="144">
        <v>2010</v>
      </c>
      <c r="S14" s="144">
        <v>2011</v>
      </c>
      <c r="T14" s="144">
        <v>2012</v>
      </c>
      <c r="U14" s="144">
        <v>2013</v>
      </c>
      <c r="V14" s="144">
        <v>2014</v>
      </c>
      <c r="W14" s="144">
        <v>2015</v>
      </c>
      <c r="X14" s="144">
        <v>2016</v>
      </c>
      <c r="Y14" s="144">
        <v>2017</v>
      </c>
      <c r="Z14" s="144">
        <v>2018</v>
      </c>
      <c r="AA14" s="144">
        <v>2019</v>
      </c>
      <c r="AB14" s="144">
        <v>2020</v>
      </c>
      <c r="AC14" s="144">
        <v>2021</v>
      </c>
      <c r="AD14" s="144" t="s">
        <v>1067</v>
      </c>
      <c r="AE14" s="140"/>
    </row>
    <row r="15" spans="1:31" s="139" customFormat="1" ht="13.5" customHeight="1">
      <c r="A15" s="155" t="s">
        <v>42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40"/>
    </row>
    <row r="16" spans="1:31" s="139" customFormat="1">
      <c r="A16" s="143"/>
      <c r="B16" s="142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AD16" s="140"/>
      <c r="AE16" s="140"/>
    </row>
    <row r="17" spans="1:31" s="139" customFormat="1">
      <c r="A17" s="142" t="s">
        <v>1068</v>
      </c>
      <c r="B17" s="142"/>
      <c r="C17" s="141">
        <v>15732.287</v>
      </c>
      <c r="D17" s="141">
        <v>17288.23</v>
      </c>
      <c r="E17" s="141">
        <v>19536.774000000001</v>
      </c>
      <c r="F17" s="141">
        <v>19612.298999999999</v>
      </c>
      <c r="G17" s="141">
        <v>19205.506000000001</v>
      </c>
      <c r="H17" s="141">
        <v>21122.214</v>
      </c>
      <c r="I17" s="141">
        <v>18842.045999999998</v>
      </c>
      <c r="J17" s="141">
        <v>18174.167000000001</v>
      </c>
      <c r="K17" s="141">
        <v>18000.593000000001</v>
      </c>
      <c r="L17" s="141">
        <v>18751.506000000001</v>
      </c>
      <c r="M17" s="141">
        <v>19291.596000000001</v>
      </c>
      <c r="N17" s="141">
        <v>19714.633999999998</v>
      </c>
      <c r="O17" s="141">
        <v>19171.092000000001</v>
      </c>
      <c r="P17" s="141">
        <v>19589.395</v>
      </c>
      <c r="Q17" s="141">
        <v>16512.353999999999</v>
      </c>
      <c r="R17" s="141">
        <v>19625.317999999999</v>
      </c>
      <c r="S17" s="141">
        <v>22311.309000000001</v>
      </c>
      <c r="T17" s="141">
        <v>22535.115000000002</v>
      </c>
      <c r="U17" s="141">
        <v>23534.361000000001</v>
      </c>
      <c r="V17" s="141">
        <v>24259.754000000001</v>
      </c>
      <c r="W17" s="141">
        <v>23622.148000000001</v>
      </c>
      <c r="X17" s="141">
        <v>22124.493999999999</v>
      </c>
      <c r="Y17" s="141">
        <v>22671.692999999999</v>
      </c>
      <c r="Z17" s="141">
        <v>23467.368999999999</v>
      </c>
      <c r="AA17" s="141">
        <v>22905.143</v>
      </c>
      <c r="AB17" s="141">
        <v>19330.539000000001</v>
      </c>
      <c r="AC17" s="141">
        <v>22652.834999999999</v>
      </c>
      <c r="AD17" s="141">
        <f>SUM(C17:AC17)</f>
        <v>549584.77099999983</v>
      </c>
      <c r="AE17" s="140"/>
    </row>
    <row r="18" spans="1:31" s="139" customFormat="1">
      <c r="A18" s="142" t="s">
        <v>1069</v>
      </c>
      <c r="B18" s="142"/>
      <c r="C18" s="141">
        <v>18605.953815000004</v>
      </c>
      <c r="D18" s="141">
        <v>19128.531532000005</v>
      </c>
      <c r="E18" s="141">
        <v>21270.882706</v>
      </c>
      <c r="F18" s="141">
        <v>21154.412630999999</v>
      </c>
      <c r="G18" s="141">
        <v>19233.431499000002</v>
      </c>
      <c r="H18" s="141">
        <v>21981.873548</v>
      </c>
      <c r="I18" s="141">
        <v>19994.329694999997</v>
      </c>
      <c r="J18" s="141">
        <v>19318.932731000004</v>
      </c>
      <c r="K18" s="141">
        <v>20430.395443000001</v>
      </c>
      <c r="L18" s="141">
        <v>22005.827118999998</v>
      </c>
      <c r="M18" s="141">
        <v>21943.712971000001</v>
      </c>
      <c r="N18" s="141">
        <v>22724.307774000001</v>
      </c>
      <c r="O18" s="141">
        <v>22099.548567000002</v>
      </c>
      <c r="P18" s="141">
        <v>22575.379234999993</v>
      </c>
      <c r="Q18" s="141">
        <v>18296.592363</v>
      </c>
      <c r="R18" s="141">
        <v>23590.280802000005</v>
      </c>
      <c r="S18" s="141">
        <v>28732.525779</v>
      </c>
      <c r="T18" s="141">
        <v>26550.522322000001</v>
      </c>
      <c r="U18" s="141">
        <v>26760.192935999999</v>
      </c>
      <c r="V18" s="141">
        <v>26185.340329999999</v>
      </c>
      <c r="W18" s="141">
        <v>24954.977971999997</v>
      </c>
      <c r="X18" s="141">
        <v>23609.472551999999</v>
      </c>
      <c r="Y18" s="141">
        <v>25883.005639999999</v>
      </c>
      <c r="Z18" s="141">
        <v>27173.524735000003</v>
      </c>
      <c r="AA18" s="141">
        <v>26124.124967999996</v>
      </c>
      <c r="AB18" s="141">
        <v>22765.949048000002</v>
      </c>
      <c r="AC18" s="141">
        <v>25543.240194999995</v>
      </c>
      <c r="AD18" s="141">
        <f>SUM(C18:AC18)</f>
        <v>618637.26890800009</v>
      </c>
      <c r="AE18" s="140"/>
    </row>
    <row r="19" spans="1:31" s="139" customFormat="1">
      <c r="A19" s="142" t="s">
        <v>1070</v>
      </c>
      <c r="B19" s="142"/>
      <c r="C19" s="141">
        <v>19942.282856000005</v>
      </c>
      <c r="D19" s="141">
        <v>20429.054831000012</v>
      </c>
      <c r="E19" s="141">
        <v>22617.669056999996</v>
      </c>
      <c r="F19" s="141">
        <v>22499.113004999996</v>
      </c>
      <c r="G19" s="141">
        <v>20589.941311999999</v>
      </c>
      <c r="H19" s="141">
        <v>23521.085068999993</v>
      </c>
      <c r="I19" s="141">
        <v>21469.919880000001</v>
      </c>
      <c r="J19" s="141">
        <v>20639.672858999995</v>
      </c>
      <c r="K19" s="141">
        <v>21746.472482999998</v>
      </c>
      <c r="L19" s="141">
        <v>23528.521998999997</v>
      </c>
      <c r="M19" s="141">
        <v>23827.697859</v>
      </c>
      <c r="N19" s="141">
        <v>24853.697833999999</v>
      </c>
      <c r="O19" s="141">
        <v>24185.387847000013</v>
      </c>
      <c r="P19" s="141">
        <v>24696.965446000002</v>
      </c>
      <c r="Q19" s="141">
        <v>20058.931876000002</v>
      </c>
      <c r="R19" s="141">
        <v>25633.775488000003</v>
      </c>
      <c r="S19" s="141">
        <v>30905.302550999993</v>
      </c>
      <c r="T19" s="141">
        <v>30474.832649999993</v>
      </c>
      <c r="U19" s="141">
        <v>30858.353661999994</v>
      </c>
      <c r="V19" s="141">
        <v>30364.816573000011</v>
      </c>
      <c r="W19" s="141">
        <v>29293.416692999999</v>
      </c>
      <c r="X19" s="141">
        <v>28006.424494000006</v>
      </c>
      <c r="Y19" s="141">
        <v>29800.702917000013</v>
      </c>
      <c r="Z19" s="141">
        <v>31456.41446800001</v>
      </c>
      <c r="AA19" s="141">
        <v>30426.60891599999</v>
      </c>
      <c r="AB19" s="141">
        <v>28745.912925999997</v>
      </c>
      <c r="AC19" s="141">
        <v>32393.104737000001</v>
      </c>
      <c r="AD19" s="141">
        <f>SUM(C19:AC19)</f>
        <v>692966.08028800006</v>
      </c>
      <c r="AE19" s="140"/>
    </row>
    <row r="21" spans="1:31">
      <c r="A21" s="136"/>
    </row>
    <row r="22" spans="1:31">
      <c r="A22" s="138" t="s">
        <v>1071</v>
      </c>
    </row>
    <row r="23" spans="1:31">
      <c r="A23" s="137" t="s">
        <v>1072</v>
      </c>
    </row>
    <row r="24" spans="1:31">
      <c r="A24" s="137" t="s">
        <v>1073</v>
      </c>
    </row>
    <row r="25" spans="1:31">
      <c r="A25" s="137" t="s">
        <v>1074</v>
      </c>
    </row>
    <row r="26" spans="1:31">
      <c r="A26" s="136"/>
    </row>
  </sheetData>
  <mergeCells count="4">
    <mergeCell ref="A3:AD3"/>
    <mergeCell ref="A6:AD6"/>
    <mergeCell ref="A12:AD12"/>
    <mergeCell ref="A15:AD15"/>
  </mergeCells>
  <hyperlinks>
    <hyperlink ref="A1" location="ÍNDICE!A1" display="ÍNDICE" xr:uid="{7411C208-B44C-8C46-B362-936AA848F36E}"/>
    <hyperlink ref="A2" location="NOTAS!A1" display="NOTAS" xr:uid="{0855F47E-E5B6-F446-A427-DF58F113EB4E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G39"/>
  <sheetViews>
    <sheetView showGridLines="0" workbookViewId="0"/>
  </sheetViews>
  <sheetFormatPr baseColWidth="10" defaultColWidth="10" defaultRowHeight="12.75" customHeight="1"/>
  <cols>
    <col min="1" max="1" width="30.1640625" style="48" customWidth="1"/>
    <col min="2" max="20" width="9" style="48" customWidth="1"/>
    <col min="21" max="30" width="9" style="47" customWidth="1"/>
    <col min="31" max="32" width="10.83203125" style="48" customWidth="1"/>
    <col min="33" max="16384" width="10" style="47"/>
  </cols>
  <sheetData>
    <row r="1" spans="1:32" ht="15.75" customHeight="1">
      <c r="A1" s="102" t="s">
        <v>30</v>
      </c>
      <c r="U1" s="48"/>
      <c r="V1" s="48"/>
      <c r="W1" s="48"/>
      <c r="X1" s="48"/>
      <c r="Y1" s="48"/>
      <c r="Z1" s="48"/>
      <c r="AA1" s="48"/>
      <c r="AB1" s="48"/>
      <c r="AC1" s="48"/>
      <c r="AD1" s="48"/>
      <c r="AF1" s="47"/>
    </row>
    <row r="2" spans="1:32" s="48" customFormat="1" ht="13">
      <c r="A2" s="174" t="s">
        <v>22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</row>
    <row r="3" spans="1:32" ht="13">
      <c r="R3" s="47"/>
      <c r="U3" s="48"/>
      <c r="V3" s="48"/>
      <c r="W3" s="48"/>
      <c r="X3" s="48"/>
      <c r="Y3" s="48"/>
      <c r="Z3" s="48"/>
      <c r="AA3" s="48"/>
      <c r="AB3" s="48"/>
      <c r="AC3" s="48"/>
      <c r="AD3" s="48"/>
      <c r="AF3" s="47"/>
    </row>
    <row r="4" spans="1:32" s="48" customFormat="1" ht="13">
      <c r="A4" s="174" t="s">
        <v>1120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2" s="48" customFormat="1" ht="13"/>
    <row r="6" spans="1:32" s="48" customFormat="1" ht="13">
      <c r="A6" s="174" t="s">
        <v>51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2" s="48" customFormat="1" ht="1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2" s="48" customFormat="1" ht="13">
      <c r="A8" s="59"/>
      <c r="B8" s="58">
        <v>1995</v>
      </c>
      <c r="C8" s="58">
        <v>1996</v>
      </c>
      <c r="D8" s="58">
        <v>1997</v>
      </c>
      <c r="E8" s="58">
        <v>1998</v>
      </c>
      <c r="F8" s="58">
        <v>1999</v>
      </c>
      <c r="G8" s="58">
        <v>2000</v>
      </c>
      <c r="H8" s="58">
        <v>2001</v>
      </c>
      <c r="I8" s="58">
        <v>2002</v>
      </c>
      <c r="J8" s="58">
        <v>2003</v>
      </c>
      <c r="K8" s="58">
        <v>2004</v>
      </c>
      <c r="L8" s="58">
        <v>2005</v>
      </c>
      <c r="M8" s="57">
        <v>2006</v>
      </c>
      <c r="N8" s="57">
        <v>2007</v>
      </c>
      <c r="O8" s="57">
        <v>2008</v>
      </c>
      <c r="P8" s="57">
        <v>2009</v>
      </c>
      <c r="Q8" s="57">
        <v>2010</v>
      </c>
      <c r="R8" s="57">
        <v>2011</v>
      </c>
      <c r="S8" s="59">
        <v>2012</v>
      </c>
      <c r="T8" s="59">
        <v>2013</v>
      </c>
      <c r="U8" s="59">
        <v>2014</v>
      </c>
      <c r="V8" s="59">
        <v>2015</v>
      </c>
      <c r="W8" s="59">
        <v>2016</v>
      </c>
      <c r="X8" s="58">
        <v>2017</v>
      </c>
      <c r="Y8" s="60">
        <v>2018</v>
      </c>
      <c r="Z8" s="60">
        <v>2019</v>
      </c>
      <c r="AA8" s="60">
        <v>2020</v>
      </c>
      <c r="AB8" s="60">
        <v>2021</v>
      </c>
      <c r="AC8" s="60">
        <v>2022</v>
      </c>
      <c r="AD8" s="48" t="s">
        <v>1086</v>
      </c>
    </row>
    <row r="9" spans="1:32" s="48" customFormat="1" ht="13">
      <c r="B9" s="173" t="s">
        <v>1117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2" s="48" customFormat="1" ht="1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2" s="48" customFormat="1" ht="13">
      <c r="A11" s="50" t="s">
        <v>47</v>
      </c>
      <c r="B11" s="37">
        <v>1043.6754960000001</v>
      </c>
      <c r="C11" s="37">
        <v>896.26995799999986</v>
      </c>
      <c r="D11" s="37">
        <v>691.21139299999993</v>
      </c>
      <c r="E11" s="37">
        <v>206.45758500000002</v>
      </c>
      <c r="F11" s="37">
        <v>112.52861600000001</v>
      </c>
      <c r="G11" s="37">
        <v>179.16949699999995</v>
      </c>
      <c r="H11" s="37">
        <v>190.98347800000002</v>
      </c>
      <c r="I11" s="37">
        <v>328.40686599999987</v>
      </c>
      <c r="J11" s="37">
        <v>972.03605600000003</v>
      </c>
      <c r="K11" s="37">
        <v>1688.6184979999998</v>
      </c>
      <c r="L11" s="37">
        <v>1735.1098410000006</v>
      </c>
      <c r="M11" s="37">
        <v>2415.9334090000011</v>
      </c>
      <c r="N11" s="37">
        <v>1900.000612</v>
      </c>
      <c r="O11" s="37">
        <v>2108.0745690000003</v>
      </c>
      <c r="P11" s="37">
        <v>1323.6009740000002</v>
      </c>
      <c r="Q11" s="37">
        <v>2734.8447510000001</v>
      </c>
      <c r="R11" s="37">
        <v>3342.8290700000002</v>
      </c>
      <c r="S11" s="56">
        <v>4206.2350120000001</v>
      </c>
      <c r="T11" s="56">
        <v>3065.1813470000002</v>
      </c>
      <c r="U11" s="55">
        <v>1888.6952670000003</v>
      </c>
      <c r="V11" s="5">
        <v>1416.3275709999998</v>
      </c>
      <c r="W11" s="5">
        <v>1007.8038180000001</v>
      </c>
      <c r="X11" s="5">
        <v>1376.275063</v>
      </c>
      <c r="Y11" s="5">
        <v>1216.8284439999995</v>
      </c>
      <c r="Z11" s="5">
        <v>903.52933400000018</v>
      </c>
      <c r="AA11" s="5">
        <v>1996.1236219999998</v>
      </c>
      <c r="AB11" s="5">
        <v>1529.352983</v>
      </c>
      <c r="AC11" s="5">
        <v>3131.2638490000004</v>
      </c>
      <c r="AD11" s="5">
        <f>SUM(B11:AC11)</f>
        <v>43607.366978999999</v>
      </c>
    </row>
    <row r="12" spans="1:32" s="48" customFormat="1" ht="13">
      <c r="A12" s="50" t="s">
        <v>46</v>
      </c>
      <c r="B12" s="37">
        <v>29.425727999999996</v>
      </c>
      <c r="C12" s="37">
        <v>31.508007999999993</v>
      </c>
      <c r="D12" s="37">
        <v>46.664076000000001</v>
      </c>
      <c r="E12" s="37">
        <v>47.396247000000024</v>
      </c>
      <c r="F12" s="37">
        <v>65.567516999999967</v>
      </c>
      <c r="G12" s="37">
        <v>88.842120000000037</v>
      </c>
      <c r="H12" s="37">
        <v>94.094170999999989</v>
      </c>
      <c r="I12" s="37">
        <v>150.55714699999993</v>
      </c>
      <c r="J12" s="37">
        <v>200.81952599999994</v>
      </c>
      <c r="K12" s="37">
        <v>265.67488499999985</v>
      </c>
      <c r="L12" s="37">
        <v>331.79585599999984</v>
      </c>
      <c r="M12" s="37">
        <v>433.01241099999982</v>
      </c>
      <c r="N12" s="37">
        <v>419.13719800000001</v>
      </c>
      <c r="O12" s="37">
        <v>446.48539899999986</v>
      </c>
      <c r="P12" s="37">
        <v>371.50986299999994</v>
      </c>
      <c r="Q12" s="37">
        <v>497.13308399999983</v>
      </c>
      <c r="R12" s="37">
        <v>577.67097500000011</v>
      </c>
      <c r="S12" s="37">
        <v>475.73381700000016</v>
      </c>
      <c r="T12" s="37">
        <v>517.85748799999988</v>
      </c>
      <c r="U12" s="37">
        <v>480.81059700000014</v>
      </c>
      <c r="V12" s="5">
        <v>471.23352800000015</v>
      </c>
      <c r="W12" s="5">
        <v>469.11854500000015</v>
      </c>
      <c r="X12" s="5">
        <v>542.46277600000008</v>
      </c>
      <c r="Y12" s="5">
        <v>538.0383999999998</v>
      </c>
      <c r="Z12" s="5">
        <v>484.54859299999981</v>
      </c>
      <c r="AA12" s="5">
        <v>521.22229699999991</v>
      </c>
      <c r="AB12" s="5">
        <v>608.64276100000018</v>
      </c>
      <c r="AC12" s="5">
        <v>597.73793000000001</v>
      </c>
      <c r="AD12" s="5">
        <f t="shared" ref="AD12:AD14" si="0">SUM(B12:AC12)</f>
        <v>9804.700942999998</v>
      </c>
    </row>
    <row r="13" spans="1:32" s="48" customFormat="1" ht="13">
      <c r="A13" s="50" t="s">
        <v>45</v>
      </c>
      <c r="B13" s="37">
        <v>17.099512000000004</v>
      </c>
      <c r="C13" s="37">
        <v>13.796692</v>
      </c>
      <c r="D13" s="37">
        <v>25.310672000000014</v>
      </c>
      <c r="E13" s="37">
        <v>33.238916999999979</v>
      </c>
      <c r="F13" s="37">
        <v>44.097461000000017</v>
      </c>
      <c r="G13" s="37">
        <v>46.367865999999999</v>
      </c>
      <c r="H13" s="37">
        <v>75.545788000000044</v>
      </c>
      <c r="I13" s="37">
        <v>52.253993999999985</v>
      </c>
      <c r="J13" s="37">
        <v>46.815429000000009</v>
      </c>
      <c r="K13" s="37">
        <v>53.339216999999998</v>
      </c>
      <c r="L13" s="37">
        <v>73.088692000000009</v>
      </c>
      <c r="M13" s="37">
        <v>76.781444000000008</v>
      </c>
      <c r="N13" s="37">
        <v>58.605940999999987</v>
      </c>
      <c r="O13" s="37">
        <v>58.743038999999982</v>
      </c>
      <c r="P13" s="37">
        <v>65.39078099999999</v>
      </c>
      <c r="Q13" s="37">
        <v>73.547046000000037</v>
      </c>
      <c r="R13" s="37">
        <v>83.026263</v>
      </c>
      <c r="S13" s="37">
        <v>97.529398999999941</v>
      </c>
      <c r="T13" s="37">
        <v>88.838915000000028</v>
      </c>
      <c r="U13" s="37">
        <v>97.742331999999919</v>
      </c>
      <c r="V13" s="5">
        <v>125.07567500000002</v>
      </c>
      <c r="W13" s="5">
        <v>121.44262000000008</v>
      </c>
      <c r="X13" s="5">
        <v>162.79804899999996</v>
      </c>
      <c r="Y13" s="5">
        <v>216.16379700000002</v>
      </c>
      <c r="Z13" s="5">
        <v>230.64612600000012</v>
      </c>
      <c r="AA13" s="5">
        <v>200.48348100000004</v>
      </c>
      <c r="AB13" s="5">
        <v>206.66856700000002</v>
      </c>
      <c r="AC13" s="5">
        <v>167.15743800000001</v>
      </c>
      <c r="AD13" s="5">
        <f t="shared" si="0"/>
        <v>2611.5951530000002</v>
      </c>
    </row>
    <row r="14" spans="1:32" s="48" customFormat="1" ht="13">
      <c r="A14" s="50" t="s">
        <v>44</v>
      </c>
      <c r="B14" s="37">
        <v>25.071854000000002</v>
      </c>
      <c r="C14" s="37">
        <v>19.747615000000007</v>
      </c>
      <c r="D14" s="37">
        <v>21.680275999999999</v>
      </c>
      <c r="E14" s="37">
        <v>23.15606600000001</v>
      </c>
      <c r="F14" s="37">
        <v>16.612005999999994</v>
      </c>
      <c r="G14" s="37">
        <v>17.330537</v>
      </c>
      <c r="H14" s="37">
        <v>17.906807000000008</v>
      </c>
      <c r="I14" s="37">
        <v>22.018127000000003</v>
      </c>
      <c r="J14" s="37">
        <v>24.232582000000008</v>
      </c>
      <c r="K14" s="37">
        <v>28.810209000000008</v>
      </c>
      <c r="L14" s="37">
        <v>39.345861000000006</v>
      </c>
      <c r="M14" s="37">
        <v>45.492547999999978</v>
      </c>
      <c r="N14" s="37">
        <v>66.02914699999998</v>
      </c>
      <c r="O14" s="37">
        <v>80.938632000000027</v>
      </c>
      <c r="P14" s="37">
        <v>73.165862000000018</v>
      </c>
      <c r="Q14" s="37">
        <v>82.177706999999998</v>
      </c>
      <c r="R14" s="37">
        <v>84.501914999999983</v>
      </c>
      <c r="S14" s="37">
        <v>81.250540999999984</v>
      </c>
      <c r="T14" s="37">
        <v>87.141960000000012</v>
      </c>
      <c r="U14" s="37">
        <v>88.50111200000002</v>
      </c>
      <c r="V14" s="5">
        <v>94.271755000000027</v>
      </c>
      <c r="W14" s="5">
        <v>93.434278999999989</v>
      </c>
      <c r="X14" s="5">
        <v>105.63325300000005</v>
      </c>
      <c r="Y14" s="5">
        <v>118.105572</v>
      </c>
      <c r="Z14" s="5">
        <v>105.30977500000002</v>
      </c>
      <c r="AA14" s="5">
        <v>128.87364700000001</v>
      </c>
      <c r="AB14" s="5">
        <v>148.76766999999998</v>
      </c>
      <c r="AC14" s="5">
        <v>61.156860000000002</v>
      </c>
      <c r="AD14" s="5">
        <f t="shared" si="0"/>
        <v>1800.6641750000001</v>
      </c>
    </row>
    <row r="15" spans="1:32" s="48" customFormat="1" ht="13">
      <c r="A15" s="36" t="s">
        <v>49</v>
      </c>
      <c r="B15" s="37">
        <f>SUM(B11:B14)</f>
        <v>1115.27259</v>
      </c>
      <c r="C15" s="37">
        <f t="shared" ref="C15:AC15" si="1">SUM(C11:C14)</f>
        <v>961.32227299999988</v>
      </c>
      <c r="D15" s="37">
        <f t="shared" si="1"/>
        <v>784.86641700000007</v>
      </c>
      <c r="E15" s="37">
        <f t="shared" si="1"/>
        <v>310.24881500000004</v>
      </c>
      <c r="F15" s="37">
        <f t="shared" si="1"/>
        <v>238.80559999999997</v>
      </c>
      <c r="G15" s="37">
        <f t="shared" si="1"/>
        <v>331.71001999999999</v>
      </c>
      <c r="H15" s="37">
        <f t="shared" si="1"/>
        <v>378.5302440000001</v>
      </c>
      <c r="I15" s="37">
        <f t="shared" si="1"/>
        <v>553.23613399999988</v>
      </c>
      <c r="J15" s="37">
        <f t="shared" si="1"/>
        <v>1243.903593</v>
      </c>
      <c r="K15" s="37">
        <f t="shared" si="1"/>
        <v>2036.4428089999997</v>
      </c>
      <c r="L15" s="37">
        <f t="shared" si="1"/>
        <v>2179.3402500000002</v>
      </c>
      <c r="M15" s="37">
        <f t="shared" si="1"/>
        <v>2971.2198120000012</v>
      </c>
      <c r="N15" s="37">
        <f t="shared" si="1"/>
        <v>2443.7728980000002</v>
      </c>
      <c r="O15" s="37">
        <f t="shared" si="1"/>
        <v>2694.2416389999999</v>
      </c>
      <c r="P15" s="37">
        <f t="shared" si="1"/>
        <v>1833.6674800000003</v>
      </c>
      <c r="Q15" s="37">
        <f t="shared" si="1"/>
        <v>3387.7025879999997</v>
      </c>
      <c r="R15" s="37">
        <f t="shared" si="1"/>
        <v>4088.0282230000003</v>
      </c>
      <c r="S15" s="37">
        <f t="shared" si="1"/>
        <v>4860.7487690000007</v>
      </c>
      <c r="T15" s="37">
        <f t="shared" si="1"/>
        <v>3759.01971</v>
      </c>
      <c r="U15" s="37">
        <f t="shared" si="1"/>
        <v>2555.7493080000004</v>
      </c>
      <c r="V15" s="37">
        <f t="shared" si="1"/>
        <v>2106.9085290000003</v>
      </c>
      <c r="W15" s="37">
        <f t="shared" si="1"/>
        <v>1691.7992620000002</v>
      </c>
      <c r="X15" s="37">
        <f t="shared" si="1"/>
        <v>2187.1691409999999</v>
      </c>
      <c r="Y15" s="37">
        <f t="shared" si="1"/>
        <v>2089.1362129999993</v>
      </c>
      <c r="Z15" s="37">
        <f t="shared" si="1"/>
        <v>1724.0338280000001</v>
      </c>
      <c r="AA15" s="37">
        <f t="shared" si="1"/>
        <v>2846.703047</v>
      </c>
      <c r="AB15" s="37">
        <f t="shared" si="1"/>
        <v>2493.4319810000006</v>
      </c>
      <c r="AC15" s="37">
        <f t="shared" si="1"/>
        <v>3957.3160770000004</v>
      </c>
      <c r="AD15" s="5">
        <f>SUM(B15:AC15)</f>
        <v>57824.327250000009</v>
      </c>
      <c r="AE15" s="36"/>
    </row>
    <row r="16" spans="1:32" s="48" customFormat="1" ht="13">
      <c r="A16" s="36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3" s="48" customFormat="1" ht="13">
      <c r="B17" s="169" t="s">
        <v>1122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</row>
    <row r="18" spans="1:33" s="48" customFormat="1" ht="13">
      <c r="A18" s="36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3" s="48" customFormat="1" ht="13">
      <c r="A19" s="50" t="s">
        <v>47</v>
      </c>
      <c r="B19" s="5">
        <v>62.313151999999988</v>
      </c>
      <c r="C19" s="5">
        <v>100.55123299999998</v>
      </c>
      <c r="D19" s="5">
        <v>138.62083000000001</v>
      </c>
      <c r="E19" s="5">
        <v>134.09330900000003</v>
      </c>
      <c r="F19" s="5">
        <v>157.05957199999997</v>
      </c>
      <c r="G19" s="5">
        <v>134.37059999999994</v>
      </c>
      <c r="H19" s="5">
        <v>127.66196500000002</v>
      </c>
      <c r="I19" s="5">
        <v>155.61240099999998</v>
      </c>
      <c r="J19" s="5">
        <v>205.10107299999987</v>
      </c>
      <c r="K19" s="5">
        <v>280.80739400000022</v>
      </c>
      <c r="L19" s="5">
        <v>487.55179700000008</v>
      </c>
      <c r="M19" s="5">
        <v>601.06385299999988</v>
      </c>
      <c r="N19" s="5">
        <v>654.8638159999997</v>
      </c>
      <c r="O19" s="5">
        <v>770.06501500000036</v>
      </c>
      <c r="P19" s="53">
        <v>539.64436500000011</v>
      </c>
      <c r="Q19" s="53">
        <v>791.71574399999997</v>
      </c>
      <c r="R19" s="53">
        <v>970.626126</v>
      </c>
      <c r="S19" s="52">
        <v>1011.9104279999999</v>
      </c>
      <c r="T19" s="5">
        <v>1024.8636269999997</v>
      </c>
      <c r="U19" s="5">
        <v>1111.666367</v>
      </c>
      <c r="V19" s="5">
        <v>1167.7886459999997</v>
      </c>
      <c r="W19" s="5">
        <v>1104.5632270000006</v>
      </c>
      <c r="X19" s="5">
        <v>1155.9274370000003</v>
      </c>
      <c r="Y19" s="5">
        <v>1399.8525660000014</v>
      </c>
      <c r="Z19" s="5">
        <v>810.02402699999914</v>
      </c>
      <c r="AA19" s="5">
        <v>682.08449400000029</v>
      </c>
      <c r="AB19" s="5">
        <v>787.40908399999944</v>
      </c>
      <c r="AC19" s="5">
        <v>920.47209199999929</v>
      </c>
      <c r="AD19" s="5">
        <f>SUM(B19:AC19)</f>
        <v>17488.284240000001</v>
      </c>
    </row>
    <row r="20" spans="1:33" s="48" customFormat="1" ht="13">
      <c r="A20" s="50" t="s">
        <v>46</v>
      </c>
      <c r="B20" s="5">
        <v>883.15456399999994</v>
      </c>
      <c r="C20" s="5">
        <v>857.27838299999996</v>
      </c>
      <c r="D20" s="5">
        <v>1046.707467</v>
      </c>
      <c r="E20" s="5">
        <v>942.7362720000001</v>
      </c>
      <c r="F20" s="5">
        <v>1032.471957</v>
      </c>
      <c r="G20" s="5">
        <v>1642.8747089999999</v>
      </c>
      <c r="H20" s="5">
        <v>1663.9764360000001</v>
      </c>
      <c r="I20" s="5">
        <v>1649.5525850000001</v>
      </c>
      <c r="J20" s="5">
        <v>1723.8233790000002</v>
      </c>
      <c r="K20" s="5">
        <v>1723.3336630000003</v>
      </c>
      <c r="L20" s="5">
        <v>1972.8768369999998</v>
      </c>
      <c r="M20" s="5">
        <v>2014.9578350000002</v>
      </c>
      <c r="N20" s="5">
        <v>2043.6733339999992</v>
      </c>
      <c r="O20" s="5">
        <v>1987.5095629999983</v>
      </c>
      <c r="P20" s="5">
        <v>1582.9709379999999</v>
      </c>
      <c r="Q20" s="5">
        <v>1959.5729800000015</v>
      </c>
      <c r="R20" s="5">
        <v>2292.3880359999989</v>
      </c>
      <c r="S20" s="5">
        <v>2502.3088730000009</v>
      </c>
      <c r="T20" s="5">
        <v>2716.0695340000029</v>
      </c>
      <c r="U20" s="5">
        <v>2840.5997929999994</v>
      </c>
      <c r="V20" s="5">
        <v>2985.3201330000015</v>
      </c>
      <c r="W20" s="5">
        <v>2795.9991250000012</v>
      </c>
      <c r="X20" s="5">
        <v>2821.2954129999994</v>
      </c>
      <c r="Y20" s="15">
        <v>3034.790519000001</v>
      </c>
      <c r="Z20" s="15">
        <v>2126.4907330000001</v>
      </c>
      <c r="AA20" s="15">
        <v>2148.1374220000012</v>
      </c>
      <c r="AB20" s="15">
        <v>2204.9644679999988</v>
      </c>
      <c r="AC20" s="15">
        <v>2022.064704000001</v>
      </c>
      <c r="AD20" s="5">
        <f t="shared" ref="AD20:AD22" si="2">SUM(B20:AC20)</f>
        <v>55217.899655000008</v>
      </c>
    </row>
    <row r="21" spans="1:33" s="48" customFormat="1" ht="13">
      <c r="A21" s="50" t="s">
        <v>45</v>
      </c>
      <c r="B21" s="5">
        <v>4886.6825820000031</v>
      </c>
      <c r="C21" s="5">
        <v>5290.3343590000004</v>
      </c>
      <c r="D21" s="5">
        <v>6292.2021719999957</v>
      </c>
      <c r="E21" s="5">
        <v>6024.2688019999996</v>
      </c>
      <c r="F21" s="5">
        <v>6175.3092219999999</v>
      </c>
      <c r="G21" s="5">
        <v>6657.9558080000052</v>
      </c>
      <c r="H21" s="5">
        <v>6939.3612569999996</v>
      </c>
      <c r="I21" s="5">
        <v>7784.3795240000036</v>
      </c>
      <c r="J21" s="5">
        <v>9674.6136860000006</v>
      </c>
      <c r="K21" s="5">
        <v>11996.936368999997</v>
      </c>
      <c r="L21" s="5">
        <v>18466.995704000015</v>
      </c>
      <c r="M21" s="5">
        <v>21916.517539</v>
      </c>
      <c r="N21" s="5">
        <v>26415.53443800001</v>
      </c>
      <c r="O21" s="5">
        <v>26478.622277999984</v>
      </c>
      <c r="P21" s="5">
        <v>26709.992272000003</v>
      </c>
      <c r="Q21" s="5">
        <v>31811.254213000004</v>
      </c>
      <c r="R21" s="5">
        <v>33769.613841000035</v>
      </c>
      <c r="S21" s="5">
        <v>32149.546928999996</v>
      </c>
      <c r="T21" s="5">
        <v>32690.784571000015</v>
      </c>
      <c r="U21" s="5">
        <v>32794.137649999997</v>
      </c>
      <c r="V21" s="5">
        <v>33547.248454000022</v>
      </c>
      <c r="W21" s="5">
        <v>30639.478256000006</v>
      </c>
      <c r="X21" s="5">
        <v>29767.631696999993</v>
      </c>
      <c r="Y21" s="5">
        <v>30265.02128400002</v>
      </c>
      <c r="Z21" s="5">
        <v>27807.793585999996</v>
      </c>
      <c r="AA21" s="5">
        <v>20672.933069999992</v>
      </c>
      <c r="AB21" s="5">
        <v>23024.087614000007</v>
      </c>
      <c r="AC21" s="5">
        <v>23313.466840999998</v>
      </c>
      <c r="AD21" s="5">
        <f t="shared" si="2"/>
        <v>573962.70401800016</v>
      </c>
    </row>
    <row r="22" spans="1:33" s="48" customFormat="1" ht="13">
      <c r="A22" s="50" t="s">
        <v>44</v>
      </c>
      <c r="B22" s="5">
        <v>2622.33079</v>
      </c>
      <c r="C22" s="5">
        <v>2614.2235450000007</v>
      </c>
      <c r="D22" s="5">
        <v>3105.2329299999992</v>
      </c>
      <c r="E22" s="5">
        <v>3285.3885069999992</v>
      </c>
      <c r="F22" s="5">
        <v>3565.5579320000002</v>
      </c>
      <c r="G22" s="5">
        <v>4108.6939840000014</v>
      </c>
      <c r="H22" s="5">
        <v>4256.9695229999988</v>
      </c>
      <c r="I22" s="5">
        <v>5488.0571070000015</v>
      </c>
      <c r="J22" s="5">
        <v>6949.6173160000008</v>
      </c>
      <c r="K22" s="5">
        <v>8752.7328199999974</v>
      </c>
      <c r="L22" s="5">
        <v>10559.00014</v>
      </c>
      <c r="M22" s="5">
        <v>11945.321181999998</v>
      </c>
      <c r="N22" s="5">
        <v>13053.254979000003</v>
      </c>
      <c r="O22" s="5">
        <v>13496.592242999997</v>
      </c>
      <c r="P22" s="5">
        <v>11708.316379</v>
      </c>
      <c r="Q22" s="5">
        <v>14545.213662</v>
      </c>
      <c r="R22" s="5">
        <v>15493.406551000002</v>
      </c>
      <c r="S22" s="5">
        <v>15940.119354999999</v>
      </c>
      <c r="T22" s="5">
        <v>16408.231350999995</v>
      </c>
      <c r="U22" s="5">
        <v>16684.845842000002</v>
      </c>
      <c r="V22" s="5">
        <v>17583.816341999991</v>
      </c>
      <c r="W22" s="5">
        <v>16545.758177999993</v>
      </c>
      <c r="X22" s="5">
        <v>17282.448124000006</v>
      </c>
      <c r="Y22" s="5">
        <v>18432.022405000003</v>
      </c>
      <c r="Z22" s="5">
        <v>16507.075138000004</v>
      </c>
      <c r="AA22" s="5">
        <v>29218.742390999982</v>
      </c>
      <c r="AB22" s="5">
        <v>22649.120394000001</v>
      </c>
      <c r="AC22" s="5">
        <v>15587.454646000002</v>
      </c>
      <c r="AD22" s="5">
        <f t="shared" si="2"/>
        <v>338389.543756</v>
      </c>
    </row>
    <row r="23" spans="1:33" s="48" customFormat="1" ht="13">
      <c r="A23" s="36" t="s">
        <v>43</v>
      </c>
      <c r="B23" s="5">
        <f>SUM(B19:B22)</f>
        <v>8454.4810880000041</v>
      </c>
      <c r="C23" s="5">
        <f t="shared" ref="C23:AC23" si="3">SUM(C19:C22)</f>
        <v>8862.3875200000002</v>
      </c>
      <c r="D23" s="5">
        <f t="shared" si="3"/>
        <v>10582.763398999996</v>
      </c>
      <c r="E23" s="5">
        <f t="shared" si="3"/>
        <v>10386.486889999998</v>
      </c>
      <c r="F23" s="5">
        <f t="shared" si="3"/>
        <v>10930.398682999999</v>
      </c>
      <c r="G23" s="5">
        <f t="shared" si="3"/>
        <v>12543.895101000006</v>
      </c>
      <c r="H23" s="5">
        <f t="shared" si="3"/>
        <v>12987.969181</v>
      </c>
      <c r="I23" s="5">
        <f t="shared" si="3"/>
        <v>15077.601617000004</v>
      </c>
      <c r="J23" s="5">
        <f t="shared" si="3"/>
        <v>18553.155454</v>
      </c>
      <c r="K23" s="5">
        <f t="shared" si="3"/>
        <v>22753.810245999994</v>
      </c>
      <c r="L23" s="5">
        <f t="shared" si="3"/>
        <v>31486.424478000015</v>
      </c>
      <c r="M23" s="5">
        <f t="shared" si="3"/>
        <v>36477.860409000001</v>
      </c>
      <c r="N23" s="5">
        <f t="shared" si="3"/>
        <v>42167.326567000011</v>
      </c>
      <c r="O23" s="5">
        <f t="shared" si="3"/>
        <v>42732.78909899998</v>
      </c>
      <c r="P23" s="5">
        <f t="shared" si="3"/>
        <v>40540.923953999998</v>
      </c>
      <c r="Q23" s="5">
        <f t="shared" si="3"/>
        <v>49107.756599000008</v>
      </c>
      <c r="R23" s="5">
        <f t="shared" si="3"/>
        <v>52526.034554000034</v>
      </c>
      <c r="S23" s="5">
        <f t="shared" si="3"/>
        <v>51603.885584999996</v>
      </c>
      <c r="T23" s="5">
        <f t="shared" si="3"/>
        <v>52839.949083000014</v>
      </c>
      <c r="U23" s="5">
        <f t="shared" si="3"/>
        <v>53431.249651999999</v>
      </c>
      <c r="V23" s="5">
        <f t="shared" si="3"/>
        <v>55284.173575000015</v>
      </c>
      <c r="W23" s="5">
        <f t="shared" si="3"/>
        <v>51085.798785999999</v>
      </c>
      <c r="X23" s="5">
        <f t="shared" si="3"/>
        <v>51027.302670999998</v>
      </c>
      <c r="Y23" s="5">
        <f t="shared" si="3"/>
        <v>53131.686774000023</v>
      </c>
      <c r="Z23" s="5">
        <f t="shared" si="3"/>
        <v>47251.383483999998</v>
      </c>
      <c r="AA23" s="5">
        <f t="shared" si="3"/>
        <v>52721.897376999972</v>
      </c>
      <c r="AB23" s="5">
        <f t="shared" si="3"/>
        <v>48665.581560000006</v>
      </c>
      <c r="AC23" s="5">
        <f t="shared" si="3"/>
        <v>41843.458283</v>
      </c>
      <c r="AD23" s="5">
        <f>SUM(B23:AC23)</f>
        <v>985058.43166900019</v>
      </c>
    </row>
    <row r="24" spans="1:33" s="48" customFormat="1" ht="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3" s="48" customFormat="1" ht="13">
      <c r="B25" s="173" t="s">
        <v>1118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3" s="48" customFormat="1" ht="13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3" s="48" customFormat="1" ht="13">
      <c r="A27" s="50" t="s">
        <v>47</v>
      </c>
      <c r="B27" s="37">
        <f t="shared" ref="B27" si="4">B11-B19</f>
        <v>981.36234400000012</v>
      </c>
      <c r="C27" s="37">
        <f t="shared" ref="C27:AD27" si="5">C11-C19</f>
        <v>795.71872499999984</v>
      </c>
      <c r="D27" s="37">
        <f t="shared" si="5"/>
        <v>552.59056299999997</v>
      </c>
      <c r="E27" s="37">
        <f t="shared" si="5"/>
        <v>72.36427599999999</v>
      </c>
      <c r="F27" s="37">
        <f t="shared" si="5"/>
        <v>-44.530955999999961</v>
      </c>
      <c r="G27" s="37">
        <f t="shared" si="5"/>
        <v>44.798897000000011</v>
      </c>
      <c r="H27" s="37">
        <f t="shared" si="5"/>
        <v>63.321512999999996</v>
      </c>
      <c r="I27" s="37">
        <f t="shared" si="5"/>
        <v>172.79446499999989</v>
      </c>
      <c r="J27" s="37">
        <f t="shared" si="5"/>
        <v>766.9349830000001</v>
      </c>
      <c r="K27" s="37">
        <f t="shared" si="5"/>
        <v>1407.8111039999997</v>
      </c>
      <c r="L27" s="37">
        <f t="shared" si="5"/>
        <v>1247.5580440000006</v>
      </c>
      <c r="M27" s="37">
        <f t="shared" si="5"/>
        <v>1814.8695560000012</v>
      </c>
      <c r="N27" s="37">
        <f t="shared" si="5"/>
        <v>1245.1367960000002</v>
      </c>
      <c r="O27" s="37">
        <f t="shared" si="5"/>
        <v>1338.009554</v>
      </c>
      <c r="P27" s="37">
        <f t="shared" si="5"/>
        <v>783.95660900000007</v>
      </c>
      <c r="Q27" s="37">
        <f t="shared" si="5"/>
        <v>1943.129007</v>
      </c>
      <c r="R27" s="37">
        <f t="shared" si="5"/>
        <v>2372.2029440000001</v>
      </c>
      <c r="S27" s="37">
        <f t="shared" si="5"/>
        <v>3194.324584</v>
      </c>
      <c r="T27" s="37">
        <f t="shared" si="5"/>
        <v>2040.3177200000005</v>
      </c>
      <c r="U27" s="37">
        <f t="shared" si="5"/>
        <v>777.02890000000025</v>
      </c>
      <c r="V27" s="37">
        <f t="shared" si="5"/>
        <v>248.53892500000006</v>
      </c>
      <c r="W27" s="37">
        <f t="shared" si="5"/>
        <v>-96.75940900000046</v>
      </c>
      <c r="X27" s="37">
        <f t="shared" si="5"/>
        <v>220.34762599999976</v>
      </c>
      <c r="Y27" s="37">
        <f t="shared" si="5"/>
        <v>-183.02412200000185</v>
      </c>
      <c r="Z27" s="37">
        <f t="shared" si="5"/>
        <v>93.505307000001039</v>
      </c>
      <c r="AA27" s="37">
        <f t="shared" si="5"/>
        <v>1314.0391279999994</v>
      </c>
      <c r="AB27" s="37">
        <f t="shared" si="5"/>
        <v>741.94389900000056</v>
      </c>
      <c r="AC27" s="37">
        <f t="shared" si="5"/>
        <v>2210.7917570000009</v>
      </c>
      <c r="AD27" s="37">
        <f t="shared" si="5"/>
        <v>26119.082738999998</v>
      </c>
    </row>
    <row r="28" spans="1:33" s="48" customFormat="1" ht="13">
      <c r="A28" s="50" t="s">
        <v>46</v>
      </c>
      <c r="B28" s="37">
        <f t="shared" ref="B28:AD28" si="6">B12-B20</f>
        <v>-853.72883599999989</v>
      </c>
      <c r="C28" s="37">
        <f t="shared" si="6"/>
        <v>-825.77037499999994</v>
      </c>
      <c r="D28" s="37">
        <f t="shared" si="6"/>
        <v>-1000.0433909999999</v>
      </c>
      <c r="E28" s="37">
        <f t="shared" si="6"/>
        <v>-895.34002500000008</v>
      </c>
      <c r="F28" s="37">
        <f t="shared" si="6"/>
        <v>-966.90444000000002</v>
      </c>
      <c r="G28" s="37">
        <f t="shared" si="6"/>
        <v>-1554.0325889999999</v>
      </c>
      <c r="H28" s="37">
        <f t="shared" si="6"/>
        <v>-1569.8822650000002</v>
      </c>
      <c r="I28" s="37">
        <f t="shared" si="6"/>
        <v>-1498.9954380000001</v>
      </c>
      <c r="J28" s="37">
        <f t="shared" si="6"/>
        <v>-1523.0038530000002</v>
      </c>
      <c r="K28" s="37">
        <f t="shared" si="6"/>
        <v>-1457.6587780000004</v>
      </c>
      <c r="L28" s="37">
        <f t="shared" si="6"/>
        <v>-1641.0809810000001</v>
      </c>
      <c r="M28" s="37">
        <f t="shared" si="6"/>
        <v>-1581.9454240000005</v>
      </c>
      <c r="N28" s="37">
        <f t="shared" si="6"/>
        <v>-1624.5361359999993</v>
      </c>
      <c r="O28" s="37">
        <f t="shared" si="6"/>
        <v>-1541.0241639999983</v>
      </c>
      <c r="P28" s="37">
        <f t="shared" si="6"/>
        <v>-1211.4610749999999</v>
      </c>
      <c r="Q28" s="37">
        <f t="shared" si="6"/>
        <v>-1462.4398960000017</v>
      </c>
      <c r="R28" s="37">
        <f t="shared" si="6"/>
        <v>-1714.7170609999989</v>
      </c>
      <c r="S28" s="37">
        <f t="shared" si="6"/>
        <v>-2026.5750560000006</v>
      </c>
      <c r="T28" s="37">
        <f t="shared" si="6"/>
        <v>-2198.2120460000033</v>
      </c>
      <c r="U28" s="37">
        <f t="shared" si="6"/>
        <v>-2359.7891959999993</v>
      </c>
      <c r="V28" s="37">
        <f t="shared" si="6"/>
        <v>-2514.0866050000013</v>
      </c>
      <c r="W28" s="37">
        <f t="shared" si="6"/>
        <v>-2326.8805800000009</v>
      </c>
      <c r="X28" s="37">
        <f t="shared" si="6"/>
        <v>-2278.8326369999995</v>
      </c>
      <c r="Y28" s="37">
        <f t="shared" si="6"/>
        <v>-2496.7521190000011</v>
      </c>
      <c r="Z28" s="37">
        <f t="shared" si="6"/>
        <v>-1641.9421400000003</v>
      </c>
      <c r="AA28" s="37">
        <f t="shared" si="6"/>
        <v>-1626.9151250000014</v>
      </c>
      <c r="AB28" s="37">
        <f t="shared" si="6"/>
        <v>-1596.3217069999987</v>
      </c>
      <c r="AC28" s="37">
        <f t="shared" si="6"/>
        <v>-1424.326774000001</v>
      </c>
      <c r="AD28" s="37">
        <f t="shared" si="6"/>
        <v>-45413.198712000012</v>
      </c>
    </row>
    <row r="29" spans="1:33" s="48" customFormat="1" ht="13">
      <c r="A29" s="50" t="s">
        <v>45</v>
      </c>
      <c r="B29" s="37">
        <f t="shared" ref="B29:AD29" si="7">B13-B21</f>
        <v>-4869.5830700000033</v>
      </c>
      <c r="C29" s="37">
        <f t="shared" si="7"/>
        <v>-5276.5376670000005</v>
      </c>
      <c r="D29" s="37">
        <f t="shared" si="7"/>
        <v>-6266.8914999999961</v>
      </c>
      <c r="E29" s="37">
        <f t="shared" si="7"/>
        <v>-5991.0298849999999</v>
      </c>
      <c r="F29" s="37">
        <f t="shared" si="7"/>
        <v>-6131.2117609999996</v>
      </c>
      <c r="G29" s="37">
        <f t="shared" si="7"/>
        <v>-6611.5879420000056</v>
      </c>
      <c r="H29" s="37">
        <f t="shared" si="7"/>
        <v>-6863.8154689999992</v>
      </c>
      <c r="I29" s="37">
        <f t="shared" si="7"/>
        <v>-7732.1255300000039</v>
      </c>
      <c r="J29" s="37">
        <f t="shared" si="7"/>
        <v>-9627.7982570000004</v>
      </c>
      <c r="K29" s="37">
        <f t="shared" si="7"/>
        <v>-11943.597151999997</v>
      </c>
      <c r="L29" s="37">
        <f t="shared" si="7"/>
        <v>-18393.907012000014</v>
      </c>
      <c r="M29" s="37">
        <f t="shared" si="7"/>
        <v>-21839.736095</v>
      </c>
      <c r="N29" s="37">
        <f t="shared" si="7"/>
        <v>-26356.928497000008</v>
      </c>
      <c r="O29" s="37">
        <f t="shared" si="7"/>
        <v>-26419.879238999983</v>
      </c>
      <c r="P29" s="37">
        <f t="shared" si="7"/>
        <v>-26644.601491000005</v>
      </c>
      <c r="Q29" s="37">
        <f t="shared" si="7"/>
        <v>-31737.707167000004</v>
      </c>
      <c r="R29" s="37">
        <f t="shared" si="7"/>
        <v>-33686.587578000035</v>
      </c>
      <c r="S29" s="37">
        <f t="shared" si="7"/>
        <v>-32052.017529999997</v>
      </c>
      <c r="T29" s="37">
        <f t="shared" si="7"/>
        <v>-32601.945656000014</v>
      </c>
      <c r="U29" s="37">
        <f t="shared" si="7"/>
        <v>-32696.395317999995</v>
      </c>
      <c r="V29" s="37">
        <f t="shared" si="7"/>
        <v>-33422.172779000022</v>
      </c>
      <c r="W29" s="37">
        <f t="shared" si="7"/>
        <v>-30518.035636000004</v>
      </c>
      <c r="X29" s="37">
        <f t="shared" si="7"/>
        <v>-29604.833647999993</v>
      </c>
      <c r="Y29" s="37">
        <f t="shared" si="7"/>
        <v>-30048.857487000019</v>
      </c>
      <c r="Z29" s="37">
        <f t="shared" si="7"/>
        <v>-27577.147459999996</v>
      </c>
      <c r="AA29" s="37">
        <f t="shared" si="7"/>
        <v>-20472.449588999993</v>
      </c>
      <c r="AB29" s="37">
        <f t="shared" si="7"/>
        <v>-22817.419047000007</v>
      </c>
      <c r="AC29" s="37">
        <f t="shared" si="7"/>
        <v>-23146.309402999999</v>
      </c>
      <c r="AD29" s="37">
        <f t="shared" si="7"/>
        <v>-571351.10886500019</v>
      </c>
    </row>
    <row r="30" spans="1:33" s="48" customFormat="1" ht="13">
      <c r="A30" s="50" t="s">
        <v>44</v>
      </c>
      <c r="B30" s="37">
        <f t="shared" ref="B30:AD30" si="8">B14-B22</f>
        <v>-2597.2589360000002</v>
      </c>
      <c r="C30" s="37">
        <f t="shared" si="8"/>
        <v>-2594.4759300000005</v>
      </c>
      <c r="D30" s="37">
        <f t="shared" si="8"/>
        <v>-3083.5526539999992</v>
      </c>
      <c r="E30" s="37">
        <f t="shared" si="8"/>
        <v>-3262.2324409999992</v>
      </c>
      <c r="F30" s="37">
        <f t="shared" si="8"/>
        <v>-3548.9459260000003</v>
      </c>
      <c r="G30" s="37">
        <f t="shared" si="8"/>
        <v>-4091.3634470000015</v>
      </c>
      <c r="H30" s="37">
        <f t="shared" si="8"/>
        <v>-4239.0627159999985</v>
      </c>
      <c r="I30" s="37">
        <f t="shared" si="8"/>
        <v>-5466.0389800000012</v>
      </c>
      <c r="J30" s="37">
        <f t="shared" si="8"/>
        <v>-6925.3847340000011</v>
      </c>
      <c r="K30" s="37">
        <f t="shared" si="8"/>
        <v>-8723.9226109999981</v>
      </c>
      <c r="L30" s="37">
        <f t="shared" si="8"/>
        <v>-10519.654279</v>
      </c>
      <c r="M30" s="37">
        <f t="shared" si="8"/>
        <v>-11899.828633999998</v>
      </c>
      <c r="N30" s="37">
        <f t="shared" si="8"/>
        <v>-12987.225832000004</v>
      </c>
      <c r="O30" s="37">
        <f t="shared" si="8"/>
        <v>-13415.653610999998</v>
      </c>
      <c r="P30" s="37">
        <f t="shared" si="8"/>
        <v>-11635.150517</v>
      </c>
      <c r="Q30" s="37">
        <f t="shared" si="8"/>
        <v>-14463.035954999999</v>
      </c>
      <c r="R30" s="37">
        <f t="shared" si="8"/>
        <v>-15408.904636000001</v>
      </c>
      <c r="S30" s="37">
        <f t="shared" si="8"/>
        <v>-15858.868813999999</v>
      </c>
      <c r="T30" s="37">
        <f t="shared" si="8"/>
        <v>-16321.089390999994</v>
      </c>
      <c r="U30" s="37">
        <f t="shared" si="8"/>
        <v>-16596.344730000001</v>
      </c>
      <c r="V30" s="37">
        <f t="shared" si="8"/>
        <v>-17489.544586999989</v>
      </c>
      <c r="W30" s="37">
        <f t="shared" si="8"/>
        <v>-16452.323898999992</v>
      </c>
      <c r="X30" s="37">
        <f t="shared" si="8"/>
        <v>-17176.814871000006</v>
      </c>
      <c r="Y30" s="37">
        <f t="shared" si="8"/>
        <v>-18313.916833000003</v>
      </c>
      <c r="Z30" s="37">
        <f t="shared" si="8"/>
        <v>-16401.765363000002</v>
      </c>
      <c r="AA30" s="37">
        <f t="shared" si="8"/>
        <v>-29089.868743999981</v>
      </c>
      <c r="AB30" s="37">
        <f t="shared" si="8"/>
        <v>-22500.352724</v>
      </c>
      <c r="AC30" s="37">
        <f t="shared" si="8"/>
        <v>-15526.297786000003</v>
      </c>
      <c r="AD30" s="37">
        <f t="shared" si="8"/>
        <v>-336588.87958100002</v>
      </c>
    </row>
    <row r="31" spans="1:33" s="48" customFormat="1" ht="13">
      <c r="A31" s="36" t="s">
        <v>43</v>
      </c>
      <c r="B31" s="37">
        <f t="shared" ref="B31:AD31" si="9">B15-B23</f>
        <v>-7339.2084980000036</v>
      </c>
      <c r="C31" s="37">
        <f t="shared" si="9"/>
        <v>-7901.0652470000005</v>
      </c>
      <c r="D31" s="37">
        <f t="shared" si="9"/>
        <v>-9797.8969819999966</v>
      </c>
      <c r="E31" s="37">
        <f t="shared" si="9"/>
        <v>-10076.238074999997</v>
      </c>
      <c r="F31" s="37">
        <f t="shared" si="9"/>
        <v>-10691.593083</v>
      </c>
      <c r="G31" s="37">
        <f t="shared" si="9"/>
        <v>-12212.185081000005</v>
      </c>
      <c r="H31" s="37">
        <f t="shared" si="9"/>
        <v>-12609.438937000001</v>
      </c>
      <c r="I31" s="37">
        <f t="shared" si="9"/>
        <v>-14524.365483000003</v>
      </c>
      <c r="J31" s="37">
        <f t="shared" si="9"/>
        <v>-17309.251861000001</v>
      </c>
      <c r="K31" s="37">
        <f t="shared" si="9"/>
        <v>-20717.367436999994</v>
      </c>
      <c r="L31" s="37">
        <f t="shared" si="9"/>
        <v>-29307.084228000014</v>
      </c>
      <c r="M31" s="37">
        <f t="shared" si="9"/>
        <v>-33506.640596999998</v>
      </c>
      <c r="N31" s="37">
        <f t="shared" si="9"/>
        <v>-39723.553669000008</v>
      </c>
      <c r="O31" s="37">
        <f t="shared" si="9"/>
        <v>-40038.54745999998</v>
      </c>
      <c r="P31" s="37">
        <f t="shared" si="9"/>
        <v>-38707.256473999994</v>
      </c>
      <c r="Q31" s="37">
        <f t="shared" si="9"/>
        <v>-45720.054011000007</v>
      </c>
      <c r="R31" s="37">
        <f t="shared" si="9"/>
        <v>-48438.006331000033</v>
      </c>
      <c r="S31" s="37">
        <f t="shared" si="9"/>
        <v>-46743.136815999998</v>
      </c>
      <c r="T31" s="37">
        <f t="shared" si="9"/>
        <v>-49080.929373000014</v>
      </c>
      <c r="U31" s="37">
        <f t="shared" si="9"/>
        <v>-50875.500344</v>
      </c>
      <c r="V31" s="37">
        <f t="shared" si="9"/>
        <v>-53177.265046000015</v>
      </c>
      <c r="W31" s="37">
        <f t="shared" si="9"/>
        <v>-49393.999523999999</v>
      </c>
      <c r="X31" s="37">
        <f t="shared" si="9"/>
        <v>-48840.133529999999</v>
      </c>
      <c r="Y31" s="37">
        <f t="shared" si="9"/>
        <v>-51042.550561000025</v>
      </c>
      <c r="Z31" s="37">
        <f t="shared" si="9"/>
        <v>-45527.349655999999</v>
      </c>
      <c r="AA31" s="37">
        <f t="shared" si="9"/>
        <v>-49875.194329999969</v>
      </c>
      <c r="AB31" s="37">
        <f t="shared" si="9"/>
        <v>-46172.149579000004</v>
      </c>
      <c r="AC31" s="37">
        <f t="shared" si="9"/>
        <v>-37886.142205999997</v>
      </c>
      <c r="AD31" s="37">
        <f t="shared" si="9"/>
        <v>-927234.10441900021</v>
      </c>
      <c r="AE31" s="31"/>
      <c r="AF31" s="31"/>
      <c r="AG31" s="30"/>
    </row>
    <row r="32" spans="1:33" s="48" customFormat="1" ht="1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31"/>
      <c r="AF32" s="31"/>
      <c r="AG32" s="30"/>
    </row>
    <row r="33" spans="1:33" s="48" customFormat="1" ht="13">
      <c r="A33" s="167" t="s">
        <v>1094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8"/>
      <c r="AF33" s="168"/>
      <c r="AG33" s="168"/>
    </row>
    <row r="34" spans="1:33" ht="13"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31"/>
      <c r="AF34" s="31"/>
      <c r="AG34" s="30"/>
    </row>
    <row r="35" spans="1:33" ht="13"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31"/>
      <c r="AF35" s="31"/>
      <c r="AG35" s="30"/>
    </row>
    <row r="36" spans="1:33" ht="13"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3" ht="13"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3" ht="13"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3" ht="13">
      <c r="U39" s="48"/>
      <c r="V39" s="48"/>
      <c r="W39" s="48"/>
      <c r="X39" s="48"/>
      <c r="Y39" s="48"/>
      <c r="Z39" s="48"/>
      <c r="AA39" s="48"/>
      <c r="AB39" s="48"/>
      <c r="AC39" s="48"/>
      <c r="AD39" s="48"/>
    </row>
  </sheetData>
  <mergeCells count="7">
    <mergeCell ref="A33:AG33"/>
    <mergeCell ref="B25:AD25"/>
    <mergeCell ref="A2:AD2"/>
    <mergeCell ref="A4:AD4"/>
    <mergeCell ref="A6:AD6"/>
    <mergeCell ref="B9:AD9"/>
    <mergeCell ref="B17:AD17"/>
  </mergeCells>
  <hyperlinks>
    <hyperlink ref="A1" location="ÍNDICE!A1" display="INDICE" xr:uid="{00000000-0004-0000-1C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G38"/>
  <sheetViews>
    <sheetView showGridLines="0" zoomScaleNormal="100" workbookViewId="0"/>
  </sheetViews>
  <sheetFormatPr baseColWidth="10" defaultColWidth="11.5" defaultRowHeight="13"/>
  <cols>
    <col min="1" max="16384" width="11.5" style="47"/>
  </cols>
  <sheetData>
    <row r="1" spans="1:33">
      <c r="A1" s="10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3">
      <c r="A2" s="174" t="s">
        <v>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48"/>
      <c r="AF2" s="48"/>
      <c r="AG2" s="48"/>
    </row>
    <row r="3" spans="1:3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Y3" s="15"/>
      <c r="Z3" s="15"/>
      <c r="AA3" s="15"/>
      <c r="AB3" s="15"/>
      <c r="AC3" s="15"/>
      <c r="AD3" s="48"/>
      <c r="AE3" s="48"/>
      <c r="AF3" s="48"/>
    </row>
    <row r="4" spans="1:33">
      <c r="A4" s="174" t="s">
        <v>1121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48"/>
      <c r="AF4" s="48"/>
      <c r="AG4" s="48"/>
    </row>
    <row r="5" spans="1:3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33">
      <c r="A6" s="174" t="s">
        <v>51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48"/>
      <c r="AF6" s="48"/>
      <c r="AG6" s="48"/>
    </row>
    <row r="7" spans="1:3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8"/>
      <c r="AF7" s="48"/>
      <c r="AG7" s="48"/>
    </row>
    <row r="8" spans="1:33">
      <c r="A8" s="59"/>
      <c r="B8" s="121">
        <v>1995</v>
      </c>
      <c r="C8" s="121">
        <v>1996</v>
      </c>
      <c r="D8" s="121">
        <v>1997</v>
      </c>
      <c r="E8" s="121">
        <v>1998</v>
      </c>
      <c r="F8" s="121">
        <v>1999</v>
      </c>
      <c r="G8" s="121">
        <v>2000</v>
      </c>
      <c r="H8" s="121">
        <v>2001</v>
      </c>
      <c r="I8" s="121">
        <v>2002</v>
      </c>
      <c r="J8" s="121">
        <v>2003</v>
      </c>
      <c r="K8" s="121">
        <v>2004</v>
      </c>
      <c r="L8" s="121">
        <v>2005</v>
      </c>
      <c r="M8" s="64">
        <v>2006</v>
      </c>
      <c r="N8" s="64">
        <v>2007</v>
      </c>
      <c r="O8" s="64">
        <v>2008</v>
      </c>
      <c r="P8" s="64">
        <v>2009</v>
      </c>
      <c r="Q8" s="64">
        <v>2010</v>
      </c>
      <c r="R8" s="64">
        <v>2011</v>
      </c>
      <c r="S8" s="122">
        <v>2012</v>
      </c>
      <c r="T8" s="122">
        <v>2013</v>
      </c>
      <c r="U8" s="122">
        <v>2014</v>
      </c>
      <c r="V8" s="122">
        <v>2015</v>
      </c>
      <c r="W8" s="122">
        <v>2016</v>
      </c>
      <c r="X8" s="121">
        <v>2017</v>
      </c>
      <c r="Y8" s="121">
        <v>2018</v>
      </c>
      <c r="Z8" s="121">
        <v>2019</v>
      </c>
      <c r="AA8" s="121">
        <v>2020</v>
      </c>
      <c r="AB8" s="121">
        <v>2021</v>
      </c>
      <c r="AC8" s="121">
        <v>2022</v>
      </c>
      <c r="AD8" s="121" t="s">
        <v>1086</v>
      </c>
      <c r="AE8" s="48"/>
      <c r="AF8" s="48"/>
      <c r="AG8" s="48"/>
    </row>
    <row r="9" spans="1:33">
      <c r="A9" s="48"/>
      <c r="B9" s="172" t="s">
        <v>50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48"/>
      <c r="AF9" s="48"/>
      <c r="AG9" s="48"/>
    </row>
    <row r="10" spans="1:33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8"/>
      <c r="AF10" s="48"/>
      <c r="AG10" s="48"/>
    </row>
    <row r="11" spans="1:33">
      <c r="A11" s="50" t="s">
        <v>47</v>
      </c>
      <c r="B11" s="37">
        <v>1038.5209739999998</v>
      </c>
      <c r="C11" s="37">
        <v>1181.7800150000003</v>
      </c>
      <c r="D11" s="37">
        <v>1491.4786900000004</v>
      </c>
      <c r="E11" s="37">
        <v>1800.8746989999997</v>
      </c>
      <c r="F11" s="37">
        <v>1274.6026470000002</v>
      </c>
      <c r="G11" s="37">
        <v>1775.8519400000002</v>
      </c>
      <c r="H11" s="37">
        <v>1550.308186</v>
      </c>
      <c r="I11" s="37">
        <v>1437.2043270000008</v>
      </c>
      <c r="J11" s="37">
        <v>1879.5491209999998</v>
      </c>
      <c r="K11" s="37">
        <v>2235.7754340000006</v>
      </c>
      <c r="L11" s="37">
        <v>2126.0800940000004</v>
      </c>
      <c r="M11" s="37">
        <v>2681.4787839999999</v>
      </c>
      <c r="N11" s="37">
        <v>2768.361359</v>
      </c>
      <c r="O11" s="37">
        <v>3058.9205850000012</v>
      </c>
      <c r="P11" s="37">
        <v>2496.6488890000001</v>
      </c>
      <c r="Q11" s="37">
        <v>3440.1108350000004</v>
      </c>
      <c r="R11" s="37">
        <v>3440.1108350000004</v>
      </c>
      <c r="S11" s="56">
        <v>4904.2254479999992</v>
      </c>
      <c r="T11" s="56">
        <v>3510.5683069999991</v>
      </c>
      <c r="U11" s="55">
        <v>3539.1310749999984</v>
      </c>
      <c r="V11" s="5">
        <v>3636.6176459999983</v>
      </c>
      <c r="W11" s="5">
        <v>3422.9736390000007</v>
      </c>
      <c r="X11" s="5">
        <v>3144.8195679999994</v>
      </c>
      <c r="Y11" s="5">
        <v>3363.0819430000006</v>
      </c>
      <c r="Z11" s="5">
        <v>3606.8364010000005</v>
      </c>
      <c r="AA11" s="5">
        <v>2307.5258610000005</v>
      </c>
      <c r="AB11" s="5">
        <v>3457.1998799999997</v>
      </c>
      <c r="AC11" s="5">
        <v>4393.5721210000002</v>
      </c>
      <c r="AD11" s="5">
        <f>SUM(B11:AC11)</f>
        <v>74964.209302999996</v>
      </c>
      <c r="AE11" s="48"/>
      <c r="AF11" s="48"/>
      <c r="AG11" s="48"/>
    </row>
    <row r="12" spans="1:33">
      <c r="A12" s="50" t="s">
        <v>46</v>
      </c>
      <c r="B12" s="37">
        <v>1564.0299749999981</v>
      </c>
      <c r="C12" s="37">
        <v>1730.2065640000012</v>
      </c>
      <c r="D12" s="37">
        <v>2030.3358649999998</v>
      </c>
      <c r="E12" s="37">
        <v>2408.7257089999989</v>
      </c>
      <c r="F12" s="37">
        <v>3126.3418919999986</v>
      </c>
      <c r="G12" s="37">
        <v>4115.7590230000014</v>
      </c>
      <c r="H12" s="37">
        <v>4321.489427999998</v>
      </c>
      <c r="I12" s="37">
        <v>4795.602648000001</v>
      </c>
      <c r="J12" s="37">
        <v>4856.5858980000021</v>
      </c>
      <c r="K12" s="37">
        <v>5457.7825700000003</v>
      </c>
      <c r="L12" s="37">
        <v>5489.4863479999985</v>
      </c>
      <c r="M12" s="37">
        <v>5132.9407469999969</v>
      </c>
      <c r="N12" s="37">
        <v>4844.4473149999985</v>
      </c>
      <c r="O12" s="37">
        <v>4531.4735090000004</v>
      </c>
      <c r="P12" s="37">
        <v>3541.1100619999984</v>
      </c>
      <c r="Q12" s="37">
        <v>4272.9747909999978</v>
      </c>
      <c r="R12" s="37">
        <v>4272.9747909999978</v>
      </c>
      <c r="S12" s="37">
        <v>4663.5871970000007</v>
      </c>
      <c r="T12" s="37">
        <v>5001.4430870000024</v>
      </c>
      <c r="U12" s="37">
        <v>5290.7708920000032</v>
      </c>
      <c r="V12" s="5">
        <v>5584.1174660000052</v>
      </c>
      <c r="W12" s="5">
        <v>5677.5588220000009</v>
      </c>
      <c r="X12" s="5">
        <v>5355.3319669999992</v>
      </c>
      <c r="Y12" s="5">
        <v>5435.3844839999983</v>
      </c>
      <c r="Z12" s="5">
        <v>5619.0249510000021</v>
      </c>
      <c r="AA12" s="5">
        <v>4332.6748369999978</v>
      </c>
      <c r="AB12" s="5">
        <v>4969.1275360000018</v>
      </c>
      <c r="AC12" s="5">
        <v>5271.0168879999992</v>
      </c>
      <c r="AD12" s="5">
        <f t="shared" ref="AD12:AD15" si="0">SUM(B12:AC12)</f>
        <v>123692.30526200001</v>
      </c>
      <c r="AE12" s="48"/>
      <c r="AF12" s="48"/>
      <c r="AG12" s="48"/>
    </row>
    <row r="13" spans="1:33">
      <c r="A13" s="50" t="s">
        <v>45</v>
      </c>
      <c r="B13" s="37">
        <v>4082.8868679999991</v>
      </c>
      <c r="C13" s="37">
        <v>4825.9809769999993</v>
      </c>
      <c r="D13" s="37">
        <v>6069.1273189999974</v>
      </c>
      <c r="E13" s="37">
        <v>6590.9483289999944</v>
      </c>
      <c r="F13" s="37">
        <v>6312.4909719999987</v>
      </c>
      <c r="G13" s="37">
        <v>6724.3637000000017</v>
      </c>
      <c r="H13" s="37">
        <v>5139.9402600000003</v>
      </c>
      <c r="I13" s="37">
        <v>4329.3876100000052</v>
      </c>
      <c r="J13" s="37">
        <v>3861.9235330000015</v>
      </c>
      <c r="K13" s="37">
        <v>3164.8032359999988</v>
      </c>
      <c r="L13" s="37">
        <v>2734.7199550000018</v>
      </c>
      <c r="M13" s="37">
        <v>2308.5387290000012</v>
      </c>
      <c r="N13" s="37">
        <v>1599.6394880000003</v>
      </c>
      <c r="O13" s="37">
        <v>1278.2986160000009</v>
      </c>
      <c r="P13" s="37">
        <v>1237.9986619999997</v>
      </c>
      <c r="Q13" s="37">
        <v>1396.5134160000007</v>
      </c>
      <c r="R13" s="37">
        <v>1396.5134160000007</v>
      </c>
      <c r="S13" s="37">
        <v>1478.925802999999</v>
      </c>
      <c r="T13" s="37">
        <v>1591.3315329999982</v>
      </c>
      <c r="U13" s="37">
        <v>1641.0585969999991</v>
      </c>
      <c r="V13" s="5">
        <v>1821.9865970000001</v>
      </c>
      <c r="W13" s="5">
        <v>1948.6697949999993</v>
      </c>
      <c r="X13" s="5">
        <v>1685.7373739999994</v>
      </c>
      <c r="Y13" s="5">
        <v>1726.6188939999993</v>
      </c>
      <c r="Z13" s="5">
        <v>1972.0913199999993</v>
      </c>
      <c r="AA13" s="5">
        <v>1515.7290830000009</v>
      </c>
      <c r="AB13" s="5">
        <v>2325.5897330000003</v>
      </c>
      <c r="AC13" s="5">
        <v>2718.5018130000017</v>
      </c>
      <c r="AD13" s="5">
        <f t="shared" si="0"/>
        <v>83480.315627999982</v>
      </c>
      <c r="AE13" s="48"/>
      <c r="AF13" s="48"/>
      <c r="AG13" s="48"/>
    </row>
    <row r="14" spans="1:33">
      <c r="A14" s="50" t="s">
        <v>44</v>
      </c>
      <c r="B14" s="37">
        <v>763.25007800000003</v>
      </c>
      <c r="C14" s="37">
        <v>715.59372300000007</v>
      </c>
      <c r="D14" s="37">
        <v>900.55526299999985</v>
      </c>
      <c r="E14" s="37">
        <v>898.52147000000014</v>
      </c>
      <c r="F14" s="37">
        <v>826.25108399999988</v>
      </c>
      <c r="G14" s="37">
        <v>904.7927810000001</v>
      </c>
      <c r="H14" s="37">
        <v>892.60133600000029</v>
      </c>
      <c r="I14" s="37">
        <v>738.80736699999989</v>
      </c>
      <c r="J14" s="37">
        <v>593.79284099999984</v>
      </c>
      <c r="K14" s="37">
        <v>641.78758700000014</v>
      </c>
      <c r="L14" s="37">
        <v>711.80559299999993</v>
      </c>
      <c r="M14" s="37">
        <v>794.93311599999993</v>
      </c>
      <c r="N14" s="37">
        <v>889.6531980000002</v>
      </c>
      <c r="O14" s="37">
        <v>997.07728899999995</v>
      </c>
      <c r="P14" s="37">
        <v>871.08196199999986</v>
      </c>
      <c r="Q14" s="37">
        <v>1038.6784249999996</v>
      </c>
      <c r="R14" s="37">
        <v>1038.6784249999996</v>
      </c>
      <c r="S14" s="37">
        <v>1252.8800020000001</v>
      </c>
      <c r="T14" s="37">
        <v>1220.9824299999998</v>
      </c>
      <c r="U14" s="37">
        <v>1348.397886</v>
      </c>
      <c r="V14" s="5">
        <v>1411.205318</v>
      </c>
      <c r="W14" s="5">
        <v>1483.3141170000006</v>
      </c>
      <c r="X14" s="5">
        <v>1322.2245839999998</v>
      </c>
      <c r="Y14" s="5">
        <v>1386.912843999999</v>
      </c>
      <c r="Z14" s="5">
        <v>1422.4212690000004</v>
      </c>
      <c r="AA14" s="5">
        <v>1482.9960390000006</v>
      </c>
      <c r="AB14" s="5">
        <v>1901.6072379999996</v>
      </c>
      <c r="AC14" s="5">
        <v>1767.417991</v>
      </c>
      <c r="AD14" s="5">
        <f t="shared" si="0"/>
        <v>30218.221256000001</v>
      </c>
      <c r="AE14" s="48"/>
      <c r="AF14" s="48"/>
      <c r="AG14" s="48"/>
    </row>
    <row r="15" spans="1:33">
      <c r="A15" s="36" t="s">
        <v>49</v>
      </c>
      <c r="B15" s="37">
        <f>SUM(B11:B14)</f>
        <v>7448.6878949999964</v>
      </c>
      <c r="C15" s="37">
        <f t="shared" ref="C15:AC15" si="1">SUM(C11:C14)</f>
        <v>8453.5612790000014</v>
      </c>
      <c r="D15" s="37">
        <f t="shared" si="1"/>
        <v>10491.497136999997</v>
      </c>
      <c r="E15" s="37">
        <f t="shared" si="1"/>
        <v>11699.070206999993</v>
      </c>
      <c r="F15" s="37">
        <f t="shared" si="1"/>
        <v>11539.686594999996</v>
      </c>
      <c r="G15" s="37">
        <f t="shared" si="1"/>
        <v>13520.767444000005</v>
      </c>
      <c r="H15" s="37">
        <f t="shared" si="1"/>
        <v>11904.339209999998</v>
      </c>
      <c r="I15" s="37">
        <f t="shared" si="1"/>
        <v>11301.001952000006</v>
      </c>
      <c r="J15" s="37">
        <f t="shared" si="1"/>
        <v>11191.851393000004</v>
      </c>
      <c r="K15" s="37">
        <f t="shared" si="1"/>
        <v>11500.148826999999</v>
      </c>
      <c r="L15" s="37">
        <f t="shared" si="1"/>
        <v>11062.091990000001</v>
      </c>
      <c r="M15" s="37">
        <f t="shared" si="1"/>
        <v>10917.891375999998</v>
      </c>
      <c r="N15" s="37">
        <f t="shared" si="1"/>
        <v>10102.101359999999</v>
      </c>
      <c r="O15" s="37">
        <f t="shared" si="1"/>
        <v>9865.7699990000037</v>
      </c>
      <c r="P15" s="37">
        <f t="shared" si="1"/>
        <v>8146.8395749999981</v>
      </c>
      <c r="Q15" s="37">
        <f t="shared" si="1"/>
        <v>10148.277466999998</v>
      </c>
      <c r="R15" s="37">
        <f t="shared" si="1"/>
        <v>10148.277466999998</v>
      </c>
      <c r="S15" s="37">
        <f t="shared" si="1"/>
        <v>12299.618449999998</v>
      </c>
      <c r="T15" s="37">
        <f t="shared" si="1"/>
        <v>11324.325357</v>
      </c>
      <c r="U15" s="37">
        <f t="shared" si="1"/>
        <v>11819.358450000002</v>
      </c>
      <c r="V15" s="37">
        <f t="shared" si="1"/>
        <v>12453.927027000005</v>
      </c>
      <c r="W15" s="37">
        <f t="shared" si="1"/>
        <v>12532.516373000002</v>
      </c>
      <c r="X15" s="37">
        <f t="shared" si="1"/>
        <v>11508.113492999997</v>
      </c>
      <c r="Y15" s="37">
        <f t="shared" si="1"/>
        <v>11911.998164999997</v>
      </c>
      <c r="Z15" s="37">
        <f t="shared" si="1"/>
        <v>12620.373941000003</v>
      </c>
      <c r="AA15" s="37">
        <f t="shared" si="1"/>
        <v>9638.9258200000004</v>
      </c>
      <c r="AB15" s="37">
        <f t="shared" si="1"/>
        <v>12653.524387000001</v>
      </c>
      <c r="AC15" s="37">
        <f t="shared" si="1"/>
        <v>14150.508813000002</v>
      </c>
      <c r="AD15" s="5">
        <f t="shared" si="0"/>
        <v>312355.05144900002</v>
      </c>
      <c r="AE15" s="36"/>
      <c r="AF15" s="36"/>
      <c r="AG15" s="48"/>
    </row>
    <row r="16" spans="1:33">
      <c r="A16" s="36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48"/>
      <c r="AF16" s="48"/>
      <c r="AG16" s="48"/>
    </row>
    <row r="17" spans="1:33">
      <c r="A17" s="48"/>
      <c r="B17" s="169" t="s">
        <v>1122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48"/>
      <c r="AF17" s="48"/>
      <c r="AG17" s="48"/>
    </row>
    <row r="18" spans="1:33">
      <c r="A18" s="36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48"/>
      <c r="AF18" s="48"/>
      <c r="AG18" s="48"/>
    </row>
    <row r="19" spans="1:33">
      <c r="A19" s="50" t="s">
        <v>47</v>
      </c>
      <c r="B19" s="5">
        <v>457.56378099999989</v>
      </c>
      <c r="C19" s="5">
        <v>551.4643999999995</v>
      </c>
      <c r="D19" s="5">
        <v>520.57786099999987</v>
      </c>
      <c r="E19" s="5">
        <v>541.35121300000003</v>
      </c>
      <c r="F19" s="5">
        <v>583.73387900000023</v>
      </c>
      <c r="G19" s="5">
        <v>656.99700099999995</v>
      </c>
      <c r="H19" s="5">
        <v>634.67913600000031</v>
      </c>
      <c r="I19" s="5">
        <v>661.54057699999976</v>
      </c>
      <c r="J19" s="5">
        <v>640.33272599999998</v>
      </c>
      <c r="K19" s="5">
        <v>692.22486599999979</v>
      </c>
      <c r="L19" s="5">
        <v>722.64124700000025</v>
      </c>
      <c r="M19" s="5">
        <v>716.52799500000015</v>
      </c>
      <c r="N19" s="5">
        <v>625.0788660000004</v>
      </c>
      <c r="O19" s="5">
        <v>624.30761200000006</v>
      </c>
      <c r="P19" s="53">
        <v>562.76091200000019</v>
      </c>
      <c r="Q19" s="53">
        <v>604.77228099999979</v>
      </c>
      <c r="R19" s="53">
        <v>596.97799499999985</v>
      </c>
      <c r="S19" s="52">
        <v>586.22571400000027</v>
      </c>
      <c r="T19" s="5">
        <v>582.20200999999975</v>
      </c>
      <c r="U19" s="5">
        <v>578.34718599999962</v>
      </c>
      <c r="V19" s="5">
        <v>599.18794899999989</v>
      </c>
      <c r="W19" s="5">
        <v>573.54181900000015</v>
      </c>
      <c r="X19" s="5">
        <v>521.16544899999997</v>
      </c>
      <c r="Y19" s="5">
        <v>573.60974099999999</v>
      </c>
      <c r="Z19" s="5">
        <v>556.69410500000026</v>
      </c>
      <c r="AA19" s="5">
        <v>493.050319</v>
      </c>
      <c r="AB19" s="5">
        <v>643.49277599999937</v>
      </c>
      <c r="AC19" s="5">
        <v>689.69116799999972</v>
      </c>
      <c r="AD19" s="5">
        <f>SUM(B19:AC19)</f>
        <v>16790.740583999996</v>
      </c>
      <c r="AE19" s="48"/>
      <c r="AF19" s="48"/>
      <c r="AG19" s="48"/>
    </row>
    <row r="20" spans="1:33">
      <c r="A20" s="50" t="s">
        <v>46</v>
      </c>
      <c r="B20" s="5">
        <v>443.81509800000021</v>
      </c>
      <c r="C20" s="5">
        <v>518.07549100000006</v>
      </c>
      <c r="D20" s="5">
        <v>611.00946499999952</v>
      </c>
      <c r="E20" s="5">
        <v>580.69255800000019</v>
      </c>
      <c r="F20" s="5">
        <v>599.87131499999998</v>
      </c>
      <c r="G20" s="5">
        <v>664.61337900000058</v>
      </c>
      <c r="H20" s="5">
        <v>600.6988809999998</v>
      </c>
      <c r="I20" s="5">
        <v>671.60276400000032</v>
      </c>
      <c r="J20" s="5">
        <v>676.71164499999986</v>
      </c>
      <c r="K20" s="5">
        <v>764.57562099999973</v>
      </c>
      <c r="L20" s="5">
        <v>834.62160699999913</v>
      </c>
      <c r="M20" s="5">
        <v>852.68136300000026</v>
      </c>
      <c r="N20" s="5">
        <v>952.70700000000033</v>
      </c>
      <c r="O20" s="5">
        <v>800.03232600000001</v>
      </c>
      <c r="P20" s="5">
        <v>694.66065600000002</v>
      </c>
      <c r="Q20" s="5">
        <v>808.56742000000054</v>
      </c>
      <c r="R20" s="5">
        <v>827.74437800000021</v>
      </c>
      <c r="S20" s="5">
        <v>850.86173999999971</v>
      </c>
      <c r="T20" s="5">
        <v>911.32396799999981</v>
      </c>
      <c r="U20" s="5">
        <v>986.28261399999963</v>
      </c>
      <c r="V20" s="5">
        <v>940.3028329999994</v>
      </c>
      <c r="W20" s="5">
        <v>934.56021300000043</v>
      </c>
      <c r="X20" s="5">
        <v>974.3821109999999</v>
      </c>
      <c r="Y20" s="15">
        <v>1020.4085469999994</v>
      </c>
      <c r="Z20" s="15">
        <v>1003.8778449999998</v>
      </c>
      <c r="AA20" s="15">
        <v>962.39250099999981</v>
      </c>
      <c r="AB20" s="15">
        <v>1184.2084269999987</v>
      </c>
      <c r="AC20" s="15">
        <v>1262.9592970000001</v>
      </c>
      <c r="AD20" s="5">
        <f t="shared" ref="AD20:AD22" si="2">SUM(B20:AC20)</f>
        <v>22934.241062999998</v>
      </c>
      <c r="AE20" s="48"/>
      <c r="AF20" s="48"/>
      <c r="AG20" s="48"/>
    </row>
    <row r="21" spans="1:33">
      <c r="A21" s="50" t="s">
        <v>45</v>
      </c>
      <c r="B21" s="5">
        <v>8993.3299989999978</v>
      </c>
      <c r="C21" s="5">
        <v>10477.254435999997</v>
      </c>
      <c r="D21" s="5">
        <v>13618.005089999997</v>
      </c>
      <c r="E21" s="5">
        <v>15778.564056999989</v>
      </c>
      <c r="F21" s="5">
        <v>17447.361016999999</v>
      </c>
      <c r="G21" s="5">
        <v>19341.997256000002</v>
      </c>
      <c r="H21" s="5">
        <v>18558.754405000011</v>
      </c>
      <c r="I21" s="5">
        <v>18158.285634999993</v>
      </c>
      <c r="J21" s="5">
        <v>18089.235775999987</v>
      </c>
      <c r="K21" s="5">
        <v>18454.309313999991</v>
      </c>
      <c r="L21" s="5">
        <v>17561.341040999996</v>
      </c>
      <c r="M21" s="5">
        <v>16043.765816000001</v>
      </c>
      <c r="N21" s="5">
        <v>14490.712751000005</v>
      </c>
      <c r="O21" s="5">
        <v>13513.194757999991</v>
      </c>
      <c r="P21" s="5">
        <v>11149.252916000005</v>
      </c>
      <c r="Q21" s="5">
        <v>12311.464037000002</v>
      </c>
      <c r="R21" s="5">
        <v>13675.336313999998</v>
      </c>
      <c r="S21" s="5">
        <v>13637.667931000002</v>
      </c>
      <c r="T21" s="5">
        <v>13778.530290999999</v>
      </c>
      <c r="U21" s="5">
        <v>14210.886212999998</v>
      </c>
      <c r="V21" s="5">
        <v>14341.292805000001</v>
      </c>
      <c r="W21" s="5">
        <v>13900.167399000007</v>
      </c>
      <c r="X21" s="5">
        <v>13953.256774000005</v>
      </c>
      <c r="Y21" s="5">
        <v>14310.160909000009</v>
      </c>
      <c r="Z21" s="5">
        <v>14473.032571999995</v>
      </c>
      <c r="AA21" s="5">
        <v>10692.390239</v>
      </c>
      <c r="AB21" s="5">
        <v>14489.929973</v>
      </c>
      <c r="AC21" s="5">
        <v>16943.506554999989</v>
      </c>
      <c r="AD21" s="5">
        <f t="shared" si="2"/>
        <v>412392.986279</v>
      </c>
      <c r="AE21" s="48"/>
      <c r="AF21" s="48"/>
      <c r="AG21" s="48"/>
    </row>
    <row r="22" spans="1:33">
      <c r="A22" s="50" t="s">
        <v>44</v>
      </c>
      <c r="B22" s="5">
        <v>990.36182699999995</v>
      </c>
      <c r="C22" s="5">
        <v>1042.4481519999997</v>
      </c>
      <c r="D22" s="5">
        <v>1246.5758880000001</v>
      </c>
      <c r="E22" s="5">
        <v>1341.783189999999</v>
      </c>
      <c r="F22" s="5">
        <v>1384.7052940000001</v>
      </c>
      <c r="G22" s="5">
        <v>1464.1045110000009</v>
      </c>
      <c r="H22" s="5">
        <v>1428.6351159999995</v>
      </c>
      <c r="I22" s="5">
        <v>1486.7784630000001</v>
      </c>
      <c r="J22" s="5">
        <v>1483.8833739999993</v>
      </c>
      <c r="K22" s="5">
        <v>1506.5515599999994</v>
      </c>
      <c r="L22" s="5">
        <v>1510.283136</v>
      </c>
      <c r="M22" s="5">
        <v>1455.8366769999996</v>
      </c>
      <c r="N22" s="5">
        <v>1512.3417510000004</v>
      </c>
      <c r="O22" s="5">
        <v>1328.8319809999998</v>
      </c>
      <c r="P22" s="5">
        <v>1191.8978320000001</v>
      </c>
      <c r="Q22" s="5">
        <v>1303.9705959999992</v>
      </c>
      <c r="R22" s="5">
        <v>1338.2605399999998</v>
      </c>
      <c r="S22" s="5">
        <v>1362.8015190000008</v>
      </c>
      <c r="T22" s="5">
        <v>1400.8184109999997</v>
      </c>
      <c r="U22" s="5">
        <v>1521.0968440000001</v>
      </c>
      <c r="V22" s="5">
        <v>1632.7114050000005</v>
      </c>
      <c r="W22" s="5">
        <v>1628.9036200000014</v>
      </c>
      <c r="X22" s="5">
        <v>1660.5745779999995</v>
      </c>
      <c r="Y22" s="5">
        <v>1719.6757880000009</v>
      </c>
      <c r="Z22" s="5">
        <v>1744.4029889999999</v>
      </c>
      <c r="AA22" s="5">
        <v>2185.2471249999999</v>
      </c>
      <c r="AB22" s="5">
        <v>2158.9829610000006</v>
      </c>
      <c r="AC22" s="5">
        <v>2076.7578499999991</v>
      </c>
      <c r="AD22" s="5">
        <f t="shared" si="2"/>
        <v>42109.222978000005</v>
      </c>
      <c r="AE22" s="48"/>
      <c r="AF22" s="48"/>
      <c r="AG22" s="48"/>
    </row>
    <row r="23" spans="1:33">
      <c r="A23" s="36" t="s">
        <v>43</v>
      </c>
      <c r="B23" s="5">
        <f>SUM(B19:B22)</f>
        <v>10885.070704999998</v>
      </c>
      <c r="C23" s="5">
        <f t="shared" ref="C23:AC23" si="3">SUM(C19:C22)</f>
        <v>12589.242478999995</v>
      </c>
      <c r="D23" s="5">
        <f t="shared" si="3"/>
        <v>15996.168303999995</v>
      </c>
      <c r="E23" s="5">
        <f t="shared" si="3"/>
        <v>18242.391017999988</v>
      </c>
      <c r="F23" s="5">
        <f t="shared" si="3"/>
        <v>20015.671504999998</v>
      </c>
      <c r="G23" s="5">
        <f t="shared" si="3"/>
        <v>22127.712147000006</v>
      </c>
      <c r="H23" s="5">
        <f t="shared" si="3"/>
        <v>21222.767538000007</v>
      </c>
      <c r="I23" s="5">
        <f t="shared" si="3"/>
        <v>20978.207438999991</v>
      </c>
      <c r="J23" s="5">
        <f t="shared" si="3"/>
        <v>20890.163520999988</v>
      </c>
      <c r="K23" s="5">
        <f t="shared" si="3"/>
        <v>21417.661360999991</v>
      </c>
      <c r="L23" s="5">
        <f t="shared" si="3"/>
        <v>20628.887030999998</v>
      </c>
      <c r="M23" s="5">
        <f t="shared" si="3"/>
        <v>19068.811851000002</v>
      </c>
      <c r="N23" s="5">
        <f t="shared" si="3"/>
        <v>17580.840368000005</v>
      </c>
      <c r="O23" s="5">
        <f t="shared" si="3"/>
        <v>16266.366676999991</v>
      </c>
      <c r="P23" s="5">
        <f t="shared" si="3"/>
        <v>13598.572316000005</v>
      </c>
      <c r="Q23" s="5">
        <f t="shared" si="3"/>
        <v>15028.774334000002</v>
      </c>
      <c r="R23" s="5">
        <f t="shared" si="3"/>
        <v>16438.319227</v>
      </c>
      <c r="S23" s="5">
        <f t="shared" si="3"/>
        <v>16437.556904000005</v>
      </c>
      <c r="T23" s="5">
        <f t="shared" si="3"/>
        <v>16672.874679999997</v>
      </c>
      <c r="U23" s="5">
        <f t="shared" si="3"/>
        <v>17296.612856999996</v>
      </c>
      <c r="V23" s="5">
        <f t="shared" si="3"/>
        <v>17513.494992</v>
      </c>
      <c r="W23" s="5">
        <f t="shared" si="3"/>
        <v>17037.173051000009</v>
      </c>
      <c r="X23" s="5">
        <f t="shared" si="3"/>
        <v>17109.378912000004</v>
      </c>
      <c r="Y23" s="5">
        <f t="shared" si="3"/>
        <v>17623.854985000009</v>
      </c>
      <c r="Z23" s="5">
        <f t="shared" si="3"/>
        <v>17778.007510999993</v>
      </c>
      <c r="AA23" s="5">
        <f t="shared" si="3"/>
        <v>14333.080184</v>
      </c>
      <c r="AB23" s="5">
        <f t="shared" si="3"/>
        <v>18476.614137</v>
      </c>
      <c r="AC23" s="5">
        <f t="shared" si="3"/>
        <v>20972.914869999986</v>
      </c>
      <c r="AD23" s="5">
        <f>SUM(B23:AC23)</f>
        <v>494227.19090399984</v>
      </c>
      <c r="AE23" s="48"/>
      <c r="AF23" s="48"/>
      <c r="AG23" s="48"/>
    </row>
    <row r="24" spans="1:3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8"/>
      <c r="AF24" s="48"/>
      <c r="AG24" s="48"/>
    </row>
    <row r="25" spans="1:33">
      <c r="A25" s="48"/>
      <c r="B25" s="172" t="s">
        <v>1118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48"/>
      <c r="AF25" s="48"/>
      <c r="AG25" s="48"/>
    </row>
    <row r="26" spans="1:33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48"/>
      <c r="AF26" s="48"/>
      <c r="AG26" s="48"/>
    </row>
    <row r="27" spans="1:33">
      <c r="A27" s="50" t="s">
        <v>47</v>
      </c>
      <c r="B27" s="37">
        <f>B11-B19</f>
        <v>580.95719299999996</v>
      </c>
      <c r="C27" s="37">
        <f t="shared" ref="C27:AD31" si="4">C11-C19</f>
        <v>630.31561500000078</v>
      </c>
      <c r="D27" s="37">
        <f t="shared" si="4"/>
        <v>970.9008290000005</v>
      </c>
      <c r="E27" s="37">
        <f t="shared" si="4"/>
        <v>1259.5234859999996</v>
      </c>
      <c r="F27" s="37">
        <f t="shared" si="4"/>
        <v>690.86876799999993</v>
      </c>
      <c r="G27" s="37">
        <f t="shared" si="4"/>
        <v>1118.8549390000003</v>
      </c>
      <c r="H27" s="37">
        <f t="shared" si="4"/>
        <v>915.62904999999967</v>
      </c>
      <c r="I27" s="37">
        <f t="shared" si="4"/>
        <v>775.66375000000107</v>
      </c>
      <c r="J27" s="37">
        <f t="shared" si="4"/>
        <v>1239.2163949999999</v>
      </c>
      <c r="K27" s="37">
        <f t="shared" si="4"/>
        <v>1543.5505680000008</v>
      </c>
      <c r="L27" s="37">
        <f t="shared" si="4"/>
        <v>1403.4388470000001</v>
      </c>
      <c r="M27" s="37">
        <f t="shared" si="4"/>
        <v>1964.9507889999998</v>
      </c>
      <c r="N27" s="37">
        <f t="shared" si="4"/>
        <v>2143.2824929999997</v>
      </c>
      <c r="O27" s="37">
        <f t="shared" si="4"/>
        <v>2434.6129730000011</v>
      </c>
      <c r="P27" s="37">
        <f t="shared" si="4"/>
        <v>1933.8879769999999</v>
      </c>
      <c r="Q27" s="37">
        <f t="shared" si="4"/>
        <v>2835.3385540000008</v>
      </c>
      <c r="R27" s="37">
        <f t="shared" si="4"/>
        <v>2843.1328400000007</v>
      </c>
      <c r="S27" s="37">
        <f t="shared" si="4"/>
        <v>4317.9997339999991</v>
      </c>
      <c r="T27" s="37">
        <f t="shared" si="4"/>
        <v>2928.3662969999996</v>
      </c>
      <c r="U27" s="37">
        <f t="shared" si="4"/>
        <v>2960.7838889999989</v>
      </c>
      <c r="V27" s="37">
        <f t="shared" si="4"/>
        <v>3037.4296969999987</v>
      </c>
      <c r="W27" s="37">
        <f t="shared" si="4"/>
        <v>2849.4318200000007</v>
      </c>
      <c r="X27" s="37">
        <f t="shared" si="4"/>
        <v>2623.6541189999994</v>
      </c>
      <c r="Y27" s="37">
        <f t="shared" si="4"/>
        <v>2789.4722020000008</v>
      </c>
      <c r="Z27" s="37">
        <f t="shared" si="4"/>
        <v>3050.142296</v>
      </c>
      <c r="AA27" s="37">
        <f t="shared" si="4"/>
        <v>1814.4755420000006</v>
      </c>
      <c r="AB27" s="37">
        <f t="shared" si="4"/>
        <v>2813.7071040000001</v>
      </c>
      <c r="AC27" s="37">
        <f t="shared" si="4"/>
        <v>3703.8809530000003</v>
      </c>
      <c r="AD27" s="37">
        <f t="shared" si="4"/>
        <v>58173.468718999997</v>
      </c>
      <c r="AE27" s="48"/>
      <c r="AF27" s="48"/>
      <c r="AG27" s="48"/>
    </row>
    <row r="28" spans="1:33">
      <c r="A28" s="50" t="s">
        <v>46</v>
      </c>
      <c r="B28" s="37">
        <f t="shared" ref="B28:Q31" si="5">B12-B20</f>
        <v>1120.2148769999978</v>
      </c>
      <c r="C28" s="37">
        <f t="shared" si="5"/>
        <v>1212.1310730000012</v>
      </c>
      <c r="D28" s="37">
        <f t="shared" si="5"/>
        <v>1419.3264000000004</v>
      </c>
      <c r="E28" s="37">
        <f t="shared" si="5"/>
        <v>1828.0331509999987</v>
      </c>
      <c r="F28" s="37">
        <f t="shared" si="5"/>
        <v>2526.4705769999987</v>
      </c>
      <c r="G28" s="37">
        <f t="shared" si="5"/>
        <v>3451.1456440000011</v>
      </c>
      <c r="H28" s="37">
        <f t="shared" si="5"/>
        <v>3720.7905469999982</v>
      </c>
      <c r="I28" s="37">
        <f t="shared" si="5"/>
        <v>4123.9998840000007</v>
      </c>
      <c r="J28" s="37">
        <f t="shared" si="5"/>
        <v>4179.8742530000018</v>
      </c>
      <c r="K28" s="37">
        <f t="shared" si="5"/>
        <v>4693.2069490000003</v>
      </c>
      <c r="L28" s="37">
        <f t="shared" si="5"/>
        <v>4654.8647409999994</v>
      </c>
      <c r="M28" s="37">
        <f t="shared" si="5"/>
        <v>4280.2593839999963</v>
      </c>
      <c r="N28" s="37">
        <f t="shared" si="5"/>
        <v>3891.7403149999982</v>
      </c>
      <c r="O28" s="37">
        <f t="shared" si="5"/>
        <v>3731.4411830000004</v>
      </c>
      <c r="P28" s="37">
        <f t="shared" si="5"/>
        <v>2846.4494059999984</v>
      </c>
      <c r="Q28" s="37">
        <f t="shared" si="5"/>
        <v>3464.4073709999975</v>
      </c>
      <c r="R28" s="37">
        <f t="shared" si="4"/>
        <v>3445.2304129999975</v>
      </c>
      <c r="S28" s="37">
        <f t="shared" si="4"/>
        <v>3812.7254570000009</v>
      </c>
      <c r="T28" s="37">
        <f t="shared" si="4"/>
        <v>4090.1191190000027</v>
      </c>
      <c r="U28" s="37">
        <f t="shared" si="4"/>
        <v>4304.4882780000034</v>
      </c>
      <c r="V28" s="37">
        <f t="shared" si="4"/>
        <v>4643.8146330000054</v>
      </c>
      <c r="W28" s="37">
        <f t="shared" si="4"/>
        <v>4742.9986090000002</v>
      </c>
      <c r="X28" s="37">
        <f t="shared" si="4"/>
        <v>4380.9498559999993</v>
      </c>
      <c r="Y28" s="37">
        <f t="shared" si="4"/>
        <v>4414.9759369999992</v>
      </c>
      <c r="Z28" s="37">
        <f t="shared" si="4"/>
        <v>4615.1471060000022</v>
      </c>
      <c r="AA28" s="37">
        <f t="shared" si="4"/>
        <v>3370.2823359999979</v>
      </c>
      <c r="AB28" s="37">
        <f t="shared" si="4"/>
        <v>3784.9191090000031</v>
      </c>
      <c r="AC28" s="37">
        <f t="shared" si="4"/>
        <v>4008.0575909999989</v>
      </c>
      <c r="AD28" s="37">
        <f t="shared" si="4"/>
        <v>100758.06419900001</v>
      </c>
      <c r="AE28" s="48"/>
      <c r="AF28" s="48"/>
      <c r="AG28" s="48"/>
    </row>
    <row r="29" spans="1:33">
      <c r="A29" s="50" t="s">
        <v>45</v>
      </c>
      <c r="B29" s="37">
        <f t="shared" si="5"/>
        <v>-4910.4431309999982</v>
      </c>
      <c r="C29" s="37">
        <f t="shared" si="4"/>
        <v>-5651.2734589999982</v>
      </c>
      <c r="D29" s="37">
        <f t="shared" si="4"/>
        <v>-7548.8777709999995</v>
      </c>
      <c r="E29" s="37">
        <f t="shared" si="4"/>
        <v>-9187.6157279999934</v>
      </c>
      <c r="F29" s="37">
        <f t="shared" si="4"/>
        <v>-11134.870045</v>
      </c>
      <c r="G29" s="37">
        <f t="shared" si="4"/>
        <v>-12617.633556000001</v>
      </c>
      <c r="H29" s="37">
        <f t="shared" si="4"/>
        <v>-13418.814145000011</v>
      </c>
      <c r="I29" s="37">
        <f t="shared" si="4"/>
        <v>-13828.898024999988</v>
      </c>
      <c r="J29" s="37">
        <f t="shared" si="4"/>
        <v>-14227.312242999986</v>
      </c>
      <c r="K29" s="37">
        <f t="shared" si="4"/>
        <v>-15289.506077999991</v>
      </c>
      <c r="L29" s="37">
        <f t="shared" si="4"/>
        <v>-14826.621085999994</v>
      </c>
      <c r="M29" s="37">
        <f t="shared" si="4"/>
        <v>-13735.227086999999</v>
      </c>
      <c r="N29" s="37">
        <f t="shared" si="4"/>
        <v>-12891.073263000004</v>
      </c>
      <c r="O29" s="37">
        <f t="shared" si="4"/>
        <v>-12234.896141999991</v>
      </c>
      <c r="P29" s="37">
        <f t="shared" si="4"/>
        <v>-9911.2542540000049</v>
      </c>
      <c r="Q29" s="37">
        <f t="shared" si="4"/>
        <v>-10914.950621</v>
      </c>
      <c r="R29" s="37">
        <f t="shared" si="4"/>
        <v>-12278.822897999999</v>
      </c>
      <c r="S29" s="37">
        <f t="shared" si="4"/>
        <v>-12158.742128000004</v>
      </c>
      <c r="T29" s="37">
        <f t="shared" si="4"/>
        <v>-12187.198758</v>
      </c>
      <c r="U29" s="37">
        <f t="shared" si="4"/>
        <v>-12569.827615999999</v>
      </c>
      <c r="V29" s="37">
        <f t="shared" si="4"/>
        <v>-12519.306208000002</v>
      </c>
      <c r="W29" s="37">
        <f t="shared" si="4"/>
        <v>-11951.497604000007</v>
      </c>
      <c r="X29" s="37">
        <f t="shared" si="4"/>
        <v>-12267.519400000005</v>
      </c>
      <c r="Y29" s="37">
        <f t="shared" si="4"/>
        <v>-12583.54201500001</v>
      </c>
      <c r="Z29" s="37">
        <f t="shared" si="4"/>
        <v>-12500.941251999995</v>
      </c>
      <c r="AA29" s="37">
        <f t="shared" si="4"/>
        <v>-9176.6611560000001</v>
      </c>
      <c r="AB29" s="37">
        <f t="shared" si="4"/>
        <v>-12164.34024</v>
      </c>
      <c r="AC29" s="37">
        <f t="shared" si="4"/>
        <v>-14225.004741999986</v>
      </c>
      <c r="AD29" s="37">
        <f t="shared" si="4"/>
        <v>-328912.67065099999</v>
      </c>
      <c r="AE29" s="48"/>
      <c r="AF29" s="48"/>
      <c r="AG29" s="48"/>
    </row>
    <row r="30" spans="1:33">
      <c r="A30" s="50" t="s">
        <v>44</v>
      </c>
      <c r="B30" s="37">
        <f t="shared" si="5"/>
        <v>-227.11174899999992</v>
      </c>
      <c r="C30" s="37">
        <f t="shared" si="4"/>
        <v>-326.85442899999964</v>
      </c>
      <c r="D30" s="37">
        <f t="shared" si="4"/>
        <v>-346.02062500000022</v>
      </c>
      <c r="E30" s="37">
        <f t="shared" si="4"/>
        <v>-443.26171999999883</v>
      </c>
      <c r="F30" s="37">
        <f t="shared" si="4"/>
        <v>-558.45421000000022</v>
      </c>
      <c r="G30" s="37">
        <f t="shared" si="4"/>
        <v>-559.31173000000081</v>
      </c>
      <c r="H30" s="37">
        <f t="shared" si="4"/>
        <v>-536.03377999999918</v>
      </c>
      <c r="I30" s="37">
        <f t="shared" si="4"/>
        <v>-747.97109600000022</v>
      </c>
      <c r="J30" s="37">
        <f t="shared" si="4"/>
        <v>-890.09053299999948</v>
      </c>
      <c r="K30" s="37">
        <f t="shared" si="4"/>
        <v>-864.76397299999928</v>
      </c>
      <c r="L30" s="37">
        <f t="shared" si="4"/>
        <v>-798.47754300000008</v>
      </c>
      <c r="M30" s="37">
        <f t="shared" si="4"/>
        <v>-660.90356099999963</v>
      </c>
      <c r="N30" s="37">
        <f t="shared" si="4"/>
        <v>-622.68855300000018</v>
      </c>
      <c r="O30" s="37">
        <f t="shared" si="4"/>
        <v>-331.75469199999986</v>
      </c>
      <c r="P30" s="37">
        <f t="shared" si="4"/>
        <v>-320.81587000000025</v>
      </c>
      <c r="Q30" s="37">
        <f t="shared" si="4"/>
        <v>-265.2921709999996</v>
      </c>
      <c r="R30" s="37">
        <f t="shared" si="4"/>
        <v>-299.58211500000016</v>
      </c>
      <c r="S30" s="37">
        <f t="shared" si="4"/>
        <v>-109.92151700000068</v>
      </c>
      <c r="T30" s="37">
        <f t="shared" si="4"/>
        <v>-179.83598099999995</v>
      </c>
      <c r="U30" s="37">
        <f t="shared" si="4"/>
        <v>-172.69895800000018</v>
      </c>
      <c r="V30" s="37">
        <f t="shared" si="4"/>
        <v>-221.50608700000043</v>
      </c>
      <c r="W30" s="37">
        <f t="shared" si="4"/>
        <v>-145.58950300000083</v>
      </c>
      <c r="X30" s="37">
        <f t="shared" si="4"/>
        <v>-338.3499939999997</v>
      </c>
      <c r="Y30" s="37">
        <f t="shared" si="4"/>
        <v>-332.76294400000188</v>
      </c>
      <c r="Z30" s="37">
        <f t="shared" si="4"/>
        <v>-321.98171999999954</v>
      </c>
      <c r="AA30" s="37">
        <f t="shared" si="4"/>
        <v>-702.2510859999993</v>
      </c>
      <c r="AB30" s="37">
        <f t="shared" si="4"/>
        <v>-257.37572300000102</v>
      </c>
      <c r="AC30" s="37">
        <f t="shared" si="4"/>
        <v>-309.33985899999902</v>
      </c>
      <c r="AD30" s="37">
        <f t="shared" si="4"/>
        <v>-11891.001722000005</v>
      </c>
      <c r="AE30" s="48"/>
      <c r="AF30" s="48"/>
      <c r="AG30" s="48"/>
    </row>
    <row r="31" spans="1:33">
      <c r="A31" s="36" t="s">
        <v>43</v>
      </c>
      <c r="B31" s="37">
        <f t="shared" si="5"/>
        <v>-3436.3828100000019</v>
      </c>
      <c r="C31" s="37">
        <f t="shared" si="4"/>
        <v>-4135.6811999999936</v>
      </c>
      <c r="D31" s="37">
        <f t="shared" si="4"/>
        <v>-5504.6711669999986</v>
      </c>
      <c r="E31" s="37">
        <f t="shared" si="4"/>
        <v>-6543.3208109999941</v>
      </c>
      <c r="F31" s="37">
        <f t="shared" si="4"/>
        <v>-8475.9849100000029</v>
      </c>
      <c r="G31" s="37">
        <f t="shared" si="4"/>
        <v>-8606.944703000001</v>
      </c>
      <c r="H31" s="37">
        <f t="shared" si="4"/>
        <v>-9318.4283280000091</v>
      </c>
      <c r="I31" s="37">
        <f t="shared" si="4"/>
        <v>-9677.2054869999847</v>
      </c>
      <c r="J31" s="37">
        <f t="shared" si="4"/>
        <v>-9698.3121279999832</v>
      </c>
      <c r="K31" s="37">
        <f t="shared" si="4"/>
        <v>-9917.5125339999922</v>
      </c>
      <c r="L31" s="37">
        <f t="shared" si="4"/>
        <v>-9566.7950409999976</v>
      </c>
      <c r="M31" s="37">
        <f t="shared" si="4"/>
        <v>-8150.9204750000044</v>
      </c>
      <c r="N31" s="37">
        <f t="shared" si="4"/>
        <v>-7478.7390080000059</v>
      </c>
      <c r="O31" s="37">
        <f t="shared" si="4"/>
        <v>-6400.5966779999872</v>
      </c>
      <c r="P31" s="37">
        <f t="shared" si="4"/>
        <v>-5451.7327410000071</v>
      </c>
      <c r="Q31" s="37">
        <f t="shared" si="4"/>
        <v>-4880.4968670000035</v>
      </c>
      <c r="R31" s="37">
        <f t="shared" si="4"/>
        <v>-6290.0417600000019</v>
      </c>
      <c r="S31" s="37">
        <f t="shared" si="4"/>
        <v>-4137.9384540000065</v>
      </c>
      <c r="T31" s="37">
        <f t="shared" si="4"/>
        <v>-5348.5493229999975</v>
      </c>
      <c r="U31" s="37">
        <f t="shared" si="4"/>
        <v>-5477.2544069999949</v>
      </c>
      <c r="V31" s="37">
        <f t="shared" si="4"/>
        <v>-5059.5679649999947</v>
      </c>
      <c r="W31" s="37">
        <f t="shared" si="4"/>
        <v>-4504.6566780000067</v>
      </c>
      <c r="X31" s="37">
        <f t="shared" si="4"/>
        <v>-5601.2654190000067</v>
      </c>
      <c r="Y31" s="37">
        <f t="shared" si="4"/>
        <v>-5711.8568200000118</v>
      </c>
      <c r="Z31" s="37">
        <f t="shared" si="4"/>
        <v>-5157.633569999989</v>
      </c>
      <c r="AA31" s="37">
        <f t="shared" si="4"/>
        <v>-4694.154364</v>
      </c>
      <c r="AB31" s="37">
        <f t="shared" si="4"/>
        <v>-5823.0897499999992</v>
      </c>
      <c r="AC31" s="37">
        <f t="shared" si="4"/>
        <v>-6822.4060569999838</v>
      </c>
      <c r="AD31" s="37">
        <f t="shared" si="4"/>
        <v>-181872.13945499982</v>
      </c>
      <c r="AE31" s="31"/>
      <c r="AF31" s="31"/>
      <c r="AG31" s="30"/>
    </row>
    <row r="32" spans="1:3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31"/>
      <c r="AF32" s="31"/>
      <c r="AG32" s="30"/>
    </row>
    <row r="33" spans="1:33">
      <c r="A33" s="167" t="s">
        <v>1094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8"/>
      <c r="AF33" s="168"/>
      <c r="AG33" s="168"/>
    </row>
    <row r="34" spans="1:3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31"/>
      <c r="AF34" s="31"/>
      <c r="AG34" s="30"/>
    </row>
    <row r="35" spans="1:3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31"/>
      <c r="AF35" s="31"/>
      <c r="AG35" s="30"/>
    </row>
    <row r="36" spans="1:3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</sheetData>
  <mergeCells count="7">
    <mergeCell ref="A33:AG33"/>
    <mergeCell ref="A2:AD2"/>
    <mergeCell ref="A4:AD4"/>
    <mergeCell ref="A6:AD6"/>
    <mergeCell ref="B9:AD9"/>
    <mergeCell ref="B17:AD17"/>
    <mergeCell ref="B25:AD25"/>
  </mergeCells>
  <hyperlinks>
    <hyperlink ref="A1" location="ÍNDICE!A1" display="INDICE" xr:uid="{00000000-0004-0000-1D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E35"/>
  <sheetViews>
    <sheetView showGridLines="0" zoomScaleNormal="100" workbookViewId="0"/>
  </sheetViews>
  <sheetFormatPr baseColWidth="10" defaultColWidth="11.5" defaultRowHeight="13"/>
  <cols>
    <col min="1" max="1" width="10.83203125" style="75" customWidth="1"/>
    <col min="2" max="2" width="12.5" style="75" bestFit="1" customWidth="1"/>
    <col min="3" max="31" width="11.33203125" style="75" customWidth="1"/>
    <col min="32" max="16384" width="11.5" style="75"/>
  </cols>
  <sheetData>
    <row r="1" spans="1:31">
      <c r="A1" s="102" t="s">
        <v>30</v>
      </c>
    </row>
    <row r="2" spans="1:31">
      <c r="A2" s="165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>
      <c r="A3" s="78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>
      <c r="A4" s="165" t="s">
        <v>1123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>
      <c r="A6" s="86"/>
      <c r="B6" s="90" t="s">
        <v>68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123" t="s">
        <v>1086</v>
      </c>
    </row>
    <row r="7" spans="1:31">
      <c r="A7" s="78"/>
      <c r="B7" s="81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78"/>
      <c r="B8" s="78">
        <v>550320</v>
      </c>
      <c r="C8" s="97">
        <v>353.66935000000001</v>
      </c>
      <c r="D8" s="97">
        <v>276.89997699999998</v>
      </c>
      <c r="E8" s="97">
        <v>285.77076199999999</v>
      </c>
      <c r="F8" s="97">
        <v>294.01464499999997</v>
      </c>
      <c r="G8" s="97">
        <v>265.56001600000002</v>
      </c>
      <c r="H8" s="97">
        <v>275.01130899999998</v>
      </c>
      <c r="I8" s="97">
        <v>273.247255</v>
      </c>
      <c r="J8" s="97">
        <v>314.19476300000002</v>
      </c>
      <c r="K8" s="97">
        <v>317.94976300000002</v>
      </c>
      <c r="L8" s="97">
        <v>316.32083</v>
      </c>
      <c r="M8" s="97">
        <v>421.40162700000002</v>
      </c>
      <c r="N8" s="97">
        <v>450.29799700000001</v>
      </c>
      <c r="O8" s="97">
        <v>504.52255100000002</v>
      </c>
      <c r="P8" s="97">
        <v>544.50683100000003</v>
      </c>
      <c r="Q8" s="97">
        <v>357.65101099999998</v>
      </c>
      <c r="R8" s="97">
        <v>490.92259899999999</v>
      </c>
      <c r="S8" s="97">
        <v>583.15858300000002</v>
      </c>
      <c r="T8" s="97">
        <v>603.54169100000001</v>
      </c>
      <c r="U8" s="97">
        <v>553.32860000000005</v>
      </c>
      <c r="V8" s="97">
        <v>577.46740499999999</v>
      </c>
      <c r="W8" s="97">
        <v>585.13054099999999</v>
      </c>
      <c r="X8" s="97">
        <v>536.94640300000003</v>
      </c>
      <c r="Y8" s="97">
        <v>507.41467899999998</v>
      </c>
      <c r="Z8" s="97">
        <v>591.22848799999997</v>
      </c>
      <c r="AA8" s="97">
        <v>519.94294200000002</v>
      </c>
      <c r="AB8" s="97">
        <v>381.29468600000001</v>
      </c>
      <c r="AC8" s="97">
        <v>503.09354300000001</v>
      </c>
      <c r="AD8" s="97">
        <v>560.80829000000006</v>
      </c>
      <c r="AE8" s="94">
        <f>SUM(C8:AD8)</f>
        <v>12245.297137000003</v>
      </c>
    </row>
    <row r="9" spans="1:31">
      <c r="A9" s="78"/>
      <c r="B9" s="78">
        <v>701990</v>
      </c>
      <c r="C9" s="97">
        <v>50.101272999999999</v>
      </c>
      <c r="D9" s="97">
        <v>61.026817000000001</v>
      </c>
      <c r="E9" s="97">
        <v>88.555537999999999</v>
      </c>
      <c r="F9" s="97">
        <v>101.13428</v>
      </c>
      <c r="G9" s="97">
        <v>103.73738899999999</v>
      </c>
      <c r="H9" s="97">
        <v>100.989684</v>
      </c>
      <c r="I9" s="97">
        <v>108.97300799999999</v>
      </c>
      <c r="J9" s="97">
        <v>109.531716</v>
      </c>
      <c r="K9" s="97">
        <v>109.46915199999999</v>
      </c>
      <c r="L9" s="97">
        <v>121.66224699999999</v>
      </c>
      <c r="M9" s="97">
        <v>141.92183700000001</v>
      </c>
      <c r="N9" s="97">
        <v>170.47045499999999</v>
      </c>
      <c r="O9" s="97">
        <v>226.15149099999999</v>
      </c>
      <c r="P9" s="97">
        <v>254.83531199999999</v>
      </c>
      <c r="Q9" s="97">
        <v>222.82957099999999</v>
      </c>
      <c r="R9" s="97">
        <v>243.28284500000001</v>
      </c>
      <c r="S9" s="97">
        <v>199.76760999999999</v>
      </c>
      <c r="T9" s="97">
        <v>204.766437</v>
      </c>
      <c r="U9" s="97">
        <v>204.24195499999999</v>
      </c>
      <c r="V9" s="97">
        <v>244.21189200000001</v>
      </c>
      <c r="W9" s="97">
        <v>256.765942</v>
      </c>
      <c r="X9" s="97">
        <v>285.34227099999998</v>
      </c>
      <c r="Y9" s="97">
        <v>259.203619</v>
      </c>
      <c r="Z9" s="97">
        <v>301.44671</v>
      </c>
      <c r="AA9" s="97">
        <v>291.03118000000001</v>
      </c>
      <c r="AB9" s="97">
        <v>279.68501199999997</v>
      </c>
      <c r="AC9" s="97">
        <v>369.090238</v>
      </c>
      <c r="AD9" s="97">
        <v>456.55514299999999</v>
      </c>
      <c r="AE9" s="94">
        <f t="shared" ref="AE9:AE32" si="0">SUM(C9:AD9)</f>
        <v>5566.7806239999982</v>
      </c>
    </row>
    <row r="10" spans="1:31">
      <c r="A10" s="78"/>
      <c r="B10" s="78">
        <v>701912</v>
      </c>
      <c r="C10" s="97">
        <v>0</v>
      </c>
      <c r="D10" s="97">
        <v>38.182889000000003</v>
      </c>
      <c r="E10" s="97">
        <v>38.580759999999998</v>
      </c>
      <c r="F10" s="97">
        <v>39.102097999999998</v>
      </c>
      <c r="G10" s="97">
        <v>54.107118999999997</v>
      </c>
      <c r="H10" s="97">
        <v>55.233018000000001</v>
      </c>
      <c r="I10" s="97">
        <v>48.762695999999998</v>
      </c>
      <c r="J10" s="97">
        <v>72.932168000000004</v>
      </c>
      <c r="K10" s="97">
        <v>70.074949000000004</v>
      </c>
      <c r="L10" s="97">
        <v>91.511162999999996</v>
      </c>
      <c r="M10" s="97">
        <v>128.75218100000001</v>
      </c>
      <c r="N10" s="97">
        <v>152.80342200000001</v>
      </c>
      <c r="O10" s="97">
        <v>152.98017100000001</v>
      </c>
      <c r="P10" s="97">
        <v>164.97019700000001</v>
      </c>
      <c r="Q10" s="97">
        <v>118.25434199999999</v>
      </c>
      <c r="R10" s="97">
        <v>176.37361100000001</v>
      </c>
      <c r="S10" s="97">
        <v>194.52435399999999</v>
      </c>
      <c r="T10" s="97">
        <v>214.098917</v>
      </c>
      <c r="U10" s="97">
        <v>207.58157700000001</v>
      </c>
      <c r="V10" s="97">
        <v>225.37758500000001</v>
      </c>
      <c r="W10" s="97">
        <v>208.064503</v>
      </c>
      <c r="X10" s="97">
        <v>211.36971600000001</v>
      </c>
      <c r="Y10" s="97">
        <v>247.189727</v>
      </c>
      <c r="Z10" s="97">
        <v>307.91842800000001</v>
      </c>
      <c r="AA10" s="97">
        <v>230.82059000000001</v>
      </c>
      <c r="AB10" s="97">
        <v>200.35574800000001</v>
      </c>
      <c r="AC10" s="97">
        <v>271.46599300000003</v>
      </c>
      <c r="AD10" s="97">
        <v>385.41078299999998</v>
      </c>
      <c r="AE10" s="94">
        <f t="shared" si="0"/>
        <v>4306.7987050000002</v>
      </c>
    </row>
    <row r="11" spans="1:31">
      <c r="A11" s="78"/>
      <c r="B11" s="78">
        <v>540220</v>
      </c>
      <c r="C11" s="97">
        <v>58.063070000000003</v>
      </c>
      <c r="D11" s="97">
        <v>50.07864</v>
      </c>
      <c r="E11" s="97">
        <v>58.124761999999997</v>
      </c>
      <c r="F11" s="97">
        <v>64.844921999999997</v>
      </c>
      <c r="G11" s="97">
        <v>79.008600999999999</v>
      </c>
      <c r="H11" s="97">
        <v>108.915356</v>
      </c>
      <c r="I11" s="97">
        <v>102.046075</v>
      </c>
      <c r="J11" s="97">
        <v>98.881504000000007</v>
      </c>
      <c r="K11" s="97">
        <v>111.226618</v>
      </c>
      <c r="L11" s="97">
        <v>133.59430800000001</v>
      </c>
      <c r="M11" s="97">
        <v>187.90607800000001</v>
      </c>
      <c r="N11" s="97">
        <v>188.65516099999999</v>
      </c>
      <c r="O11" s="97">
        <v>183.03779700000001</v>
      </c>
      <c r="P11" s="97">
        <v>198.46500800000001</v>
      </c>
      <c r="Q11" s="97">
        <v>114.676862</v>
      </c>
      <c r="R11" s="97">
        <v>157.79587000000001</v>
      </c>
      <c r="S11" s="97">
        <v>182.99835200000001</v>
      </c>
      <c r="T11" s="97">
        <v>191.84367</v>
      </c>
      <c r="U11" s="97">
        <v>197.17315400000001</v>
      </c>
      <c r="V11" s="97">
        <v>233.21231900000001</v>
      </c>
      <c r="W11" s="97">
        <v>242.453902</v>
      </c>
      <c r="X11" s="97">
        <v>223.72017399999999</v>
      </c>
      <c r="Y11" s="97">
        <v>266.891997</v>
      </c>
      <c r="Z11" s="97">
        <v>363.20397600000001</v>
      </c>
      <c r="AA11" s="97">
        <v>261.72616799999997</v>
      </c>
      <c r="AB11" s="97">
        <v>184.64585700000001</v>
      </c>
      <c r="AC11" s="97">
        <v>253.38350600000001</v>
      </c>
      <c r="AD11" s="97">
        <v>288.80524700000001</v>
      </c>
      <c r="AE11" s="94">
        <f t="shared" si="0"/>
        <v>4785.3789540000016</v>
      </c>
    </row>
    <row r="12" spans="1:31">
      <c r="A12" s="78"/>
      <c r="B12" s="78">
        <v>550410</v>
      </c>
      <c r="C12" s="97">
        <v>36.255051999999999</v>
      </c>
      <c r="D12" s="97">
        <v>27.954498000000001</v>
      </c>
      <c r="E12" s="97">
        <v>35.629987</v>
      </c>
      <c r="F12" s="97">
        <v>28.977115000000001</v>
      </c>
      <c r="G12" s="97">
        <v>22.640336000000001</v>
      </c>
      <c r="H12" s="97">
        <v>17.169125000000001</v>
      </c>
      <c r="I12" s="97">
        <v>20.377552000000001</v>
      </c>
      <c r="J12" s="97">
        <v>34.794721000000003</v>
      </c>
      <c r="K12" s="97">
        <v>34.244171999999999</v>
      </c>
      <c r="L12" s="97">
        <v>54.984254</v>
      </c>
      <c r="M12" s="97">
        <v>75.538290000000003</v>
      </c>
      <c r="N12" s="97">
        <v>109.087673</v>
      </c>
      <c r="O12" s="97">
        <v>231.52689799999999</v>
      </c>
      <c r="P12" s="97">
        <v>233.40677700000001</v>
      </c>
      <c r="Q12" s="97">
        <v>196.762507</v>
      </c>
      <c r="R12" s="97">
        <v>210.733194</v>
      </c>
      <c r="S12" s="97">
        <v>238.60245599999999</v>
      </c>
      <c r="T12" s="97">
        <v>185.71549999999999</v>
      </c>
      <c r="U12" s="97">
        <v>162.854941</v>
      </c>
      <c r="V12" s="97">
        <v>175.047257</v>
      </c>
      <c r="W12" s="97">
        <v>174.00424699999999</v>
      </c>
      <c r="X12" s="97">
        <v>188.63573299999999</v>
      </c>
      <c r="Y12" s="97">
        <v>188.09905900000001</v>
      </c>
      <c r="Z12" s="97">
        <v>183.129975</v>
      </c>
      <c r="AA12" s="97">
        <v>185.04972799999999</v>
      </c>
      <c r="AB12" s="97">
        <v>196.14812699999999</v>
      </c>
      <c r="AC12" s="97">
        <v>216.575895</v>
      </c>
      <c r="AD12" s="97">
        <v>238.11174</v>
      </c>
      <c r="AE12" s="94">
        <f t="shared" si="0"/>
        <v>3702.0568089999997</v>
      </c>
    </row>
    <row r="13" spans="1:31">
      <c r="A13" s="78"/>
      <c r="B13" s="78">
        <v>540233</v>
      </c>
      <c r="C13" s="97">
        <v>32.016274000000003</v>
      </c>
      <c r="D13" s="97">
        <v>39.163981</v>
      </c>
      <c r="E13" s="97">
        <v>74.930925000000002</v>
      </c>
      <c r="F13" s="97">
        <v>74.401848000000001</v>
      </c>
      <c r="G13" s="97">
        <v>66.070521999999997</v>
      </c>
      <c r="H13" s="97">
        <v>80.805949999999996</v>
      </c>
      <c r="I13" s="97">
        <v>59.825636000000003</v>
      </c>
      <c r="J13" s="97">
        <v>74.752589999999998</v>
      </c>
      <c r="K13" s="97">
        <v>79.125760999999997</v>
      </c>
      <c r="L13" s="97">
        <v>78.716697999999994</v>
      </c>
      <c r="M13" s="97">
        <v>122.49541600000001</v>
      </c>
      <c r="N13" s="97">
        <v>115.496714</v>
      </c>
      <c r="O13" s="97">
        <v>105.58505700000001</v>
      </c>
      <c r="P13" s="97">
        <v>90.333505000000002</v>
      </c>
      <c r="Q13" s="97">
        <v>61.405194000000002</v>
      </c>
      <c r="R13" s="97">
        <v>87.371196999999995</v>
      </c>
      <c r="S13" s="97">
        <v>120.025003</v>
      </c>
      <c r="T13" s="97">
        <v>132.522885</v>
      </c>
      <c r="U13" s="97">
        <v>134.72420700000001</v>
      </c>
      <c r="V13" s="97">
        <v>135.77522099999999</v>
      </c>
      <c r="W13" s="97">
        <v>134.423396</v>
      </c>
      <c r="X13" s="97">
        <v>118.730678</v>
      </c>
      <c r="Y13" s="97">
        <v>118.639034</v>
      </c>
      <c r="Z13" s="97">
        <v>140.01086900000001</v>
      </c>
      <c r="AA13" s="97">
        <v>127.24534300000001</v>
      </c>
      <c r="AB13" s="97">
        <v>108.887418</v>
      </c>
      <c r="AC13" s="97">
        <v>148.54621800000001</v>
      </c>
      <c r="AD13" s="97">
        <v>218.86814799999999</v>
      </c>
      <c r="AE13" s="94">
        <f t="shared" si="0"/>
        <v>2880.8956879999996</v>
      </c>
    </row>
    <row r="14" spans="1:31">
      <c r="A14" s="78"/>
      <c r="B14" s="78">
        <v>540490</v>
      </c>
      <c r="C14" s="97">
        <v>9.3136720000000004</v>
      </c>
      <c r="D14" s="97">
        <v>10.111734999999999</v>
      </c>
      <c r="E14" s="97">
        <v>14.066843</v>
      </c>
      <c r="F14" s="97">
        <v>14.723186999999999</v>
      </c>
      <c r="G14" s="97">
        <v>14.939667999999999</v>
      </c>
      <c r="H14" s="97">
        <v>23.783859</v>
      </c>
      <c r="I14" s="97">
        <v>23.432022</v>
      </c>
      <c r="J14" s="97">
        <v>18.873909999999999</v>
      </c>
      <c r="K14" s="97">
        <v>27.455624</v>
      </c>
      <c r="L14" s="97">
        <v>33.761541999999999</v>
      </c>
      <c r="M14" s="97">
        <v>49.343170000000001</v>
      </c>
      <c r="N14" s="97">
        <v>43.948410000000003</v>
      </c>
      <c r="O14" s="97">
        <v>54.325682999999998</v>
      </c>
      <c r="P14" s="97">
        <v>66.972054999999997</v>
      </c>
      <c r="Q14" s="97">
        <v>64.034452999999999</v>
      </c>
      <c r="R14" s="97">
        <v>54.198506000000002</v>
      </c>
      <c r="S14" s="97">
        <v>63.231870999999998</v>
      </c>
      <c r="T14" s="97">
        <v>63.551876</v>
      </c>
      <c r="U14" s="97">
        <v>86.185434000000001</v>
      </c>
      <c r="V14" s="97">
        <v>89.471215999999998</v>
      </c>
      <c r="W14" s="97">
        <v>104.32852800000001</v>
      </c>
      <c r="X14" s="97">
        <v>89.941328999999996</v>
      </c>
      <c r="Y14" s="97">
        <v>76.583625999999995</v>
      </c>
      <c r="Z14" s="97">
        <v>101.062487</v>
      </c>
      <c r="AA14" s="97">
        <v>109.485283</v>
      </c>
      <c r="AB14" s="97">
        <v>107.79879699999999</v>
      </c>
      <c r="AC14" s="97">
        <v>135.01495600000001</v>
      </c>
      <c r="AD14" s="97">
        <v>218.44839400000001</v>
      </c>
      <c r="AE14" s="94">
        <f t="shared" si="0"/>
        <v>1768.3881359999998</v>
      </c>
    </row>
    <row r="15" spans="1:31">
      <c r="A15" s="78"/>
      <c r="B15" s="78">
        <v>560900</v>
      </c>
      <c r="C15" s="97">
        <v>41.366553000000003</v>
      </c>
      <c r="D15" s="97">
        <v>53.641582999999997</v>
      </c>
      <c r="E15" s="97">
        <v>52.664548000000003</v>
      </c>
      <c r="F15" s="97">
        <v>63.059663999999998</v>
      </c>
      <c r="G15" s="97">
        <v>65.826358999999997</v>
      </c>
      <c r="H15" s="97">
        <v>83.096140000000005</v>
      </c>
      <c r="I15" s="97">
        <v>94.926312999999993</v>
      </c>
      <c r="J15" s="97">
        <v>108.060222</v>
      </c>
      <c r="K15" s="97">
        <v>111.25570999999999</v>
      </c>
      <c r="L15" s="97">
        <v>118.261937</v>
      </c>
      <c r="M15" s="97">
        <v>130.74865500000001</v>
      </c>
      <c r="N15" s="97">
        <v>134.84504200000001</v>
      </c>
      <c r="O15" s="97">
        <v>151.87144499999999</v>
      </c>
      <c r="P15" s="97">
        <v>157.50548499999999</v>
      </c>
      <c r="Q15" s="97">
        <v>130.46215900000001</v>
      </c>
      <c r="R15" s="97">
        <v>142.67445000000001</v>
      </c>
      <c r="S15" s="97">
        <v>155.77780999999999</v>
      </c>
      <c r="T15" s="97">
        <v>169.81420800000001</v>
      </c>
      <c r="U15" s="97">
        <v>191.421909</v>
      </c>
      <c r="V15" s="97">
        <v>188.17811399999999</v>
      </c>
      <c r="W15" s="97">
        <v>192.90503899999999</v>
      </c>
      <c r="X15" s="97">
        <v>183.21247700000001</v>
      </c>
      <c r="Y15" s="97">
        <v>185.285639</v>
      </c>
      <c r="Z15" s="97">
        <v>207.41308100000001</v>
      </c>
      <c r="AA15" s="97">
        <v>171.43872500000001</v>
      </c>
      <c r="AB15" s="97">
        <v>192.36385200000001</v>
      </c>
      <c r="AC15" s="97">
        <v>201.77816200000001</v>
      </c>
      <c r="AD15" s="97">
        <v>206.09788599999999</v>
      </c>
      <c r="AE15" s="94">
        <f t="shared" si="0"/>
        <v>3885.9531670000001</v>
      </c>
    </row>
    <row r="16" spans="1:31">
      <c r="A16" s="78"/>
      <c r="B16" s="78">
        <v>540211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174.42395300000001</v>
      </c>
      <c r="P16" s="97">
        <v>167.96672799999999</v>
      </c>
      <c r="Q16" s="97">
        <v>125.92086399999999</v>
      </c>
      <c r="R16" s="97">
        <v>167.27927800000001</v>
      </c>
      <c r="S16" s="97">
        <v>187.564109</v>
      </c>
      <c r="T16" s="97">
        <v>163.538411</v>
      </c>
      <c r="U16" s="97">
        <v>126.392415</v>
      </c>
      <c r="V16" s="97">
        <v>106.050793</v>
      </c>
      <c r="W16" s="97">
        <v>105.15018600000001</v>
      </c>
      <c r="X16" s="97">
        <v>94.851709999999997</v>
      </c>
      <c r="Y16" s="97">
        <v>123.938896</v>
      </c>
      <c r="Z16" s="97">
        <v>135.381449</v>
      </c>
      <c r="AA16" s="97">
        <v>144.60000600000001</v>
      </c>
      <c r="AB16" s="97">
        <v>115.212436</v>
      </c>
      <c r="AC16" s="97">
        <v>131.517538</v>
      </c>
      <c r="AD16" s="97">
        <v>187.44332499999999</v>
      </c>
      <c r="AE16" s="94">
        <f t="shared" si="0"/>
        <v>2257.2320970000001</v>
      </c>
    </row>
    <row r="17" spans="1:31">
      <c r="A17" s="78"/>
      <c r="B17" s="78">
        <v>701911</v>
      </c>
      <c r="C17" s="97">
        <v>0</v>
      </c>
      <c r="D17" s="97">
        <v>21.577579</v>
      </c>
      <c r="E17" s="97">
        <v>10.367238</v>
      </c>
      <c r="F17" s="97">
        <v>20.063662000000001</v>
      </c>
      <c r="G17" s="97">
        <v>23.423760000000001</v>
      </c>
      <c r="H17" s="97">
        <v>32.620930000000001</v>
      </c>
      <c r="I17" s="97">
        <v>26.184252000000001</v>
      </c>
      <c r="J17" s="97">
        <v>47.659050000000001</v>
      </c>
      <c r="K17" s="97">
        <v>48.370327000000003</v>
      </c>
      <c r="L17" s="97">
        <v>56.425305000000002</v>
      </c>
      <c r="M17" s="97">
        <v>52.074205999999997</v>
      </c>
      <c r="N17" s="97">
        <v>52.727451000000002</v>
      </c>
      <c r="O17" s="97">
        <v>44.058810999999999</v>
      </c>
      <c r="P17" s="97">
        <v>46.126939</v>
      </c>
      <c r="Q17" s="97">
        <v>24.468581</v>
      </c>
      <c r="R17" s="97">
        <v>65.405455000000003</v>
      </c>
      <c r="S17" s="97">
        <v>64.115307000000001</v>
      </c>
      <c r="T17" s="97">
        <v>74.992226000000002</v>
      </c>
      <c r="U17" s="97">
        <v>76.436308999999994</v>
      </c>
      <c r="V17" s="97">
        <v>103.35324799999999</v>
      </c>
      <c r="W17" s="97">
        <v>94.625577000000007</v>
      </c>
      <c r="X17" s="97">
        <v>112.648735</v>
      </c>
      <c r="Y17" s="97">
        <v>108.172287</v>
      </c>
      <c r="Z17" s="97">
        <v>110.84516600000001</v>
      </c>
      <c r="AA17" s="97">
        <v>85.342083000000002</v>
      </c>
      <c r="AB17" s="97">
        <v>75.425561999999999</v>
      </c>
      <c r="AC17" s="97">
        <v>81.112575000000007</v>
      </c>
      <c r="AD17" s="97">
        <v>172.92605900000001</v>
      </c>
      <c r="AE17" s="94">
        <f t="shared" si="0"/>
        <v>1731.5486800000003</v>
      </c>
    </row>
    <row r="18" spans="1:31">
      <c r="A18" s="78"/>
      <c r="B18" s="78">
        <v>701919</v>
      </c>
      <c r="C18" s="97">
        <v>0</v>
      </c>
      <c r="D18" s="97">
        <v>38.551783999999998</v>
      </c>
      <c r="E18" s="97">
        <v>33.252209000000001</v>
      </c>
      <c r="F18" s="97">
        <v>39.953668999999998</v>
      </c>
      <c r="G18" s="97">
        <v>46.088670999999998</v>
      </c>
      <c r="H18" s="97">
        <v>51.653509999999997</v>
      </c>
      <c r="I18" s="97">
        <v>49.679233000000004</v>
      </c>
      <c r="J18" s="97">
        <v>50.509951000000001</v>
      </c>
      <c r="K18" s="97">
        <v>58.647613999999997</v>
      </c>
      <c r="L18" s="97">
        <v>79.885542999999998</v>
      </c>
      <c r="M18" s="97">
        <v>77.421121999999997</v>
      </c>
      <c r="N18" s="97">
        <v>87.776583000000002</v>
      </c>
      <c r="O18" s="97">
        <v>88.779137000000006</v>
      </c>
      <c r="P18" s="97">
        <v>87.915115999999998</v>
      </c>
      <c r="Q18" s="97">
        <v>65.262974</v>
      </c>
      <c r="R18" s="97">
        <v>100.38405</v>
      </c>
      <c r="S18" s="97">
        <v>110.547251</v>
      </c>
      <c r="T18" s="97">
        <v>113.784465</v>
      </c>
      <c r="U18" s="97">
        <v>109.378378</v>
      </c>
      <c r="V18" s="97">
        <v>137.32418699999999</v>
      </c>
      <c r="W18" s="97">
        <v>157.60738499999999</v>
      </c>
      <c r="X18" s="97">
        <v>146.902424</v>
      </c>
      <c r="Y18" s="97">
        <v>153.99590499999999</v>
      </c>
      <c r="Z18" s="97">
        <v>218.226924</v>
      </c>
      <c r="AA18" s="97">
        <v>189.97267299999999</v>
      </c>
      <c r="AB18" s="97">
        <v>124.18041599999999</v>
      </c>
      <c r="AC18" s="97">
        <v>144.50985399999999</v>
      </c>
      <c r="AD18" s="97">
        <v>134.05904899999999</v>
      </c>
      <c r="AE18" s="94">
        <f t="shared" si="0"/>
        <v>2696.2500769999992</v>
      </c>
    </row>
    <row r="19" spans="1:31">
      <c r="A19" s="78"/>
      <c r="B19" s="78">
        <v>550130</v>
      </c>
      <c r="C19" s="97">
        <v>19.782881</v>
      </c>
      <c r="D19" s="97">
        <v>13.389570000000001</v>
      </c>
      <c r="E19" s="97">
        <v>25.521829</v>
      </c>
      <c r="F19" s="97">
        <v>37.525019999999998</v>
      </c>
      <c r="G19" s="97">
        <v>32.507618000000001</v>
      </c>
      <c r="H19" s="97">
        <v>32.540627000000001</v>
      </c>
      <c r="I19" s="97">
        <v>35.952871999999999</v>
      </c>
      <c r="J19" s="97">
        <v>34.731667000000002</v>
      </c>
      <c r="K19" s="97">
        <v>26.721346</v>
      </c>
      <c r="L19" s="97">
        <v>39.847574999999999</v>
      </c>
      <c r="M19" s="97">
        <v>64.776364999999998</v>
      </c>
      <c r="N19" s="97">
        <v>88.531952000000004</v>
      </c>
      <c r="O19" s="97">
        <v>74.008788999999993</v>
      </c>
      <c r="P19" s="97">
        <v>84.838959000000003</v>
      </c>
      <c r="Q19" s="97">
        <v>37.835099</v>
      </c>
      <c r="R19" s="97">
        <v>61.844996999999999</v>
      </c>
      <c r="S19" s="97">
        <v>87.122276999999997</v>
      </c>
      <c r="T19" s="97">
        <v>93.435896999999997</v>
      </c>
      <c r="U19" s="97">
        <v>79.831438000000006</v>
      </c>
      <c r="V19" s="97">
        <v>99.600380999999999</v>
      </c>
      <c r="W19" s="97">
        <v>113.51219</v>
      </c>
      <c r="X19" s="97">
        <v>77.871178999999998</v>
      </c>
      <c r="Y19" s="97">
        <v>73.302785</v>
      </c>
      <c r="Z19" s="97">
        <v>76.965299000000002</v>
      </c>
      <c r="AA19" s="97">
        <v>89.275859999999994</v>
      </c>
      <c r="AB19" s="97">
        <v>81.284503999999998</v>
      </c>
      <c r="AC19" s="97">
        <v>78.683930000000004</v>
      </c>
      <c r="AD19" s="97">
        <v>131.41086899999999</v>
      </c>
      <c r="AE19" s="94">
        <f t="shared" si="0"/>
        <v>1792.653775</v>
      </c>
    </row>
    <row r="20" spans="1:31">
      <c r="A20" s="78"/>
      <c r="B20" s="78">
        <v>560750</v>
      </c>
      <c r="C20" s="97">
        <v>16.559000999999999</v>
      </c>
      <c r="D20" s="97">
        <v>17.841438</v>
      </c>
      <c r="E20" s="97">
        <v>20.428447999999999</v>
      </c>
      <c r="F20" s="97">
        <v>23.167202</v>
      </c>
      <c r="G20" s="97">
        <v>23.375516000000001</v>
      </c>
      <c r="H20" s="97">
        <v>26.823802000000001</v>
      </c>
      <c r="I20" s="97">
        <v>34.397091000000003</v>
      </c>
      <c r="J20" s="97">
        <v>34.251869999999997</v>
      </c>
      <c r="K20" s="97">
        <v>35.683655000000002</v>
      </c>
      <c r="L20" s="97">
        <v>47.799888000000003</v>
      </c>
      <c r="M20" s="97">
        <v>52.713399000000003</v>
      </c>
      <c r="N20" s="97">
        <v>95.819117000000006</v>
      </c>
      <c r="O20" s="97">
        <v>95.616822999999997</v>
      </c>
      <c r="P20" s="97">
        <v>100.86512999999999</v>
      </c>
      <c r="Q20" s="97">
        <v>56.674756000000002</v>
      </c>
      <c r="R20" s="97">
        <v>67.577359999999999</v>
      </c>
      <c r="S20" s="97">
        <v>80.178749999999994</v>
      </c>
      <c r="T20" s="97">
        <v>95.596637000000001</v>
      </c>
      <c r="U20" s="97">
        <v>96.919282999999993</v>
      </c>
      <c r="V20" s="97">
        <v>89.491489999999999</v>
      </c>
      <c r="W20" s="97">
        <v>97.401426000000001</v>
      </c>
      <c r="X20" s="97">
        <v>94.474760000000003</v>
      </c>
      <c r="Y20" s="97">
        <v>105.77840500000001</v>
      </c>
      <c r="Z20" s="97">
        <v>105.42240099999999</v>
      </c>
      <c r="AA20" s="97">
        <v>101.48103399999999</v>
      </c>
      <c r="AB20" s="97">
        <v>109.59674699999999</v>
      </c>
      <c r="AC20" s="97">
        <v>132.410427</v>
      </c>
      <c r="AD20" s="97">
        <v>125.95974099999999</v>
      </c>
      <c r="AE20" s="94">
        <f t="shared" si="0"/>
        <v>1984.3055969999998</v>
      </c>
    </row>
    <row r="21" spans="1:31">
      <c r="A21" s="78"/>
      <c r="B21" s="78">
        <v>540219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197.07034100000001</v>
      </c>
      <c r="P21" s="97">
        <v>149.81867600000001</v>
      </c>
      <c r="Q21" s="97">
        <v>95.929430999999994</v>
      </c>
      <c r="R21" s="97">
        <v>171.54096699999999</v>
      </c>
      <c r="S21" s="97">
        <v>212.48748699999999</v>
      </c>
      <c r="T21" s="97">
        <v>255.24101400000001</v>
      </c>
      <c r="U21" s="97">
        <v>249.217353</v>
      </c>
      <c r="V21" s="97">
        <v>228.71542099999999</v>
      </c>
      <c r="W21" s="97">
        <v>232.01537200000001</v>
      </c>
      <c r="X21" s="97">
        <v>205.32717500000001</v>
      </c>
      <c r="Y21" s="97">
        <v>171.71203199999999</v>
      </c>
      <c r="Z21" s="97">
        <v>150.96386200000001</v>
      </c>
      <c r="AA21" s="97">
        <v>119.113676</v>
      </c>
      <c r="AB21" s="97">
        <v>96.152666999999994</v>
      </c>
      <c r="AC21" s="97">
        <v>88.893849000000003</v>
      </c>
      <c r="AD21" s="97">
        <v>112.700367</v>
      </c>
      <c r="AE21" s="94">
        <f t="shared" si="0"/>
        <v>2736.8996899999997</v>
      </c>
    </row>
    <row r="22" spans="1:31">
      <c r="A22" s="78"/>
      <c r="B22" s="78">
        <v>551110</v>
      </c>
      <c r="C22" s="97">
        <v>12.770837</v>
      </c>
      <c r="D22" s="97">
        <v>13.818471000000001</v>
      </c>
      <c r="E22" s="97">
        <v>16.832221000000001</v>
      </c>
      <c r="F22" s="97">
        <v>17.166461000000002</v>
      </c>
      <c r="G22" s="97">
        <v>14.335141999999999</v>
      </c>
      <c r="H22" s="97">
        <v>12.040248999999999</v>
      </c>
      <c r="I22" s="97">
        <v>14.865054000000001</v>
      </c>
      <c r="J22" s="97">
        <v>15.013833999999999</v>
      </c>
      <c r="K22" s="97">
        <v>27.001116</v>
      </c>
      <c r="L22" s="97">
        <v>49.593069999999997</v>
      </c>
      <c r="M22" s="97">
        <v>36.360885000000003</v>
      </c>
      <c r="N22" s="97">
        <v>25.674783999999999</v>
      </c>
      <c r="O22" s="97">
        <v>28.716835</v>
      </c>
      <c r="P22" s="97">
        <v>39.213425000000001</v>
      </c>
      <c r="Q22" s="97">
        <v>43.222171000000003</v>
      </c>
      <c r="R22" s="97">
        <v>50.133988000000002</v>
      </c>
      <c r="S22" s="97">
        <v>53.393348000000003</v>
      </c>
      <c r="T22" s="97">
        <v>61.438706000000003</v>
      </c>
      <c r="U22" s="97">
        <v>70.387619999999998</v>
      </c>
      <c r="V22" s="97">
        <v>70.374077999999997</v>
      </c>
      <c r="W22" s="97">
        <v>72.661199999999994</v>
      </c>
      <c r="X22" s="97">
        <v>59.232626000000003</v>
      </c>
      <c r="Y22" s="97">
        <v>67.505070000000003</v>
      </c>
      <c r="Z22" s="97">
        <v>72.940771999999996</v>
      </c>
      <c r="AA22" s="97">
        <v>63.857346999999997</v>
      </c>
      <c r="AB22" s="97">
        <v>88.373887999999994</v>
      </c>
      <c r="AC22" s="97">
        <v>120.024086</v>
      </c>
      <c r="AD22" s="97">
        <v>107.39117</v>
      </c>
      <c r="AE22" s="94">
        <f t="shared" si="0"/>
        <v>1324.338454</v>
      </c>
    </row>
    <row r="23" spans="1:31">
      <c r="A23" s="78"/>
      <c r="B23" s="78">
        <v>560749</v>
      </c>
      <c r="C23" s="97">
        <v>18.420629999999999</v>
      </c>
      <c r="D23" s="97">
        <v>20.556918</v>
      </c>
      <c r="E23" s="97">
        <v>18.561785</v>
      </c>
      <c r="F23" s="97">
        <v>22.217780000000001</v>
      </c>
      <c r="G23" s="97">
        <v>23.697581</v>
      </c>
      <c r="H23" s="97">
        <v>26.650897000000001</v>
      </c>
      <c r="I23" s="97">
        <v>31.909226</v>
      </c>
      <c r="J23" s="97">
        <v>35.562660999999999</v>
      </c>
      <c r="K23" s="97">
        <v>38.912247000000001</v>
      </c>
      <c r="L23" s="97">
        <v>48.415306000000001</v>
      </c>
      <c r="M23" s="97">
        <v>62.035105999999999</v>
      </c>
      <c r="N23" s="97">
        <v>65.361199999999997</v>
      </c>
      <c r="O23" s="97">
        <v>60.922640000000001</v>
      </c>
      <c r="P23" s="97">
        <v>69.658139000000006</v>
      </c>
      <c r="Q23" s="97">
        <v>51.929343000000003</v>
      </c>
      <c r="R23" s="97">
        <v>65.260056000000006</v>
      </c>
      <c r="S23" s="97">
        <v>70.550989999999999</v>
      </c>
      <c r="T23" s="97">
        <v>77.68038</v>
      </c>
      <c r="U23" s="97">
        <v>77.206012000000001</v>
      </c>
      <c r="V23" s="97">
        <v>81.366848000000005</v>
      </c>
      <c r="W23" s="97">
        <v>86.015884999999997</v>
      </c>
      <c r="X23" s="97">
        <v>77.066987999999995</v>
      </c>
      <c r="Y23" s="97">
        <v>82.292724000000007</v>
      </c>
      <c r="Z23" s="97">
        <v>95.264500999999996</v>
      </c>
      <c r="AA23" s="97">
        <v>83.816531999999995</v>
      </c>
      <c r="AB23" s="97">
        <v>78.70514</v>
      </c>
      <c r="AC23" s="97">
        <v>95.397240999999994</v>
      </c>
      <c r="AD23" s="97">
        <v>97.945822000000007</v>
      </c>
      <c r="AE23" s="94">
        <f t="shared" si="0"/>
        <v>1663.3805779999996</v>
      </c>
    </row>
    <row r="24" spans="1:31">
      <c r="A24" s="78"/>
      <c r="B24" s="78">
        <v>550330</v>
      </c>
      <c r="C24" s="97">
        <v>29.305730000000001</v>
      </c>
      <c r="D24" s="97">
        <v>39.862917000000003</v>
      </c>
      <c r="E24" s="97">
        <v>30.872734999999999</v>
      </c>
      <c r="F24" s="97">
        <v>29.492082</v>
      </c>
      <c r="G24" s="97">
        <v>24.273896000000001</v>
      </c>
      <c r="H24" s="97">
        <v>30.733961999999998</v>
      </c>
      <c r="I24" s="97">
        <v>31.798970000000001</v>
      </c>
      <c r="J24" s="97">
        <v>34.802734000000001</v>
      </c>
      <c r="K24" s="97">
        <v>34.561121</v>
      </c>
      <c r="L24" s="97">
        <v>54.365054999999998</v>
      </c>
      <c r="M24" s="97">
        <v>85.884896999999995</v>
      </c>
      <c r="N24" s="97">
        <v>105.565395</v>
      </c>
      <c r="O24" s="97">
        <v>97.427363999999997</v>
      </c>
      <c r="P24" s="97">
        <v>74.722589999999997</v>
      </c>
      <c r="Q24" s="97">
        <v>49.141449999999999</v>
      </c>
      <c r="R24" s="97">
        <v>88.171761000000004</v>
      </c>
      <c r="S24" s="97">
        <v>107.04297200000001</v>
      </c>
      <c r="T24" s="97">
        <v>96.453782000000004</v>
      </c>
      <c r="U24" s="97">
        <v>89.624861999999993</v>
      </c>
      <c r="V24" s="97">
        <v>88.295163000000002</v>
      </c>
      <c r="W24" s="97">
        <v>83.749027999999996</v>
      </c>
      <c r="X24" s="97">
        <v>72.954055999999994</v>
      </c>
      <c r="Y24" s="97">
        <v>79.699489</v>
      </c>
      <c r="Z24" s="97">
        <v>84.367161999999993</v>
      </c>
      <c r="AA24" s="97">
        <v>74.603561999999997</v>
      </c>
      <c r="AB24" s="97">
        <v>57.819398999999997</v>
      </c>
      <c r="AC24" s="97">
        <v>94.505623</v>
      </c>
      <c r="AD24" s="97">
        <v>87.381619000000001</v>
      </c>
      <c r="AE24" s="94">
        <f t="shared" si="0"/>
        <v>1857.479376</v>
      </c>
    </row>
    <row r="25" spans="1:31">
      <c r="A25" s="78"/>
      <c r="B25" s="78">
        <v>550390</v>
      </c>
      <c r="C25" s="97">
        <v>21.664828</v>
      </c>
      <c r="D25" s="97">
        <v>32.038781999999998</v>
      </c>
      <c r="E25" s="97">
        <v>24.572187</v>
      </c>
      <c r="F25" s="97">
        <v>18.843028</v>
      </c>
      <c r="G25" s="97">
        <v>21.792971999999999</v>
      </c>
      <c r="H25" s="97">
        <v>22.258164000000001</v>
      </c>
      <c r="I25" s="97">
        <v>18.831014</v>
      </c>
      <c r="J25" s="97">
        <v>10.413815</v>
      </c>
      <c r="K25" s="97">
        <v>12.030530000000001</v>
      </c>
      <c r="L25" s="97">
        <v>14.945154</v>
      </c>
      <c r="M25" s="97">
        <v>19.463457999999999</v>
      </c>
      <c r="N25" s="97">
        <v>20.570592000000001</v>
      </c>
      <c r="O25" s="97">
        <v>23.155889999999999</v>
      </c>
      <c r="P25" s="97">
        <v>28.542047</v>
      </c>
      <c r="Q25" s="97">
        <v>19.900395</v>
      </c>
      <c r="R25" s="97">
        <v>23.975718000000001</v>
      </c>
      <c r="S25" s="97">
        <v>32.221541999999999</v>
      </c>
      <c r="T25" s="97">
        <v>29.156974999999999</v>
      </c>
      <c r="U25" s="97">
        <v>59.849784999999997</v>
      </c>
      <c r="V25" s="97">
        <v>77.882741999999993</v>
      </c>
      <c r="W25" s="97">
        <v>81.390111000000005</v>
      </c>
      <c r="X25" s="97">
        <v>33.937829999999998</v>
      </c>
      <c r="Y25" s="97">
        <v>37.457031000000001</v>
      </c>
      <c r="Z25" s="97">
        <v>37.448839</v>
      </c>
      <c r="AA25" s="97">
        <v>35.643875999999999</v>
      </c>
      <c r="AB25" s="97">
        <v>52.643706999999999</v>
      </c>
      <c r="AC25" s="97">
        <v>90.959705</v>
      </c>
      <c r="AD25" s="97">
        <v>81.881049000000004</v>
      </c>
      <c r="AE25" s="94">
        <f t="shared" si="0"/>
        <v>983.471766</v>
      </c>
    </row>
    <row r="26" spans="1:31">
      <c r="A26" s="78"/>
      <c r="B26" s="78">
        <v>550311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25.784293999999999</v>
      </c>
      <c r="P26" s="97">
        <v>43.706100999999997</v>
      </c>
      <c r="Q26" s="97">
        <v>31.753147999999999</v>
      </c>
      <c r="R26" s="97">
        <v>40.629714</v>
      </c>
      <c r="S26" s="97">
        <v>52.592478</v>
      </c>
      <c r="T26" s="97">
        <v>36.278154000000001</v>
      </c>
      <c r="U26" s="97">
        <v>36.603948000000003</v>
      </c>
      <c r="V26" s="97">
        <v>56.924374999999998</v>
      </c>
      <c r="W26" s="97">
        <v>48.154147999999999</v>
      </c>
      <c r="X26" s="97">
        <v>36.291516999999999</v>
      </c>
      <c r="Y26" s="97">
        <v>59.310851</v>
      </c>
      <c r="Z26" s="97">
        <v>65.475718999999998</v>
      </c>
      <c r="AA26" s="97">
        <v>95.311421999999993</v>
      </c>
      <c r="AB26" s="97">
        <v>71.552544999999995</v>
      </c>
      <c r="AC26" s="97">
        <v>51.380360000000003</v>
      </c>
      <c r="AD26" s="97">
        <v>81.048012</v>
      </c>
      <c r="AE26" s="94">
        <f t="shared" si="0"/>
        <v>832.796786</v>
      </c>
    </row>
    <row r="27" spans="1:31">
      <c r="A27" s="78"/>
      <c r="B27" s="78">
        <v>560741</v>
      </c>
      <c r="C27" s="97">
        <v>4.1527729999999998</v>
      </c>
      <c r="D27" s="97">
        <v>3.7882669999999998</v>
      </c>
      <c r="E27" s="97">
        <v>5.7742139999999997</v>
      </c>
      <c r="F27" s="97">
        <v>11.224214999999999</v>
      </c>
      <c r="G27" s="97">
        <v>13.143656</v>
      </c>
      <c r="H27" s="97">
        <v>12.597032</v>
      </c>
      <c r="I27" s="97">
        <v>13.887668</v>
      </c>
      <c r="J27" s="97">
        <v>13.906064000000001</v>
      </c>
      <c r="K27" s="97">
        <v>17.590593999999999</v>
      </c>
      <c r="L27" s="97">
        <v>23.106279000000001</v>
      </c>
      <c r="M27" s="97">
        <v>21.333213000000001</v>
      </c>
      <c r="N27" s="97">
        <v>33.681809000000001</v>
      </c>
      <c r="O27" s="97">
        <v>23.733079</v>
      </c>
      <c r="P27" s="97">
        <v>28.022476999999999</v>
      </c>
      <c r="Q27" s="97">
        <v>28.384353000000001</v>
      </c>
      <c r="R27" s="97">
        <v>29.124464</v>
      </c>
      <c r="S27" s="97">
        <v>31.941938</v>
      </c>
      <c r="T27" s="97">
        <v>33.364133000000002</v>
      </c>
      <c r="U27" s="97">
        <v>32.515011999999999</v>
      </c>
      <c r="V27" s="97">
        <v>40.494652000000002</v>
      </c>
      <c r="W27" s="97">
        <v>44.265644999999999</v>
      </c>
      <c r="X27" s="97">
        <v>34.154750999999997</v>
      </c>
      <c r="Y27" s="97">
        <v>35.302706999999998</v>
      </c>
      <c r="Z27" s="97">
        <v>38.407558999999999</v>
      </c>
      <c r="AA27" s="97">
        <v>47.781759999999998</v>
      </c>
      <c r="AB27" s="97">
        <v>45.502414999999999</v>
      </c>
      <c r="AC27" s="97">
        <v>56.926958999999997</v>
      </c>
      <c r="AD27" s="97">
        <v>79.633238000000006</v>
      </c>
      <c r="AE27" s="94">
        <f t="shared" si="0"/>
        <v>803.74092599999994</v>
      </c>
    </row>
    <row r="28" spans="1:31">
      <c r="A28" s="78"/>
      <c r="B28" s="78">
        <v>550340</v>
      </c>
      <c r="C28" s="97">
        <v>10.193154</v>
      </c>
      <c r="D28" s="97">
        <v>9.4596479999999996</v>
      </c>
      <c r="E28" s="97">
        <v>6.3498979999999996</v>
      </c>
      <c r="F28" s="97">
        <v>6.0159950000000002</v>
      </c>
      <c r="G28" s="97">
        <v>5.0476229999999997</v>
      </c>
      <c r="H28" s="97">
        <v>5.0698460000000001</v>
      </c>
      <c r="I28" s="97">
        <v>5.4670379999999996</v>
      </c>
      <c r="J28" s="97">
        <v>5.9499810000000002</v>
      </c>
      <c r="K28" s="97">
        <v>6.5556580000000002</v>
      </c>
      <c r="L28" s="97">
        <v>6.3878830000000004</v>
      </c>
      <c r="M28" s="97">
        <v>8.6238589999999995</v>
      </c>
      <c r="N28" s="97">
        <v>14.280347000000001</v>
      </c>
      <c r="O28" s="97">
        <v>19.718909</v>
      </c>
      <c r="P28" s="97">
        <v>19.865137000000001</v>
      </c>
      <c r="Q28" s="97">
        <v>13.555355</v>
      </c>
      <c r="R28" s="97">
        <v>16.456329</v>
      </c>
      <c r="S28" s="97">
        <v>29.865928</v>
      </c>
      <c r="T28" s="97">
        <v>28.534545000000001</v>
      </c>
      <c r="U28" s="97">
        <v>50.814999</v>
      </c>
      <c r="V28" s="97">
        <v>66.291105000000002</v>
      </c>
      <c r="W28" s="97">
        <v>76.791296000000003</v>
      </c>
      <c r="X28" s="97">
        <v>67.155158</v>
      </c>
      <c r="Y28" s="97">
        <v>67.876705000000001</v>
      </c>
      <c r="Z28" s="97">
        <v>79.741136999999995</v>
      </c>
      <c r="AA28" s="97">
        <v>51.960546999999998</v>
      </c>
      <c r="AB28" s="97">
        <v>40.147615999999999</v>
      </c>
      <c r="AC28" s="97">
        <v>86.753204999999994</v>
      </c>
      <c r="AD28" s="97">
        <v>63.531283999999999</v>
      </c>
      <c r="AE28" s="94">
        <f t="shared" si="0"/>
        <v>868.46018500000002</v>
      </c>
    </row>
    <row r="29" spans="1:31">
      <c r="A29" s="78"/>
      <c r="B29" s="78">
        <v>530500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10.316132</v>
      </c>
      <c r="P29" s="97">
        <v>9.5427979999999994</v>
      </c>
      <c r="Q29" s="97">
        <v>12.62121</v>
      </c>
      <c r="R29" s="97">
        <v>18.191469999999999</v>
      </c>
      <c r="S29" s="97">
        <v>25.346667</v>
      </c>
      <c r="T29" s="97">
        <v>23.278027999999999</v>
      </c>
      <c r="U29" s="97">
        <v>15.592115</v>
      </c>
      <c r="V29" s="97">
        <v>19.817062</v>
      </c>
      <c r="W29" s="97">
        <v>31.537374</v>
      </c>
      <c r="X29" s="97">
        <v>36.708474000000002</v>
      </c>
      <c r="Y29" s="97">
        <v>39.552284999999998</v>
      </c>
      <c r="Z29" s="97">
        <v>40.377462000000001</v>
      </c>
      <c r="AA29" s="97">
        <v>43.353749999999998</v>
      </c>
      <c r="AB29" s="97">
        <v>55.459690000000002</v>
      </c>
      <c r="AC29" s="97">
        <v>74.144902000000002</v>
      </c>
      <c r="AD29" s="97">
        <v>60.990564999999997</v>
      </c>
      <c r="AE29" s="94">
        <f t="shared" si="0"/>
        <v>516.82998399999997</v>
      </c>
    </row>
    <row r="30" spans="1:31">
      <c r="A30" s="78"/>
      <c r="B30" s="78">
        <v>510710</v>
      </c>
      <c r="C30" s="97">
        <v>35.926231000000001</v>
      </c>
      <c r="D30" s="97">
        <v>35.584023999999999</v>
      </c>
      <c r="E30" s="97">
        <v>46.161006</v>
      </c>
      <c r="F30" s="97">
        <v>43.033155000000001</v>
      </c>
      <c r="G30" s="97">
        <v>39.553632</v>
      </c>
      <c r="H30" s="97">
        <v>49.665031999999997</v>
      </c>
      <c r="I30" s="97">
        <v>34.54148</v>
      </c>
      <c r="J30" s="97">
        <v>30.573754000000001</v>
      </c>
      <c r="K30" s="97">
        <v>41.343850000000003</v>
      </c>
      <c r="L30" s="97">
        <v>36.405641000000003</v>
      </c>
      <c r="M30" s="97">
        <v>33.111535000000003</v>
      </c>
      <c r="N30" s="97">
        <v>33.396740000000001</v>
      </c>
      <c r="O30" s="97">
        <v>26.670542999999999</v>
      </c>
      <c r="P30" s="97">
        <v>24.186623999999998</v>
      </c>
      <c r="Q30" s="97">
        <v>21.997299999999999</v>
      </c>
      <c r="R30" s="97">
        <v>28.605433999999999</v>
      </c>
      <c r="S30" s="97">
        <v>32.503084000000001</v>
      </c>
      <c r="T30" s="97">
        <v>45.356994</v>
      </c>
      <c r="U30" s="97">
        <v>32.218462000000002</v>
      </c>
      <c r="V30" s="97">
        <v>38.087547000000001</v>
      </c>
      <c r="W30" s="97">
        <v>45.079228999999998</v>
      </c>
      <c r="X30" s="97">
        <v>33.409097000000003</v>
      </c>
      <c r="Y30" s="97">
        <v>31.743186000000001</v>
      </c>
      <c r="Z30" s="97">
        <v>35.087473000000003</v>
      </c>
      <c r="AA30" s="97">
        <v>37.113911999999999</v>
      </c>
      <c r="AB30" s="97">
        <v>30.458562000000001</v>
      </c>
      <c r="AC30" s="97">
        <v>47.413688</v>
      </c>
      <c r="AD30" s="97">
        <v>53.659123999999998</v>
      </c>
      <c r="AE30" s="94">
        <f t="shared" si="0"/>
        <v>1022.8863390000001</v>
      </c>
    </row>
    <row r="31" spans="1:31">
      <c r="A31" s="78"/>
      <c r="B31" s="78">
        <v>540419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33.394734999999997</v>
      </c>
      <c r="P31" s="97">
        <v>33.07593</v>
      </c>
      <c r="Q31" s="97">
        <v>24.442183</v>
      </c>
      <c r="R31" s="97">
        <v>38.417963999999998</v>
      </c>
      <c r="S31" s="97">
        <v>40.607335999999997</v>
      </c>
      <c r="T31" s="97">
        <v>43.109907</v>
      </c>
      <c r="U31" s="97">
        <v>52.741750000000003</v>
      </c>
      <c r="V31" s="97">
        <v>49.348917999999998</v>
      </c>
      <c r="W31" s="97">
        <v>48.251807999999997</v>
      </c>
      <c r="X31" s="97">
        <v>44.613886999999998</v>
      </c>
      <c r="Y31" s="97">
        <v>48.088652000000003</v>
      </c>
      <c r="Z31" s="97">
        <v>51.931747000000001</v>
      </c>
      <c r="AA31" s="97">
        <v>49.851517999999999</v>
      </c>
      <c r="AB31" s="97">
        <v>40.673594999999999</v>
      </c>
      <c r="AC31" s="97">
        <v>47.277307</v>
      </c>
      <c r="AD31" s="97">
        <v>53.099716999999998</v>
      </c>
      <c r="AE31" s="94">
        <f t="shared" si="0"/>
        <v>698.9269539999998</v>
      </c>
    </row>
    <row r="32" spans="1:31">
      <c r="A32" s="78"/>
      <c r="B32" s="78">
        <v>540245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195.78150099999999</v>
      </c>
      <c r="P32" s="97">
        <v>200.41662299999999</v>
      </c>
      <c r="Q32" s="97">
        <v>158.16827499999999</v>
      </c>
      <c r="R32" s="97">
        <v>174.03476599999999</v>
      </c>
      <c r="S32" s="97">
        <v>165.63503399999999</v>
      </c>
      <c r="T32" s="97">
        <v>170.30770999999999</v>
      </c>
      <c r="U32" s="97">
        <v>160.974436</v>
      </c>
      <c r="V32" s="97">
        <v>99.902264000000002</v>
      </c>
      <c r="W32" s="97">
        <v>89.351499000000004</v>
      </c>
      <c r="X32" s="97">
        <v>68.895724999999999</v>
      </c>
      <c r="Y32" s="97">
        <v>71.064682000000005</v>
      </c>
      <c r="Z32" s="97">
        <v>60.042617</v>
      </c>
      <c r="AA32" s="97">
        <v>54.014747</v>
      </c>
      <c r="AB32" s="97">
        <v>31.349553</v>
      </c>
      <c r="AC32" s="97">
        <v>39.024504999999998</v>
      </c>
      <c r="AD32" s="97">
        <v>52.947232</v>
      </c>
      <c r="AE32" s="94">
        <f t="shared" si="0"/>
        <v>1791.9111690000002</v>
      </c>
    </row>
    <row r="33" spans="1:31">
      <c r="A33" s="78"/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>
      <c r="A34" s="93" t="s">
        <v>1094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E35" s="97"/>
    </row>
  </sheetData>
  <mergeCells count="3">
    <mergeCell ref="A2:AE2"/>
    <mergeCell ref="A4:AE4"/>
    <mergeCell ref="C7:AE7"/>
  </mergeCells>
  <hyperlinks>
    <hyperlink ref="A1" location="ÍNDICE!A1" display="INDICE" xr:uid="{00000000-0004-0000-1E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E34"/>
  <sheetViews>
    <sheetView showGridLines="0" zoomScaleNormal="100" workbookViewId="0"/>
  </sheetViews>
  <sheetFormatPr baseColWidth="10" defaultRowHeight="13"/>
  <sheetData>
    <row r="1" spans="1:31">
      <c r="A1" s="102" t="s">
        <v>30</v>
      </c>
    </row>
    <row r="2" spans="1:31">
      <c r="A2" s="159" t="s">
        <v>25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1124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68</v>
      </c>
      <c r="C6" s="125">
        <v>1995</v>
      </c>
      <c r="D6" s="125">
        <v>1996</v>
      </c>
      <c r="E6" s="125">
        <v>1997</v>
      </c>
      <c r="F6" s="125">
        <v>1998</v>
      </c>
      <c r="G6" s="125">
        <v>1999</v>
      </c>
      <c r="H6" s="125">
        <v>2000</v>
      </c>
      <c r="I6" s="125">
        <v>2001</v>
      </c>
      <c r="J6" s="125">
        <v>2002</v>
      </c>
      <c r="K6" s="125">
        <v>2003</v>
      </c>
      <c r="L6" s="125">
        <v>2004</v>
      </c>
      <c r="M6" s="125">
        <v>2005</v>
      </c>
      <c r="N6" s="125">
        <v>2006</v>
      </c>
      <c r="O6" s="125">
        <v>2007</v>
      </c>
      <c r="P6" s="125">
        <v>2008</v>
      </c>
      <c r="Q6" s="125">
        <v>2009</v>
      </c>
      <c r="R6" s="125">
        <v>2010</v>
      </c>
      <c r="S6" s="125">
        <v>2011</v>
      </c>
      <c r="T6" s="125">
        <v>2012</v>
      </c>
      <c r="U6" s="125">
        <v>2013</v>
      </c>
      <c r="V6" s="125">
        <v>2014</v>
      </c>
      <c r="W6" s="125">
        <v>2015</v>
      </c>
      <c r="X6" s="125">
        <v>2016</v>
      </c>
      <c r="Y6" s="125">
        <v>2017</v>
      </c>
      <c r="Z6" s="125">
        <v>2018</v>
      </c>
      <c r="AA6" s="125">
        <v>2019</v>
      </c>
      <c r="AB6" s="125">
        <v>2020</v>
      </c>
      <c r="AC6" s="125">
        <v>2021</v>
      </c>
      <c r="AD6" s="125">
        <v>2022</v>
      </c>
      <c r="AE6" s="124" t="s">
        <v>1086</v>
      </c>
    </row>
    <row r="7" spans="1:31">
      <c r="A7" s="7"/>
      <c r="B7" s="6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7"/>
      <c r="B8" s="7">
        <v>392190</v>
      </c>
      <c r="C8" s="5">
        <v>291.27045299999997</v>
      </c>
      <c r="D8" s="5">
        <v>312.72020199999997</v>
      </c>
      <c r="E8" s="5">
        <v>379.65179499999999</v>
      </c>
      <c r="F8" s="5">
        <v>375.48734100000001</v>
      </c>
      <c r="G8" s="5">
        <v>450.39470699999998</v>
      </c>
      <c r="H8" s="5">
        <v>455.61861199999998</v>
      </c>
      <c r="I8" s="5">
        <v>406.27416599999998</v>
      </c>
      <c r="J8" s="5">
        <v>465.07863600000002</v>
      </c>
      <c r="K8" s="5">
        <v>552.29764399999999</v>
      </c>
      <c r="L8" s="5">
        <v>689.51166599999999</v>
      </c>
      <c r="M8" s="5">
        <v>768.44645700000001</v>
      </c>
      <c r="N8" s="5">
        <v>834.42213000000004</v>
      </c>
      <c r="O8" s="5">
        <v>904.097802</v>
      </c>
      <c r="P8" s="5">
        <v>926.32557299999996</v>
      </c>
      <c r="Q8" s="5">
        <v>709.26965900000005</v>
      </c>
      <c r="R8" s="5">
        <v>921.998783</v>
      </c>
      <c r="S8" s="5">
        <v>1036.336738</v>
      </c>
      <c r="T8" s="5">
        <v>1065.3290239999999</v>
      </c>
      <c r="U8" s="5">
        <v>1101.4879699999999</v>
      </c>
      <c r="V8" s="5">
        <v>1217.304963</v>
      </c>
      <c r="W8" s="5">
        <v>1183.9785890000001</v>
      </c>
      <c r="X8" s="5">
        <v>1130.0775169999999</v>
      </c>
      <c r="Y8" s="5">
        <v>1214.277073</v>
      </c>
      <c r="Z8" s="5">
        <v>1251.5310750000001</v>
      </c>
      <c r="AA8" s="5">
        <v>1238.577712</v>
      </c>
      <c r="AB8" s="5">
        <v>1224.870185</v>
      </c>
      <c r="AC8" s="5">
        <v>1424.6578850000001</v>
      </c>
      <c r="AD8" s="5">
        <v>1625.9138700000001</v>
      </c>
      <c r="AE8" s="15">
        <f>SUM(C8:AD8)</f>
        <v>24157.208227000003</v>
      </c>
    </row>
    <row r="9" spans="1:31">
      <c r="A9" s="7"/>
      <c r="B9" s="7">
        <v>591190</v>
      </c>
      <c r="C9" s="5">
        <v>30.771459</v>
      </c>
      <c r="D9" s="5">
        <v>33.427214999999997</v>
      </c>
      <c r="E9" s="5">
        <v>36.059688000000001</v>
      </c>
      <c r="F9" s="5">
        <v>39.508361999999998</v>
      </c>
      <c r="G9" s="5">
        <v>42.851622999999996</v>
      </c>
      <c r="H9" s="5">
        <v>49.069028000000003</v>
      </c>
      <c r="I9" s="5">
        <v>49.907969999999999</v>
      </c>
      <c r="J9" s="5">
        <v>67.672151999999997</v>
      </c>
      <c r="K9" s="5">
        <v>92.385116999999994</v>
      </c>
      <c r="L9" s="5">
        <v>110.599386</v>
      </c>
      <c r="M9" s="5">
        <v>132.76793799999999</v>
      </c>
      <c r="N9" s="5">
        <v>183.001688</v>
      </c>
      <c r="O9" s="5">
        <v>230.58611300000001</v>
      </c>
      <c r="P9" s="5">
        <v>262.06404099999997</v>
      </c>
      <c r="Q9" s="5">
        <v>290.29465599999997</v>
      </c>
      <c r="R9" s="5">
        <v>371.906723</v>
      </c>
      <c r="S9" s="5">
        <v>389.27085299999999</v>
      </c>
      <c r="T9" s="5">
        <v>375.22430800000001</v>
      </c>
      <c r="U9" s="5">
        <v>368.57354700000002</v>
      </c>
      <c r="V9" s="5">
        <v>400.50537500000002</v>
      </c>
      <c r="W9" s="5">
        <v>390.277153</v>
      </c>
      <c r="X9" s="5">
        <v>394.92233399999998</v>
      </c>
      <c r="Y9" s="5">
        <v>411.027379</v>
      </c>
      <c r="Z9" s="5">
        <v>441.95077500000002</v>
      </c>
      <c r="AA9" s="5">
        <v>446.51939900000002</v>
      </c>
      <c r="AB9" s="5">
        <v>457.72148299999998</v>
      </c>
      <c r="AC9" s="5">
        <v>557.93124599999999</v>
      </c>
      <c r="AD9" s="5">
        <v>567.04050299999994</v>
      </c>
      <c r="AE9" s="15">
        <f t="shared" ref="AE9:AE32" si="0">SUM(C9:AD9)</f>
        <v>7223.8375140000007</v>
      </c>
    </row>
    <row r="10" spans="1:31">
      <c r="A10" s="7"/>
      <c r="B10" s="7">
        <v>540720</v>
      </c>
      <c r="C10" s="5">
        <v>33.150317000000001</v>
      </c>
      <c r="D10" s="5">
        <v>32.457205000000002</v>
      </c>
      <c r="E10" s="5">
        <v>32.925407999999997</v>
      </c>
      <c r="F10" s="5">
        <v>27.507966</v>
      </c>
      <c r="G10" s="5">
        <v>26.237185</v>
      </c>
      <c r="H10" s="5">
        <v>22.708658</v>
      </c>
      <c r="I10" s="5">
        <v>24.785513999999999</v>
      </c>
      <c r="J10" s="5">
        <v>26.54739</v>
      </c>
      <c r="K10" s="5">
        <v>27.533035000000002</v>
      </c>
      <c r="L10" s="5">
        <v>34.184426999999999</v>
      </c>
      <c r="M10" s="5">
        <v>82.730101000000005</v>
      </c>
      <c r="N10" s="5">
        <v>118.643094</v>
      </c>
      <c r="O10" s="5">
        <v>132.17528799999999</v>
      </c>
      <c r="P10" s="5">
        <v>157.10807500000001</v>
      </c>
      <c r="Q10" s="5">
        <v>120.270899</v>
      </c>
      <c r="R10" s="5">
        <v>182.98889299999999</v>
      </c>
      <c r="S10" s="5">
        <v>254.044286</v>
      </c>
      <c r="T10" s="5">
        <v>282.58513099999999</v>
      </c>
      <c r="U10" s="5">
        <v>288.14981299999999</v>
      </c>
      <c r="V10" s="5">
        <v>335.94314100000003</v>
      </c>
      <c r="W10" s="5">
        <v>329.20510000000002</v>
      </c>
      <c r="X10" s="5">
        <v>299.93470300000001</v>
      </c>
      <c r="Y10" s="5">
        <v>300.06739399999998</v>
      </c>
      <c r="Z10" s="5">
        <v>307.09418399999998</v>
      </c>
      <c r="AA10" s="5">
        <v>303.43892599999998</v>
      </c>
      <c r="AB10" s="5">
        <v>301.93253099999998</v>
      </c>
      <c r="AC10" s="5">
        <v>414.76635499999998</v>
      </c>
      <c r="AD10" s="5">
        <v>488.62302799999998</v>
      </c>
      <c r="AE10" s="15">
        <f t="shared" si="0"/>
        <v>4987.7380469999998</v>
      </c>
    </row>
    <row r="11" spans="1:31">
      <c r="A11" s="7"/>
      <c r="B11" s="7">
        <v>560312</v>
      </c>
      <c r="C11" s="5">
        <v>0</v>
      </c>
      <c r="D11" s="5">
        <v>17.650905000000002</v>
      </c>
      <c r="E11" s="5">
        <v>30.044217</v>
      </c>
      <c r="F11" s="5">
        <v>69.650131000000002</v>
      </c>
      <c r="G11" s="5">
        <v>58.831601999999997</v>
      </c>
      <c r="H11" s="5">
        <v>68.193321999999995</v>
      </c>
      <c r="I11" s="5">
        <v>70.681297999999998</v>
      </c>
      <c r="J11" s="5">
        <v>89.188958</v>
      </c>
      <c r="K11" s="5">
        <v>109.753822</v>
      </c>
      <c r="L11" s="5">
        <v>144.560721</v>
      </c>
      <c r="M11" s="5">
        <v>191.98894200000001</v>
      </c>
      <c r="N11" s="5">
        <v>194.45267999999999</v>
      </c>
      <c r="O11" s="5">
        <v>192.23807099999999</v>
      </c>
      <c r="P11" s="5">
        <v>186.19038599999999</v>
      </c>
      <c r="Q11" s="5">
        <v>157.83255</v>
      </c>
      <c r="R11" s="5">
        <v>209.614214</v>
      </c>
      <c r="S11" s="5">
        <v>239.541552</v>
      </c>
      <c r="T11" s="5">
        <v>279.61618700000002</v>
      </c>
      <c r="U11" s="5">
        <v>316.23994900000002</v>
      </c>
      <c r="V11" s="5">
        <v>326.69719500000002</v>
      </c>
      <c r="W11" s="5">
        <v>399.68813</v>
      </c>
      <c r="X11" s="5">
        <v>369.133172</v>
      </c>
      <c r="Y11" s="5">
        <v>348.93549200000001</v>
      </c>
      <c r="Z11" s="5">
        <v>398.86132099999998</v>
      </c>
      <c r="AA11" s="5">
        <v>376.19097199999999</v>
      </c>
      <c r="AB11" s="5">
        <v>542.83645899999999</v>
      </c>
      <c r="AC11" s="5">
        <v>609.60289699999998</v>
      </c>
      <c r="AD11" s="5">
        <v>474.25832800000001</v>
      </c>
      <c r="AE11" s="15">
        <f t="shared" si="0"/>
        <v>6472.473473</v>
      </c>
    </row>
    <row r="12" spans="1:31">
      <c r="A12" s="7"/>
      <c r="B12" s="7">
        <v>590320</v>
      </c>
      <c r="C12" s="5">
        <v>49.466861999999999</v>
      </c>
      <c r="D12" s="5">
        <v>54.845920999999997</v>
      </c>
      <c r="E12" s="5">
        <v>58.344239000000002</v>
      </c>
      <c r="F12" s="5">
        <v>57.588036000000002</v>
      </c>
      <c r="G12" s="5">
        <v>70.894452000000001</v>
      </c>
      <c r="H12" s="5">
        <v>74.235187999999994</v>
      </c>
      <c r="I12" s="5">
        <v>61.992497999999998</v>
      </c>
      <c r="J12" s="5">
        <v>75.548891999999995</v>
      </c>
      <c r="K12" s="5">
        <v>84.170749000000001</v>
      </c>
      <c r="L12" s="5">
        <v>116.483538</v>
      </c>
      <c r="M12" s="5">
        <v>103.319109</v>
      </c>
      <c r="N12" s="5">
        <v>121.28507999999999</v>
      </c>
      <c r="O12" s="5">
        <v>142.66189399999999</v>
      </c>
      <c r="P12" s="5">
        <v>148.34754899999999</v>
      </c>
      <c r="Q12" s="5">
        <v>114.24427900000001</v>
      </c>
      <c r="R12" s="5">
        <v>162.15402900000001</v>
      </c>
      <c r="S12" s="5">
        <v>168.35341700000001</v>
      </c>
      <c r="T12" s="5">
        <v>204.94398200000001</v>
      </c>
      <c r="U12" s="5">
        <v>253.04811900000001</v>
      </c>
      <c r="V12" s="5">
        <v>274.19031100000001</v>
      </c>
      <c r="W12" s="5">
        <v>283.080917</v>
      </c>
      <c r="X12" s="5">
        <v>299.38170500000001</v>
      </c>
      <c r="Y12" s="5">
        <v>315.69522999999998</v>
      </c>
      <c r="Z12" s="5">
        <v>351.648323</v>
      </c>
      <c r="AA12" s="5">
        <v>341.44854600000002</v>
      </c>
      <c r="AB12" s="5">
        <v>274.98973799999999</v>
      </c>
      <c r="AC12" s="5">
        <v>360.16879899999998</v>
      </c>
      <c r="AD12" s="5">
        <v>384.88002399999999</v>
      </c>
      <c r="AE12" s="15">
        <f t="shared" si="0"/>
        <v>5007.4114259999997</v>
      </c>
    </row>
    <row r="13" spans="1:31">
      <c r="A13" s="7"/>
      <c r="B13" s="7">
        <v>590310</v>
      </c>
      <c r="C13" s="5">
        <v>63.065904000000003</v>
      </c>
      <c r="D13" s="5">
        <v>65.325529000000003</v>
      </c>
      <c r="E13" s="5">
        <v>66.041240000000002</v>
      </c>
      <c r="F13" s="5">
        <v>86.147118000000006</v>
      </c>
      <c r="G13" s="5">
        <v>93.865780000000001</v>
      </c>
      <c r="H13" s="5">
        <v>108.547346</v>
      </c>
      <c r="I13" s="5">
        <v>94.570891000000003</v>
      </c>
      <c r="J13" s="5">
        <v>134.29284699999999</v>
      </c>
      <c r="K13" s="5">
        <v>148.03184099999999</v>
      </c>
      <c r="L13" s="5">
        <v>172.22398699999999</v>
      </c>
      <c r="M13" s="5">
        <v>204.316667</v>
      </c>
      <c r="N13" s="5">
        <v>213.464471</v>
      </c>
      <c r="O13" s="5">
        <v>233.82433</v>
      </c>
      <c r="P13" s="5">
        <v>244.88276099999999</v>
      </c>
      <c r="Q13" s="5">
        <v>202.606921</v>
      </c>
      <c r="R13" s="5">
        <v>271.80037900000002</v>
      </c>
      <c r="S13" s="5">
        <v>300.38356700000003</v>
      </c>
      <c r="T13" s="5">
        <v>367.74026800000001</v>
      </c>
      <c r="U13" s="5">
        <v>418.373401</v>
      </c>
      <c r="V13" s="5">
        <v>435.68749100000002</v>
      </c>
      <c r="W13" s="5">
        <v>428.16182600000002</v>
      </c>
      <c r="X13" s="5">
        <v>407.792509</v>
      </c>
      <c r="Y13" s="5">
        <v>409.62798600000002</v>
      </c>
      <c r="Z13" s="5">
        <v>422.04163199999999</v>
      </c>
      <c r="AA13" s="5">
        <v>368.74661400000002</v>
      </c>
      <c r="AB13" s="5">
        <v>282.70120400000002</v>
      </c>
      <c r="AC13" s="5">
        <v>348.22748300000001</v>
      </c>
      <c r="AD13" s="5">
        <v>379.40766600000001</v>
      </c>
      <c r="AE13" s="15">
        <f t="shared" si="0"/>
        <v>6971.8996589999997</v>
      </c>
    </row>
    <row r="14" spans="1:31">
      <c r="A14" s="7"/>
      <c r="B14" s="7">
        <v>590390</v>
      </c>
      <c r="C14" s="5">
        <v>64.430212999999995</v>
      </c>
      <c r="D14" s="5">
        <v>70.208613999999997</v>
      </c>
      <c r="E14" s="5">
        <v>84.231971999999999</v>
      </c>
      <c r="F14" s="5">
        <v>82.774393000000003</v>
      </c>
      <c r="G14" s="5">
        <v>82.131941999999995</v>
      </c>
      <c r="H14" s="5">
        <v>97.608166999999995</v>
      </c>
      <c r="I14" s="5">
        <v>99.479108999999994</v>
      </c>
      <c r="J14" s="5">
        <v>108.62323600000001</v>
      </c>
      <c r="K14" s="5">
        <v>140.758793</v>
      </c>
      <c r="L14" s="5">
        <v>138.061643</v>
      </c>
      <c r="M14" s="5">
        <v>155.26352600000001</v>
      </c>
      <c r="N14" s="5">
        <v>186.089348</v>
      </c>
      <c r="O14" s="5">
        <v>160.84895900000001</v>
      </c>
      <c r="P14" s="5">
        <v>132.13749999999999</v>
      </c>
      <c r="Q14" s="5">
        <v>105.27809600000001</v>
      </c>
      <c r="R14" s="5">
        <v>147.22852800000001</v>
      </c>
      <c r="S14" s="5">
        <v>165.26586</v>
      </c>
      <c r="T14" s="5">
        <v>173.243515</v>
      </c>
      <c r="U14" s="5">
        <v>192.94592299999999</v>
      </c>
      <c r="V14" s="5">
        <v>198.35682600000001</v>
      </c>
      <c r="W14" s="5">
        <v>230.65087800000001</v>
      </c>
      <c r="X14" s="5">
        <v>270.05832299999997</v>
      </c>
      <c r="Y14" s="5">
        <v>323.59171500000002</v>
      </c>
      <c r="Z14" s="5">
        <v>318.73864700000001</v>
      </c>
      <c r="AA14" s="5">
        <v>285.98946799999999</v>
      </c>
      <c r="AB14" s="5">
        <v>278.848771</v>
      </c>
      <c r="AC14" s="5">
        <v>390.96914600000002</v>
      </c>
      <c r="AD14" s="5">
        <v>370.50794999999999</v>
      </c>
      <c r="AE14" s="15">
        <f t="shared" si="0"/>
        <v>5054.3210610000006</v>
      </c>
    </row>
    <row r="15" spans="1:31">
      <c r="A15" s="7"/>
      <c r="B15" s="7">
        <v>420310</v>
      </c>
      <c r="C15" s="5">
        <v>990.50240099999996</v>
      </c>
      <c r="D15" s="5">
        <v>909.28188399999999</v>
      </c>
      <c r="E15" s="5">
        <v>973.82345499999997</v>
      </c>
      <c r="F15" s="5">
        <v>930.36024999999995</v>
      </c>
      <c r="G15" s="5">
        <v>1007.899126</v>
      </c>
      <c r="H15" s="5">
        <v>1729.0840949999999</v>
      </c>
      <c r="I15" s="5">
        <v>1782.145552</v>
      </c>
      <c r="J15" s="5">
        <v>1475.218273</v>
      </c>
      <c r="K15" s="5">
        <v>1388.4755889999999</v>
      </c>
      <c r="L15" s="5">
        <v>1196.099991</v>
      </c>
      <c r="M15" s="5">
        <v>1032.1772699999999</v>
      </c>
      <c r="N15" s="5">
        <v>938.36874399999999</v>
      </c>
      <c r="O15" s="5">
        <v>815.36030300000004</v>
      </c>
      <c r="P15" s="5">
        <v>612.06711299999995</v>
      </c>
      <c r="Q15" s="5">
        <v>416.761889</v>
      </c>
      <c r="R15" s="5">
        <v>460.34405700000002</v>
      </c>
      <c r="S15" s="5">
        <v>461.54711700000001</v>
      </c>
      <c r="T15" s="5">
        <v>471.34477500000003</v>
      </c>
      <c r="U15" s="5">
        <v>562.33480299999997</v>
      </c>
      <c r="V15" s="5">
        <v>546.59641299999998</v>
      </c>
      <c r="W15" s="5">
        <v>498.81100500000002</v>
      </c>
      <c r="X15" s="5">
        <v>414.97819900000002</v>
      </c>
      <c r="Y15" s="5">
        <v>389.84239600000001</v>
      </c>
      <c r="Z15" s="5">
        <v>372.75934999999998</v>
      </c>
      <c r="AA15" s="5">
        <v>301.85229900000002</v>
      </c>
      <c r="AB15" s="5">
        <v>206.058278</v>
      </c>
      <c r="AC15" s="5">
        <v>251.39863099999999</v>
      </c>
      <c r="AD15" s="5">
        <v>354.32512100000002</v>
      </c>
      <c r="AE15" s="15">
        <f t="shared" si="0"/>
        <v>21489.818379</v>
      </c>
    </row>
    <row r="16" spans="1:31">
      <c r="A16" s="7"/>
      <c r="B16" s="7">
        <v>392113</v>
      </c>
      <c r="C16" s="5">
        <v>36.957498000000001</v>
      </c>
      <c r="D16" s="5">
        <v>47.302743</v>
      </c>
      <c r="E16" s="5">
        <v>49.349753999999997</v>
      </c>
      <c r="F16" s="5">
        <v>56.878729999999997</v>
      </c>
      <c r="G16" s="5">
        <v>57.863902000000003</v>
      </c>
      <c r="H16" s="5">
        <v>65.497686999999999</v>
      </c>
      <c r="I16" s="5">
        <v>85.493176000000005</v>
      </c>
      <c r="J16" s="5">
        <v>99.264027999999996</v>
      </c>
      <c r="K16" s="5">
        <v>76.130966000000001</v>
      </c>
      <c r="L16" s="5">
        <v>87.852738000000002</v>
      </c>
      <c r="M16" s="5">
        <v>97.617444000000006</v>
      </c>
      <c r="N16" s="5">
        <v>114.196314</v>
      </c>
      <c r="O16" s="5">
        <v>115.204838</v>
      </c>
      <c r="P16" s="5">
        <v>124.060469</v>
      </c>
      <c r="Q16" s="5">
        <v>118.258225</v>
      </c>
      <c r="R16" s="5">
        <v>157.60732400000001</v>
      </c>
      <c r="S16" s="5">
        <v>198.442578</v>
      </c>
      <c r="T16" s="5">
        <v>220.54368199999999</v>
      </c>
      <c r="U16" s="5">
        <v>246.23514299999999</v>
      </c>
      <c r="V16" s="5">
        <v>285.57423299999999</v>
      </c>
      <c r="W16" s="5">
        <v>248.10123899999999</v>
      </c>
      <c r="X16" s="5">
        <v>247.21974399999999</v>
      </c>
      <c r="Y16" s="5">
        <v>291.91209900000001</v>
      </c>
      <c r="Z16" s="5">
        <v>285.90732100000002</v>
      </c>
      <c r="AA16" s="5">
        <v>236.52659299999999</v>
      </c>
      <c r="AB16" s="5">
        <v>231.52067299999999</v>
      </c>
      <c r="AC16" s="5">
        <v>366.52077600000001</v>
      </c>
      <c r="AD16" s="5">
        <v>334.07549499999999</v>
      </c>
      <c r="AE16" s="15">
        <f t="shared" si="0"/>
        <v>4582.1154120000001</v>
      </c>
    </row>
    <row r="17" spans="1:31">
      <c r="A17" s="7"/>
      <c r="B17" s="7">
        <v>420321</v>
      </c>
      <c r="C17" s="5">
        <v>207.364721</v>
      </c>
      <c r="D17" s="5">
        <v>182.691599</v>
      </c>
      <c r="E17" s="5">
        <v>186.20318800000001</v>
      </c>
      <c r="F17" s="5">
        <v>194.20057399999999</v>
      </c>
      <c r="G17" s="5">
        <v>171.81456299999999</v>
      </c>
      <c r="H17" s="5">
        <v>203.441157</v>
      </c>
      <c r="I17" s="5">
        <v>195.12130400000001</v>
      </c>
      <c r="J17" s="5">
        <v>201.561916</v>
      </c>
      <c r="K17" s="5">
        <v>201.75975700000001</v>
      </c>
      <c r="L17" s="5">
        <v>200.25079700000001</v>
      </c>
      <c r="M17" s="5">
        <v>212.948768</v>
      </c>
      <c r="N17" s="5">
        <v>228.94177099999999</v>
      </c>
      <c r="O17" s="5">
        <v>230.76806999999999</v>
      </c>
      <c r="P17" s="5">
        <v>216.11907299999999</v>
      </c>
      <c r="Q17" s="5">
        <v>190.08497199999999</v>
      </c>
      <c r="R17" s="5">
        <v>206.24386200000001</v>
      </c>
      <c r="S17" s="5">
        <v>220.65835899999999</v>
      </c>
      <c r="T17" s="5">
        <v>229.08841699999999</v>
      </c>
      <c r="U17" s="5">
        <v>231.39319499999999</v>
      </c>
      <c r="V17" s="5">
        <v>213.75802200000001</v>
      </c>
      <c r="W17" s="5">
        <v>240.337084</v>
      </c>
      <c r="X17" s="5">
        <v>194.27486099999999</v>
      </c>
      <c r="Y17" s="5">
        <v>203.462592</v>
      </c>
      <c r="Z17" s="5">
        <v>208.045277</v>
      </c>
      <c r="AA17" s="5">
        <v>228.27642299999999</v>
      </c>
      <c r="AB17" s="5">
        <v>175.03541200000001</v>
      </c>
      <c r="AC17" s="5">
        <v>223.47481099999999</v>
      </c>
      <c r="AD17" s="5">
        <v>311.38048300000003</v>
      </c>
      <c r="AE17" s="15">
        <f t="shared" si="0"/>
        <v>5908.7010280000004</v>
      </c>
    </row>
    <row r="18" spans="1:31">
      <c r="A18" s="7"/>
      <c r="B18" s="7">
        <v>560314</v>
      </c>
      <c r="C18" s="5">
        <v>0</v>
      </c>
      <c r="D18" s="5">
        <v>17.283601999999998</v>
      </c>
      <c r="E18" s="5">
        <v>31.772335999999999</v>
      </c>
      <c r="F18" s="5">
        <v>48.009711000000003</v>
      </c>
      <c r="G18" s="5">
        <v>42.864075</v>
      </c>
      <c r="H18" s="5">
        <v>46.953237000000001</v>
      </c>
      <c r="I18" s="5">
        <v>35.269641</v>
      </c>
      <c r="J18" s="5">
        <v>44.366097000000003</v>
      </c>
      <c r="K18" s="5">
        <v>51.492384999999999</v>
      </c>
      <c r="L18" s="5">
        <v>46.658211999999999</v>
      </c>
      <c r="M18" s="5">
        <v>58.832217</v>
      </c>
      <c r="N18" s="5">
        <v>59.599459000000003</v>
      </c>
      <c r="O18" s="5">
        <v>58.196716000000002</v>
      </c>
      <c r="P18" s="5">
        <v>57.242683999999997</v>
      </c>
      <c r="Q18" s="5">
        <v>82.070155</v>
      </c>
      <c r="R18" s="5">
        <v>103.951077</v>
      </c>
      <c r="S18" s="5">
        <v>110.725477</v>
      </c>
      <c r="T18" s="5">
        <v>130.67233300000001</v>
      </c>
      <c r="U18" s="5">
        <v>134.65774500000001</v>
      </c>
      <c r="V18" s="5">
        <v>147.70189300000001</v>
      </c>
      <c r="W18" s="5">
        <v>178.14526900000001</v>
      </c>
      <c r="X18" s="5">
        <v>183.55071100000001</v>
      </c>
      <c r="Y18" s="5">
        <v>190.31681900000001</v>
      </c>
      <c r="Z18" s="5">
        <v>225.95771500000001</v>
      </c>
      <c r="AA18" s="5">
        <v>249.405114</v>
      </c>
      <c r="AB18" s="5">
        <v>233.30671100000001</v>
      </c>
      <c r="AC18" s="5">
        <v>309.37925000000001</v>
      </c>
      <c r="AD18" s="5">
        <v>303.70105100000001</v>
      </c>
      <c r="AE18" s="15">
        <f t="shared" si="0"/>
        <v>3182.0816920000007</v>
      </c>
    </row>
    <row r="19" spans="1:31">
      <c r="A19" s="7"/>
      <c r="B19" s="7">
        <v>520852</v>
      </c>
      <c r="C19" s="5">
        <v>135.39846399999999</v>
      </c>
      <c r="D19" s="5">
        <v>120.963937</v>
      </c>
      <c r="E19" s="5">
        <v>126.260188</v>
      </c>
      <c r="F19" s="5">
        <v>133.82677100000001</v>
      </c>
      <c r="G19" s="5">
        <v>155.21336199999999</v>
      </c>
      <c r="H19" s="5">
        <v>189.042641</v>
      </c>
      <c r="I19" s="5">
        <v>184.98902100000001</v>
      </c>
      <c r="J19" s="5">
        <v>197.579274</v>
      </c>
      <c r="K19" s="5">
        <v>198.12027</v>
      </c>
      <c r="L19" s="5">
        <v>200.82701</v>
      </c>
      <c r="M19" s="5">
        <v>194.80788999999999</v>
      </c>
      <c r="N19" s="5">
        <v>184.311634</v>
      </c>
      <c r="O19" s="5">
        <v>198.036124</v>
      </c>
      <c r="P19" s="5">
        <v>209.011428</v>
      </c>
      <c r="Q19" s="5">
        <v>195.06603100000001</v>
      </c>
      <c r="R19" s="5">
        <v>256.84535799999998</v>
      </c>
      <c r="S19" s="5">
        <v>289.97853900000001</v>
      </c>
      <c r="T19" s="5">
        <v>299.03416800000002</v>
      </c>
      <c r="U19" s="5">
        <v>285.34824600000002</v>
      </c>
      <c r="V19" s="5">
        <v>270.18971900000003</v>
      </c>
      <c r="W19" s="5">
        <v>306.19457</v>
      </c>
      <c r="X19" s="5">
        <v>260.79305799999997</v>
      </c>
      <c r="Y19" s="5">
        <v>248.42160799999999</v>
      </c>
      <c r="Z19" s="5">
        <v>260.546133</v>
      </c>
      <c r="AA19" s="5">
        <v>271.17555199999998</v>
      </c>
      <c r="AB19" s="5">
        <v>360.53535199999999</v>
      </c>
      <c r="AC19" s="5">
        <v>330.20511800000003</v>
      </c>
      <c r="AD19" s="5">
        <v>284.00388400000003</v>
      </c>
      <c r="AE19" s="15">
        <f t="shared" si="0"/>
        <v>6346.7253499999988</v>
      </c>
    </row>
    <row r="20" spans="1:31">
      <c r="A20" s="7"/>
      <c r="B20" s="7">
        <v>580632</v>
      </c>
      <c r="C20" s="5">
        <v>68.70814</v>
      </c>
      <c r="D20" s="5">
        <v>68.357619</v>
      </c>
      <c r="E20" s="5">
        <v>88.808830999999998</v>
      </c>
      <c r="F20" s="5">
        <v>102.730969</v>
      </c>
      <c r="G20" s="5">
        <v>109.400572</v>
      </c>
      <c r="H20" s="5">
        <v>126.167334</v>
      </c>
      <c r="I20" s="5">
        <v>120.486851</v>
      </c>
      <c r="J20" s="5">
        <v>136.375798</v>
      </c>
      <c r="K20" s="5">
        <v>147.768136</v>
      </c>
      <c r="L20" s="5">
        <v>178.11558099999999</v>
      </c>
      <c r="M20" s="5">
        <v>195.06947</v>
      </c>
      <c r="N20" s="5">
        <v>195.16743099999999</v>
      </c>
      <c r="O20" s="5">
        <v>188.032138</v>
      </c>
      <c r="P20" s="5">
        <v>178.56681800000001</v>
      </c>
      <c r="Q20" s="5">
        <v>146.14152100000001</v>
      </c>
      <c r="R20" s="5">
        <v>165.395319</v>
      </c>
      <c r="S20" s="5">
        <v>192.306794</v>
      </c>
      <c r="T20" s="5">
        <v>207.12096</v>
      </c>
      <c r="U20" s="5">
        <v>207.398391</v>
      </c>
      <c r="V20" s="5">
        <v>211.85486299999999</v>
      </c>
      <c r="W20" s="5">
        <v>220.084035</v>
      </c>
      <c r="X20" s="5">
        <v>216.73837399999999</v>
      </c>
      <c r="Y20" s="5">
        <v>211.437409</v>
      </c>
      <c r="Z20" s="5">
        <v>227.398695</v>
      </c>
      <c r="AA20" s="5">
        <v>216.582111</v>
      </c>
      <c r="AB20" s="5">
        <v>194.67791199999999</v>
      </c>
      <c r="AC20" s="5">
        <v>240.54149699999999</v>
      </c>
      <c r="AD20" s="5">
        <v>279.71442100000002</v>
      </c>
      <c r="AE20" s="15">
        <f t="shared" si="0"/>
        <v>4841.1479900000004</v>
      </c>
    </row>
    <row r="21" spans="1:31">
      <c r="A21" s="7"/>
      <c r="B21" s="7">
        <v>590220</v>
      </c>
      <c r="C21" s="5">
        <v>12.031511999999999</v>
      </c>
      <c r="D21" s="5">
        <v>11.451654</v>
      </c>
      <c r="E21" s="5">
        <v>12.620317</v>
      </c>
      <c r="F21" s="5">
        <v>27.278063</v>
      </c>
      <c r="G21" s="5">
        <v>38.991717000000001</v>
      </c>
      <c r="H21" s="5">
        <v>43.122508000000003</v>
      </c>
      <c r="I21" s="5">
        <v>46.118791999999999</v>
      </c>
      <c r="J21" s="5">
        <v>58.008437999999998</v>
      </c>
      <c r="K21" s="5">
        <v>64.294846000000007</v>
      </c>
      <c r="L21" s="5">
        <v>61.882029000000003</v>
      </c>
      <c r="M21" s="5">
        <v>73.835592000000005</v>
      </c>
      <c r="N21" s="5">
        <v>64.766242000000005</v>
      </c>
      <c r="O21" s="5">
        <v>64.256906000000001</v>
      </c>
      <c r="P21" s="5">
        <v>77.932878000000002</v>
      </c>
      <c r="Q21" s="5">
        <v>134.11354900000001</v>
      </c>
      <c r="R21" s="5">
        <v>193.78367399999999</v>
      </c>
      <c r="S21" s="5">
        <v>241.205051</v>
      </c>
      <c r="T21" s="5">
        <v>202.863247</v>
      </c>
      <c r="U21" s="5">
        <v>174.76623900000001</v>
      </c>
      <c r="V21" s="5">
        <v>188.439671</v>
      </c>
      <c r="W21" s="5">
        <v>201.14692600000001</v>
      </c>
      <c r="X21" s="5">
        <v>200.22016400000001</v>
      </c>
      <c r="Y21" s="5">
        <v>201.594121</v>
      </c>
      <c r="Z21" s="5">
        <v>235.760481</v>
      </c>
      <c r="AA21" s="5">
        <v>245.58888400000001</v>
      </c>
      <c r="AB21" s="5">
        <v>145.040865</v>
      </c>
      <c r="AC21" s="5">
        <v>231.31877700000001</v>
      </c>
      <c r="AD21" s="5">
        <v>277.41503699999998</v>
      </c>
      <c r="AE21" s="15">
        <f t="shared" si="0"/>
        <v>3529.84818</v>
      </c>
    </row>
    <row r="22" spans="1:31">
      <c r="A22" s="7"/>
      <c r="B22" s="7">
        <v>560313</v>
      </c>
      <c r="C22" s="5">
        <v>0</v>
      </c>
      <c r="D22" s="5">
        <v>14.496753999999999</v>
      </c>
      <c r="E22" s="5">
        <v>14.206339</v>
      </c>
      <c r="F22" s="5">
        <v>17.948554000000001</v>
      </c>
      <c r="G22" s="5">
        <v>28.119997000000001</v>
      </c>
      <c r="H22" s="5">
        <v>35.591861000000002</v>
      </c>
      <c r="I22" s="5">
        <v>43.523333999999998</v>
      </c>
      <c r="J22" s="5">
        <v>51.141437000000003</v>
      </c>
      <c r="K22" s="5">
        <v>69.328576999999996</v>
      </c>
      <c r="L22" s="5">
        <v>95.500442000000007</v>
      </c>
      <c r="M22" s="5">
        <v>88.421272999999999</v>
      </c>
      <c r="N22" s="5">
        <v>99.765991999999997</v>
      </c>
      <c r="O22" s="5">
        <v>114.116159</v>
      </c>
      <c r="P22" s="5">
        <v>133.60977800000001</v>
      </c>
      <c r="Q22" s="5">
        <v>107.708467</v>
      </c>
      <c r="R22" s="5">
        <v>127.010868</v>
      </c>
      <c r="S22" s="5">
        <v>141.906946</v>
      </c>
      <c r="T22" s="5">
        <v>155.62158099999999</v>
      </c>
      <c r="U22" s="5">
        <v>148.154696</v>
      </c>
      <c r="V22" s="5">
        <v>158.46415200000001</v>
      </c>
      <c r="W22" s="5">
        <v>166.42765800000001</v>
      </c>
      <c r="X22" s="5">
        <v>191.851426</v>
      </c>
      <c r="Y22" s="5">
        <v>194.03386399999999</v>
      </c>
      <c r="Z22" s="5">
        <v>204.05485899999999</v>
      </c>
      <c r="AA22" s="5">
        <v>198.021961</v>
      </c>
      <c r="AB22" s="5">
        <v>208.338189</v>
      </c>
      <c r="AC22" s="5">
        <v>238.50566800000001</v>
      </c>
      <c r="AD22" s="5">
        <v>270.59224899999998</v>
      </c>
      <c r="AE22" s="15">
        <f t="shared" si="0"/>
        <v>3316.4630810000003</v>
      </c>
    </row>
    <row r="23" spans="1:31">
      <c r="A23" s="7"/>
      <c r="B23" s="7">
        <v>392112</v>
      </c>
      <c r="C23" s="5">
        <v>107.749793</v>
      </c>
      <c r="D23" s="5">
        <v>112.70053299999999</v>
      </c>
      <c r="E23" s="5">
        <v>111.44949699999999</v>
      </c>
      <c r="F23" s="5">
        <v>118.174215</v>
      </c>
      <c r="G23" s="5">
        <v>144.93936199999999</v>
      </c>
      <c r="H23" s="5">
        <v>135.486874</v>
      </c>
      <c r="I23" s="5">
        <v>124.9003</v>
      </c>
      <c r="J23" s="5">
        <v>108.416703</v>
      </c>
      <c r="K23" s="5">
        <v>96.717485999999994</v>
      </c>
      <c r="L23" s="5">
        <v>121.453964</v>
      </c>
      <c r="M23" s="5">
        <v>144.272074</v>
      </c>
      <c r="N23" s="5">
        <v>164.39265800000001</v>
      </c>
      <c r="O23" s="5">
        <v>166.23970600000001</v>
      </c>
      <c r="P23" s="5">
        <v>157.546525</v>
      </c>
      <c r="Q23" s="5">
        <v>96.145174999999995</v>
      </c>
      <c r="R23" s="5">
        <v>149.70097799999999</v>
      </c>
      <c r="S23" s="5">
        <v>177.28136900000001</v>
      </c>
      <c r="T23" s="5">
        <v>190.120733</v>
      </c>
      <c r="U23" s="5">
        <v>191.23304899999999</v>
      </c>
      <c r="V23" s="5">
        <v>214.24077299999999</v>
      </c>
      <c r="W23" s="5">
        <v>215.80104399999999</v>
      </c>
      <c r="X23" s="5">
        <v>213.795604</v>
      </c>
      <c r="Y23" s="5">
        <v>214.463706</v>
      </c>
      <c r="Z23" s="5">
        <v>252.64516800000001</v>
      </c>
      <c r="AA23" s="5">
        <v>232.087459</v>
      </c>
      <c r="AB23" s="5">
        <v>233.20352399999999</v>
      </c>
      <c r="AC23" s="5">
        <v>319.30187999999998</v>
      </c>
      <c r="AD23" s="5">
        <v>239.568589</v>
      </c>
      <c r="AE23" s="15">
        <f t="shared" si="0"/>
        <v>4754.0287409999992</v>
      </c>
    </row>
    <row r="24" spans="1:31">
      <c r="A24" s="7"/>
      <c r="B24" s="7">
        <v>560394</v>
      </c>
      <c r="C24" s="5">
        <v>0</v>
      </c>
      <c r="D24" s="5">
        <v>111.624037</v>
      </c>
      <c r="E24" s="5">
        <v>73.206029000000001</v>
      </c>
      <c r="F24" s="5">
        <v>47.473537999999998</v>
      </c>
      <c r="G24" s="5">
        <v>40.322699999999998</v>
      </c>
      <c r="H24" s="5">
        <v>42.730693000000002</v>
      </c>
      <c r="I24" s="5">
        <v>42.929744999999997</v>
      </c>
      <c r="J24" s="5">
        <v>48.310811000000001</v>
      </c>
      <c r="K24" s="5">
        <v>67.693132000000006</v>
      </c>
      <c r="L24" s="5">
        <v>80.645857000000007</v>
      </c>
      <c r="M24" s="5">
        <v>91.309130999999994</v>
      </c>
      <c r="N24" s="5">
        <v>86.591920000000002</v>
      </c>
      <c r="O24" s="5">
        <v>91.249500999999995</v>
      </c>
      <c r="P24" s="5">
        <v>97.126412000000002</v>
      </c>
      <c r="Q24" s="5">
        <v>68.027056000000002</v>
      </c>
      <c r="R24" s="5">
        <v>84.666657000000001</v>
      </c>
      <c r="S24" s="5">
        <v>106.33152</v>
      </c>
      <c r="T24" s="5">
        <v>101.148758</v>
      </c>
      <c r="U24" s="5">
        <v>94.426997999999998</v>
      </c>
      <c r="V24" s="5">
        <v>94.269341999999995</v>
      </c>
      <c r="W24" s="5">
        <v>97.83278</v>
      </c>
      <c r="X24" s="5">
        <v>100.730456</v>
      </c>
      <c r="Y24" s="5">
        <v>110.623688</v>
      </c>
      <c r="Z24" s="5">
        <v>143.568084</v>
      </c>
      <c r="AA24" s="5">
        <v>150.04648499999999</v>
      </c>
      <c r="AB24" s="5">
        <v>179.56657200000001</v>
      </c>
      <c r="AC24" s="5">
        <v>211.375148</v>
      </c>
      <c r="AD24" s="5">
        <v>238.29021399999999</v>
      </c>
      <c r="AE24" s="15">
        <f t="shared" si="0"/>
        <v>2702.117264</v>
      </c>
    </row>
    <row r="25" spans="1:31">
      <c r="A25" s="7"/>
      <c r="B25" s="7">
        <v>560392</v>
      </c>
      <c r="C25" s="5">
        <v>0</v>
      </c>
      <c r="D25" s="5">
        <v>5.2904549999999997</v>
      </c>
      <c r="E25" s="5">
        <v>15.154584</v>
      </c>
      <c r="F25" s="5">
        <v>17.360039</v>
      </c>
      <c r="G25" s="5">
        <v>20.880054999999999</v>
      </c>
      <c r="H25" s="5">
        <v>43.086061999999998</v>
      </c>
      <c r="I25" s="5">
        <v>49.782094999999998</v>
      </c>
      <c r="J25" s="5">
        <v>70.883215000000007</v>
      </c>
      <c r="K25" s="5">
        <v>74.726709</v>
      </c>
      <c r="L25" s="5">
        <v>92.142767000000006</v>
      </c>
      <c r="M25" s="5">
        <v>92.524788999999998</v>
      </c>
      <c r="N25" s="5">
        <v>94.865284000000003</v>
      </c>
      <c r="O25" s="5">
        <v>124.047124</v>
      </c>
      <c r="P25" s="5">
        <v>99.487533999999997</v>
      </c>
      <c r="Q25" s="5">
        <v>84.538494</v>
      </c>
      <c r="R25" s="5">
        <v>102.347987</v>
      </c>
      <c r="S25" s="5">
        <v>108.79798</v>
      </c>
      <c r="T25" s="5">
        <v>113.753309</v>
      </c>
      <c r="U25" s="5">
        <v>143.43997899999999</v>
      </c>
      <c r="V25" s="5">
        <v>177.914253</v>
      </c>
      <c r="W25" s="5">
        <v>177.18668700000001</v>
      </c>
      <c r="X25" s="5">
        <v>177.027615</v>
      </c>
      <c r="Y25" s="5">
        <v>174.32157100000001</v>
      </c>
      <c r="Z25" s="5">
        <v>207.65490299999999</v>
      </c>
      <c r="AA25" s="5">
        <v>208.69145499999999</v>
      </c>
      <c r="AB25" s="5">
        <v>442.75233300000002</v>
      </c>
      <c r="AC25" s="5">
        <v>317.492097</v>
      </c>
      <c r="AD25" s="5">
        <v>229.715307</v>
      </c>
      <c r="AE25" s="15">
        <f t="shared" si="0"/>
        <v>3465.8646819999994</v>
      </c>
    </row>
    <row r="26" spans="1:31">
      <c r="A26" s="7"/>
      <c r="B26" s="7">
        <v>560311</v>
      </c>
      <c r="C26" s="5">
        <v>0</v>
      </c>
      <c r="D26" s="5">
        <v>40.230058</v>
      </c>
      <c r="E26" s="5">
        <v>72.947969000000001</v>
      </c>
      <c r="F26" s="5">
        <v>56.583551999999997</v>
      </c>
      <c r="G26" s="5">
        <v>52.739432000000001</v>
      </c>
      <c r="H26" s="5">
        <v>76.254891999999998</v>
      </c>
      <c r="I26" s="5">
        <v>89.822649999999996</v>
      </c>
      <c r="J26" s="5">
        <v>84.379403999999994</v>
      </c>
      <c r="K26" s="5">
        <v>112.638931</v>
      </c>
      <c r="L26" s="5">
        <v>118.815837</v>
      </c>
      <c r="M26" s="5">
        <v>138.83193</v>
      </c>
      <c r="N26" s="5">
        <v>117.213735</v>
      </c>
      <c r="O26" s="5">
        <v>153.21769900000001</v>
      </c>
      <c r="P26" s="5">
        <v>137.851237</v>
      </c>
      <c r="Q26" s="5">
        <v>128.446822</v>
      </c>
      <c r="R26" s="5">
        <v>156.19573800000001</v>
      </c>
      <c r="S26" s="5">
        <v>128.523605</v>
      </c>
      <c r="T26" s="5">
        <v>99.647575000000003</v>
      </c>
      <c r="U26" s="5">
        <v>113.749405</v>
      </c>
      <c r="V26" s="5">
        <v>125.162415</v>
      </c>
      <c r="W26" s="5">
        <v>129.177798</v>
      </c>
      <c r="X26" s="5">
        <v>140.544444</v>
      </c>
      <c r="Y26" s="5">
        <v>135.90292299999999</v>
      </c>
      <c r="Z26" s="5">
        <v>147.497861</v>
      </c>
      <c r="AA26" s="5">
        <v>161.468062</v>
      </c>
      <c r="AB26" s="5">
        <v>182.635918</v>
      </c>
      <c r="AC26" s="5">
        <v>203.546907</v>
      </c>
      <c r="AD26" s="5">
        <v>227.62084899999999</v>
      </c>
      <c r="AE26" s="15">
        <f t="shared" si="0"/>
        <v>3331.6476480000001</v>
      </c>
    </row>
    <row r="27" spans="1:31">
      <c r="A27" s="7"/>
      <c r="B27" s="7">
        <v>590210</v>
      </c>
      <c r="C27" s="5">
        <v>27.814540000000001</v>
      </c>
      <c r="D27" s="5">
        <v>34.160426999999999</v>
      </c>
      <c r="E27" s="5">
        <v>32.554523000000003</v>
      </c>
      <c r="F27" s="5">
        <v>50.283112000000003</v>
      </c>
      <c r="G27" s="5">
        <v>32.286284000000002</v>
      </c>
      <c r="H27" s="5">
        <v>38.374037999999999</v>
      </c>
      <c r="I27" s="5">
        <v>40.404961</v>
      </c>
      <c r="J27" s="5">
        <v>55.572882999999997</v>
      </c>
      <c r="K27" s="5">
        <v>52.737929999999999</v>
      </c>
      <c r="L27" s="5">
        <v>59.004949000000003</v>
      </c>
      <c r="M27" s="5">
        <v>69.984662999999998</v>
      </c>
      <c r="N27" s="5">
        <v>84.348515000000006</v>
      </c>
      <c r="O27" s="5">
        <v>71.912544999999994</v>
      </c>
      <c r="P27" s="5">
        <v>74.411607000000004</v>
      </c>
      <c r="Q27" s="5">
        <v>52.206102000000001</v>
      </c>
      <c r="R27" s="5">
        <v>83.464285000000004</v>
      </c>
      <c r="S27" s="5">
        <v>125.498377</v>
      </c>
      <c r="T27" s="5">
        <v>122.350734</v>
      </c>
      <c r="U27" s="5">
        <v>117.762607</v>
      </c>
      <c r="V27" s="5">
        <v>125.411396</v>
      </c>
      <c r="W27" s="5">
        <v>121.699888</v>
      </c>
      <c r="X27" s="5">
        <v>109.088245</v>
      </c>
      <c r="Y27" s="5">
        <v>115.081565</v>
      </c>
      <c r="Z27" s="5">
        <v>123.72234</v>
      </c>
      <c r="AA27" s="5">
        <v>120.062415</v>
      </c>
      <c r="AB27" s="5">
        <v>78.487110000000001</v>
      </c>
      <c r="AC27" s="5">
        <v>126.97094</v>
      </c>
      <c r="AD27" s="5">
        <v>167.753872</v>
      </c>
      <c r="AE27" s="15">
        <f t="shared" si="0"/>
        <v>2313.4108530000003</v>
      </c>
    </row>
    <row r="28" spans="1:31">
      <c r="A28" s="7"/>
      <c r="B28" s="7">
        <v>600621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60.531002000000001</v>
      </c>
      <c r="K28" s="5">
        <v>42.746130000000001</v>
      </c>
      <c r="L28" s="5">
        <v>46.931654999999999</v>
      </c>
      <c r="M28" s="5">
        <v>55.399011999999999</v>
      </c>
      <c r="N28" s="5">
        <v>41.144993999999997</v>
      </c>
      <c r="O28" s="5">
        <v>27.219266999999999</v>
      </c>
      <c r="P28" s="5">
        <v>38.366709999999998</v>
      </c>
      <c r="Q28" s="5">
        <v>26.207125999999999</v>
      </c>
      <c r="R28" s="5">
        <v>31.299571</v>
      </c>
      <c r="S28" s="5">
        <v>41.076526000000001</v>
      </c>
      <c r="T28" s="5">
        <v>25.490399</v>
      </c>
      <c r="U28" s="5">
        <v>27.019546999999999</v>
      </c>
      <c r="V28" s="5">
        <v>26.344183999999998</v>
      </c>
      <c r="W28" s="5">
        <v>30.477316999999999</v>
      </c>
      <c r="X28" s="5">
        <v>36.590421999999997</v>
      </c>
      <c r="Y28" s="5">
        <v>56.198793000000002</v>
      </c>
      <c r="Z28" s="5">
        <v>64.295769000000007</v>
      </c>
      <c r="AA28" s="5">
        <v>66.502960999999999</v>
      </c>
      <c r="AB28" s="5">
        <v>85.747310999999996</v>
      </c>
      <c r="AC28" s="5">
        <v>145.90245100000001</v>
      </c>
      <c r="AD28" s="5">
        <v>165.38443899999999</v>
      </c>
      <c r="AE28" s="15">
        <f t="shared" si="0"/>
        <v>1140.8755860000001</v>
      </c>
    </row>
    <row r="29" spans="1:31">
      <c r="A29" s="7"/>
      <c r="B29" s="7">
        <v>600590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0.46015200000000001</v>
      </c>
      <c r="K29" s="5">
        <v>0.67857100000000004</v>
      </c>
      <c r="L29" s="5">
        <v>0.69904999999999995</v>
      </c>
      <c r="M29" s="5">
        <v>0.71266099999999999</v>
      </c>
      <c r="N29" s="5">
        <v>0.59784700000000002</v>
      </c>
      <c r="O29" s="5">
        <v>3.9793660000000002</v>
      </c>
      <c r="P29" s="5">
        <v>8.8180669999999992</v>
      </c>
      <c r="Q29" s="5">
        <v>8.3658529999999995</v>
      </c>
      <c r="R29" s="5">
        <v>2.2859579999999999</v>
      </c>
      <c r="S29" s="5">
        <v>28.646183000000001</v>
      </c>
      <c r="T29" s="5">
        <v>61.341619999999999</v>
      </c>
      <c r="U29" s="5">
        <v>47.261879999999998</v>
      </c>
      <c r="V29" s="5">
        <v>88.226708000000002</v>
      </c>
      <c r="W29" s="5">
        <v>87.646276</v>
      </c>
      <c r="X29" s="5">
        <v>108.81200800000001</v>
      </c>
      <c r="Y29" s="5">
        <v>96.946882000000002</v>
      </c>
      <c r="Z29" s="5">
        <v>110.059837</v>
      </c>
      <c r="AA29" s="5">
        <v>106.498572</v>
      </c>
      <c r="AB29" s="5">
        <v>118.770124</v>
      </c>
      <c r="AC29" s="5">
        <v>125.612013</v>
      </c>
      <c r="AD29" s="5">
        <v>162.53722300000001</v>
      </c>
      <c r="AE29" s="15">
        <f t="shared" si="0"/>
        <v>1168.9568509999999</v>
      </c>
    </row>
    <row r="30" spans="1:31">
      <c r="A30" s="7"/>
      <c r="B30" s="7">
        <v>580136</v>
      </c>
      <c r="C30" s="5">
        <v>2.0582229999999999</v>
      </c>
      <c r="D30" s="5">
        <v>2.8120340000000001</v>
      </c>
      <c r="E30" s="5">
        <v>3.7292369999999999</v>
      </c>
      <c r="F30" s="5">
        <v>4.4539689999999998</v>
      </c>
      <c r="G30" s="5">
        <v>5.0904790000000002</v>
      </c>
      <c r="H30" s="5">
        <v>8.641769</v>
      </c>
      <c r="I30" s="5">
        <v>15.873377</v>
      </c>
      <c r="J30" s="5">
        <v>30.469695999999999</v>
      </c>
      <c r="K30" s="5">
        <v>46.619554000000001</v>
      </c>
      <c r="L30" s="5">
        <v>57.080725999999999</v>
      </c>
      <c r="M30" s="5">
        <v>83.411373999999995</v>
      </c>
      <c r="N30" s="5">
        <v>112.39014</v>
      </c>
      <c r="O30" s="5">
        <v>115.721626</v>
      </c>
      <c r="P30" s="5">
        <v>116.444193</v>
      </c>
      <c r="Q30" s="5">
        <v>86.316751999999994</v>
      </c>
      <c r="R30" s="5">
        <v>100.810079</v>
      </c>
      <c r="S30" s="5">
        <v>98.925511</v>
      </c>
      <c r="T30" s="5">
        <v>98.713013000000004</v>
      </c>
      <c r="U30" s="5">
        <v>103.636124</v>
      </c>
      <c r="V30" s="5">
        <v>104.585899</v>
      </c>
      <c r="W30" s="5">
        <v>108.612928</v>
      </c>
      <c r="X30" s="5">
        <v>95.221996000000004</v>
      </c>
      <c r="Y30" s="5">
        <v>96.610624000000001</v>
      </c>
      <c r="Z30" s="5">
        <v>99.769867000000005</v>
      </c>
      <c r="AA30" s="5">
        <v>111.317286</v>
      </c>
      <c r="AB30" s="5">
        <v>122.464977</v>
      </c>
      <c r="AC30" s="5">
        <v>149.995239</v>
      </c>
      <c r="AD30" s="5">
        <v>157.48885100000001</v>
      </c>
      <c r="AE30" s="15">
        <f t="shared" si="0"/>
        <v>2139.265543</v>
      </c>
    </row>
    <row r="31" spans="1:31">
      <c r="A31" s="7"/>
      <c r="B31" s="7">
        <v>560393</v>
      </c>
      <c r="C31" s="5">
        <v>0</v>
      </c>
      <c r="D31" s="5">
        <v>7.1067260000000001</v>
      </c>
      <c r="E31" s="5">
        <v>8.6893969999999996</v>
      </c>
      <c r="F31" s="5">
        <v>13.350732000000001</v>
      </c>
      <c r="G31" s="5">
        <v>15.1775</v>
      </c>
      <c r="H31" s="5">
        <v>16.984501000000002</v>
      </c>
      <c r="I31" s="5">
        <v>17.854199000000001</v>
      </c>
      <c r="J31" s="5">
        <v>27.417891999999998</v>
      </c>
      <c r="K31" s="5">
        <v>51.351914999999998</v>
      </c>
      <c r="L31" s="5">
        <v>45.274600999999997</v>
      </c>
      <c r="M31" s="5">
        <v>35.840426000000001</v>
      </c>
      <c r="N31" s="5">
        <v>35.782269999999997</v>
      </c>
      <c r="O31" s="5">
        <v>53.218801999999997</v>
      </c>
      <c r="P31" s="5">
        <v>36.100164999999997</v>
      </c>
      <c r="Q31" s="5">
        <v>27.323035000000001</v>
      </c>
      <c r="R31" s="5">
        <v>39.826450000000001</v>
      </c>
      <c r="S31" s="5">
        <v>46.053674000000001</v>
      </c>
      <c r="T31" s="5">
        <v>59.641559000000001</v>
      </c>
      <c r="U31" s="5">
        <v>81.112190999999996</v>
      </c>
      <c r="V31" s="5">
        <v>92.532904000000002</v>
      </c>
      <c r="W31" s="5">
        <v>86.862977999999998</v>
      </c>
      <c r="X31" s="5">
        <v>87.212703000000005</v>
      </c>
      <c r="Y31" s="5">
        <v>88.539901</v>
      </c>
      <c r="Z31" s="5">
        <v>91.650217999999995</v>
      </c>
      <c r="AA31" s="5">
        <v>114.560619</v>
      </c>
      <c r="AB31" s="5">
        <v>111.045635</v>
      </c>
      <c r="AC31" s="5">
        <v>143.018101</v>
      </c>
      <c r="AD31" s="5">
        <v>141.00747899999999</v>
      </c>
      <c r="AE31" s="15">
        <f t="shared" si="0"/>
        <v>1574.5365729999999</v>
      </c>
    </row>
    <row r="32" spans="1:31">
      <c r="A32" s="7"/>
      <c r="B32" s="7">
        <v>600410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269.00806299999999</v>
      </c>
      <c r="K32" s="5">
        <v>294.81169699999998</v>
      </c>
      <c r="L32" s="5">
        <v>271.958304</v>
      </c>
      <c r="M32" s="5">
        <v>237.29571200000001</v>
      </c>
      <c r="N32" s="5">
        <v>246.65722500000001</v>
      </c>
      <c r="O32" s="5">
        <v>212.16906800000001</v>
      </c>
      <c r="P32" s="5">
        <v>170.72848300000001</v>
      </c>
      <c r="Q32" s="5">
        <v>135.94103699999999</v>
      </c>
      <c r="R32" s="5">
        <v>142.29917800000001</v>
      </c>
      <c r="S32" s="5">
        <v>145.233259</v>
      </c>
      <c r="T32" s="5">
        <v>163.436757</v>
      </c>
      <c r="U32" s="5">
        <v>167.13664199999999</v>
      </c>
      <c r="V32" s="5">
        <v>190.64753099999999</v>
      </c>
      <c r="W32" s="5">
        <v>186.232147</v>
      </c>
      <c r="X32" s="5">
        <v>180.16551100000001</v>
      </c>
      <c r="Y32" s="5">
        <v>164.116141</v>
      </c>
      <c r="Z32" s="5">
        <v>158.534334</v>
      </c>
      <c r="AA32" s="5">
        <v>137.78245899999999</v>
      </c>
      <c r="AB32" s="5">
        <v>108.452855</v>
      </c>
      <c r="AC32" s="5">
        <v>129.74294599999999</v>
      </c>
      <c r="AD32" s="5">
        <v>126.02342899999999</v>
      </c>
      <c r="AE32" s="15">
        <f t="shared" si="0"/>
        <v>3838.3727779999999</v>
      </c>
    </row>
    <row r="33" spans="1:31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>
      <c r="A34" s="29" t="s">
        <v>1094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</sheetData>
  <mergeCells count="3">
    <mergeCell ref="A2:AE2"/>
    <mergeCell ref="A4:AE4"/>
    <mergeCell ref="C7:AE7"/>
  </mergeCells>
  <hyperlinks>
    <hyperlink ref="A1" location="ÍNDICE!A1" display="INDICE" xr:uid="{00000000-0004-0000-1F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E35"/>
  <sheetViews>
    <sheetView showGridLines="0" zoomScaleNormal="100" workbookViewId="0"/>
  </sheetViews>
  <sheetFormatPr baseColWidth="10" defaultRowHeight="13"/>
  <sheetData>
    <row r="1" spans="1:31">
      <c r="A1" s="102" t="s">
        <v>30</v>
      </c>
    </row>
    <row r="2" spans="1:31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1125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68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>
      <c r="A7" s="7"/>
      <c r="B7" s="6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7"/>
      <c r="B8" s="7">
        <v>611020</v>
      </c>
      <c r="C8" s="5">
        <v>2142.655792</v>
      </c>
      <c r="D8" s="5">
        <v>2343.2358479999998</v>
      </c>
      <c r="E8" s="5">
        <v>2901.9672070000001</v>
      </c>
      <c r="F8" s="5">
        <v>3523.7580459999999</v>
      </c>
      <c r="G8" s="5">
        <v>4452.0026820000003</v>
      </c>
      <c r="H8" s="5">
        <v>5410.952115</v>
      </c>
      <c r="I8" s="5">
        <v>5814.95849</v>
      </c>
      <c r="J8" s="5">
        <v>6228.5937750000003</v>
      </c>
      <c r="K8" s="5">
        <v>6745.9555479999999</v>
      </c>
      <c r="L8" s="5">
        <v>7091.8161829999999</v>
      </c>
      <c r="M8" s="5">
        <v>7599.1864589999996</v>
      </c>
      <c r="N8" s="5">
        <v>8247.6957980000007</v>
      </c>
      <c r="O8" s="5">
        <v>9155.5239949999996</v>
      </c>
      <c r="P8" s="5">
        <v>8889.2573699999994</v>
      </c>
      <c r="Q8" s="5">
        <v>8042.9733660000002</v>
      </c>
      <c r="R8" s="5">
        <v>8761.0967550000005</v>
      </c>
      <c r="S8" s="5">
        <v>9149.8063149999998</v>
      </c>
      <c r="T8" s="5">
        <v>8054.6903629999997</v>
      </c>
      <c r="U8" s="5">
        <v>8383.4515969999993</v>
      </c>
      <c r="V8" s="5">
        <v>8173.0241599999999</v>
      </c>
      <c r="W8" s="5">
        <v>7850.7490360000002</v>
      </c>
      <c r="X8" s="5">
        <v>6878.7402620000003</v>
      </c>
      <c r="Y8" s="5">
        <v>6855.905479</v>
      </c>
      <c r="Z8" s="5">
        <v>7368.6411459999999</v>
      </c>
      <c r="AA8" s="5">
        <v>7633.8429230000002</v>
      </c>
      <c r="AB8" s="5">
        <v>6082.4540459999998</v>
      </c>
      <c r="AC8" s="5">
        <v>8235.7153030000009</v>
      </c>
      <c r="AD8" s="5">
        <v>9776.0624050000006</v>
      </c>
      <c r="AE8" s="15">
        <f>SUM(C8:AD8)</f>
        <v>191794.71246400001</v>
      </c>
    </row>
    <row r="9" spans="1:31">
      <c r="A9" s="7"/>
      <c r="B9" s="7">
        <v>610910</v>
      </c>
      <c r="C9" s="5">
        <v>1111.7844640000001</v>
      </c>
      <c r="D9" s="5">
        <v>1381.907639</v>
      </c>
      <c r="E9" s="5">
        <v>1784.9231870000001</v>
      </c>
      <c r="F9" s="5">
        <v>2365.5215819999999</v>
      </c>
      <c r="G9" s="5">
        <v>2749.2703069999998</v>
      </c>
      <c r="H9" s="5">
        <v>3003.4525640000002</v>
      </c>
      <c r="I9" s="5">
        <v>2827.2030110000001</v>
      </c>
      <c r="J9" s="5">
        <v>2894.5320360000001</v>
      </c>
      <c r="K9" s="5">
        <v>3054.4148599999999</v>
      </c>
      <c r="L9" s="5">
        <v>3230.0613709999998</v>
      </c>
      <c r="M9" s="5">
        <v>3432.2551319999998</v>
      </c>
      <c r="N9" s="5">
        <v>3739.975735</v>
      </c>
      <c r="O9" s="5">
        <v>3514.4302050000001</v>
      </c>
      <c r="P9" s="5">
        <v>3825.221223</v>
      </c>
      <c r="Q9" s="5">
        <v>3368.1510750000002</v>
      </c>
      <c r="R9" s="5">
        <v>4064.088624</v>
      </c>
      <c r="S9" s="5">
        <v>4236.1330870000002</v>
      </c>
      <c r="T9" s="5">
        <v>4057.2993419999998</v>
      </c>
      <c r="U9" s="5">
        <v>4010.6144640000002</v>
      </c>
      <c r="V9" s="5">
        <v>3975.3398729999999</v>
      </c>
      <c r="W9" s="5">
        <v>4076.164667</v>
      </c>
      <c r="X9" s="5">
        <v>3903.6947110000001</v>
      </c>
      <c r="Y9" s="5">
        <v>3809.1076760000001</v>
      </c>
      <c r="Z9" s="5">
        <v>4051.9096049999998</v>
      </c>
      <c r="AA9" s="5">
        <v>4404.6263799999997</v>
      </c>
      <c r="AB9" s="5">
        <v>3503.523702</v>
      </c>
      <c r="AC9" s="5">
        <v>5092.437261</v>
      </c>
      <c r="AD9" s="5">
        <v>6293.7709629999999</v>
      </c>
      <c r="AE9" s="15">
        <f t="shared" ref="AE9:AE32" si="0">SUM(C9:AD9)</f>
        <v>97761.814746000004</v>
      </c>
    </row>
    <row r="10" spans="1:31">
      <c r="A10" s="7"/>
      <c r="B10" s="7">
        <v>611030</v>
      </c>
      <c r="C10" s="5">
        <v>1922.5699300000001</v>
      </c>
      <c r="D10" s="5">
        <v>1933.003193</v>
      </c>
      <c r="E10" s="5">
        <v>2515.5247960000002</v>
      </c>
      <c r="F10" s="5">
        <v>2858.2248100000002</v>
      </c>
      <c r="G10" s="5">
        <v>2920.2455479999999</v>
      </c>
      <c r="H10" s="5">
        <v>3249.1888429999999</v>
      </c>
      <c r="I10" s="5">
        <v>3300.2669940000001</v>
      </c>
      <c r="J10" s="5">
        <v>3317.5271550000002</v>
      </c>
      <c r="K10" s="5">
        <v>3266.0706770000002</v>
      </c>
      <c r="L10" s="5">
        <v>3436.4475389999998</v>
      </c>
      <c r="M10" s="5">
        <v>3339.6980469999999</v>
      </c>
      <c r="N10" s="5">
        <v>3258.0664780000002</v>
      </c>
      <c r="O10" s="5">
        <v>3481.2196600000002</v>
      </c>
      <c r="P10" s="5">
        <v>3314.8183709999998</v>
      </c>
      <c r="Q10" s="5">
        <v>2955.8238780000001</v>
      </c>
      <c r="R10" s="5">
        <v>3431.866035</v>
      </c>
      <c r="S10" s="5">
        <v>4164.0878409999996</v>
      </c>
      <c r="T10" s="5">
        <v>4528.0696189999999</v>
      </c>
      <c r="U10" s="5">
        <v>4794.4167729999999</v>
      </c>
      <c r="V10" s="5">
        <v>5357.9593420000001</v>
      </c>
      <c r="W10" s="5">
        <v>5852.9295979999997</v>
      </c>
      <c r="X10" s="5">
        <v>5840.4269899999999</v>
      </c>
      <c r="Y10" s="5">
        <v>6048.7249599999996</v>
      </c>
      <c r="Z10" s="5">
        <v>6302.0657890000002</v>
      </c>
      <c r="AA10" s="5">
        <v>6276.9718579999999</v>
      </c>
      <c r="AB10" s="5">
        <v>4342.2877639999997</v>
      </c>
      <c r="AC10" s="5">
        <v>5527.9014150000003</v>
      </c>
      <c r="AD10" s="5">
        <v>6289.7201560000003</v>
      </c>
      <c r="AE10" s="15">
        <f t="shared" si="0"/>
        <v>113826.12405899999</v>
      </c>
    </row>
    <row r="11" spans="1:31">
      <c r="A11" s="7"/>
      <c r="B11" s="7">
        <v>620342</v>
      </c>
      <c r="C11" s="5">
        <v>2644.0641009999999</v>
      </c>
      <c r="D11" s="5">
        <v>2856.5546749999999</v>
      </c>
      <c r="E11" s="5">
        <v>3391.8774309999999</v>
      </c>
      <c r="F11" s="5">
        <v>3998.941828</v>
      </c>
      <c r="G11" s="5">
        <v>4470.2870300000004</v>
      </c>
      <c r="H11" s="5">
        <v>4896.9778139999999</v>
      </c>
      <c r="I11" s="5">
        <v>4486.3652840000004</v>
      </c>
      <c r="J11" s="5">
        <v>4580.192967</v>
      </c>
      <c r="K11" s="5">
        <v>4901.1547950000004</v>
      </c>
      <c r="L11" s="5">
        <v>4824.3227450000004</v>
      </c>
      <c r="M11" s="5">
        <v>5112.0286669999996</v>
      </c>
      <c r="N11" s="5">
        <v>5349.3246870000003</v>
      </c>
      <c r="O11" s="5">
        <v>5275.9721200000004</v>
      </c>
      <c r="P11" s="5">
        <v>5190.8819439999997</v>
      </c>
      <c r="Q11" s="5">
        <v>4701.4522530000004</v>
      </c>
      <c r="R11" s="5">
        <v>5156.0994810000002</v>
      </c>
      <c r="S11" s="5">
        <v>5531.5580970000001</v>
      </c>
      <c r="T11" s="5">
        <v>5607.3732440000003</v>
      </c>
      <c r="U11" s="5">
        <v>5781.2217799999999</v>
      </c>
      <c r="V11" s="5">
        <v>5612.2360699999999</v>
      </c>
      <c r="W11" s="5">
        <v>5625.9480579999999</v>
      </c>
      <c r="X11" s="5">
        <v>5344.0328019999997</v>
      </c>
      <c r="Y11" s="5">
        <v>5177.9752349999999</v>
      </c>
      <c r="Z11" s="5">
        <v>5256.1477150000001</v>
      </c>
      <c r="AA11" s="5">
        <v>5175.2732159999996</v>
      </c>
      <c r="AB11" s="5">
        <v>3566.3530230000001</v>
      </c>
      <c r="AC11" s="5">
        <v>4658.8196049999997</v>
      </c>
      <c r="AD11" s="5">
        <v>5890.6156659999997</v>
      </c>
      <c r="AE11" s="15">
        <f t="shared" si="0"/>
        <v>135064.052333</v>
      </c>
    </row>
    <row r="12" spans="1:31">
      <c r="A12" s="7"/>
      <c r="B12" s="7">
        <v>620462</v>
      </c>
      <c r="C12" s="5">
        <v>1768.305566</v>
      </c>
      <c r="D12" s="5">
        <v>2045.6432299999999</v>
      </c>
      <c r="E12" s="5">
        <v>2835.3108820000002</v>
      </c>
      <c r="F12" s="5">
        <v>3474.4038150000001</v>
      </c>
      <c r="G12" s="5">
        <v>3840.3582019999999</v>
      </c>
      <c r="H12" s="5">
        <v>4561.385808</v>
      </c>
      <c r="I12" s="5">
        <v>4707.2751850000004</v>
      </c>
      <c r="J12" s="5">
        <v>4956.3980659999997</v>
      </c>
      <c r="K12" s="5">
        <v>5335.0946919999997</v>
      </c>
      <c r="L12" s="5">
        <v>5432.6576990000003</v>
      </c>
      <c r="M12" s="5">
        <v>5943.9471899999999</v>
      </c>
      <c r="N12" s="5">
        <v>5810.3185450000001</v>
      </c>
      <c r="O12" s="5">
        <v>5831.1895020000002</v>
      </c>
      <c r="P12" s="5">
        <v>5586.5471960000004</v>
      </c>
      <c r="Q12" s="5">
        <v>5037.7724699999999</v>
      </c>
      <c r="R12" s="5">
        <v>5199.947948</v>
      </c>
      <c r="S12" s="5">
        <v>5079.2452329999996</v>
      </c>
      <c r="T12" s="5">
        <v>5270.4866050000001</v>
      </c>
      <c r="U12" s="5">
        <v>5565.1634180000001</v>
      </c>
      <c r="V12" s="5">
        <v>4737.1207649999997</v>
      </c>
      <c r="W12" s="5">
        <v>4722.0790489999999</v>
      </c>
      <c r="X12" s="5">
        <v>4650.5418390000004</v>
      </c>
      <c r="Y12" s="5">
        <v>4607.5443400000004</v>
      </c>
      <c r="Z12" s="5">
        <v>4761.7992100000001</v>
      </c>
      <c r="AA12" s="5">
        <v>4493.9188599999998</v>
      </c>
      <c r="AB12" s="5">
        <v>3491.5864040000001</v>
      </c>
      <c r="AC12" s="5">
        <v>4143.0364049999998</v>
      </c>
      <c r="AD12" s="5">
        <v>5036.2516720000003</v>
      </c>
      <c r="AE12" s="15">
        <f t="shared" si="0"/>
        <v>128925.32979600001</v>
      </c>
    </row>
    <row r="13" spans="1:31">
      <c r="A13" s="7"/>
      <c r="B13" s="7">
        <v>650500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1336.2554520000001</v>
      </c>
      <c r="U13" s="5">
        <v>1301.6437980000001</v>
      </c>
      <c r="V13" s="5">
        <v>1447.7213770000001</v>
      </c>
      <c r="W13" s="5">
        <v>1649.0721289999999</v>
      </c>
      <c r="X13" s="5">
        <v>1641.0328099999999</v>
      </c>
      <c r="Y13" s="5">
        <v>1715.61862</v>
      </c>
      <c r="Z13" s="5">
        <v>1866.7520950000001</v>
      </c>
      <c r="AA13" s="5">
        <v>1797.316724</v>
      </c>
      <c r="AB13" s="5">
        <v>1551.8642629999999</v>
      </c>
      <c r="AC13" s="5">
        <v>2001.346857</v>
      </c>
      <c r="AD13" s="5">
        <v>2684.6344410000002</v>
      </c>
      <c r="AE13" s="15">
        <f t="shared" si="0"/>
        <v>18993.258566</v>
      </c>
    </row>
    <row r="14" spans="1:31">
      <c r="A14" s="7"/>
      <c r="B14" s="7">
        <v>621210</v>
      </c>
      <c r="C14" s="5">
        <v>850.23364100000003</v>
      </c>
      <c r="D14" s="5">
        <v>784.28592000000003</v>
      </c>
      <c r="E14" s="5">
        <v>874.09864600000003</v>
      </c>
      <c r="F14" s="5">
        <v>1015.288272</v>
      </c>
      <c r="G14" s="5">
        <v>1260.9333959999999</v>
      </c>
      <c r="H14" s="5">
        <v>1316.0263010000001</v>
      </c>
      <c r="I14" s="5">
        <v>1278.3340940000001</v>
      </c>
      <c r="J14" s="5">
        <v>1472.234481</v>
      </c>
      <c r="K14" s="5">
        <v>1396.5995009999999</v>
      </c>
      <c r="L14" s="5">
        <v>1608.6577440000001</v>
      </c>
      <c r="M14" s="5">
        <v>1636.516118</v>
      </c>
      <c r="N14" s="5">
        <v>1858.230311</v>
      </c>
      <c r="O14" s="5">
        <v>1794.743234</v>
      </c>
      <c r="P14" s="5">
        <v>1790.388888</v>
      </c>
      <c r="Q14" s="5">
        <v>1633.6715469999999</v>
      </c>
      <c r="R14" s="5">
        <v>1963.140001</v>
      </c>
      <c r="S14" s="5">
        <v>1963.1047169999999</v>
      </c>
      <c r="T14" s="5">
        <v>2072.7135269999999</v>
      </c>
      <c r="U14" s="5">
        <v>2305.5393450000001</v>
      </c>
      <c r="V14" s="5">
        <v>2228.4353919999999</v>
      </c>
      <c r="W14" s="5">
        <v>2467.2442299999998</v>
      </c>
      <c r="X14" s="5">
        <v>2465.2248719999998</v>
      </c>
      <c r="Y14" s="5">
        <v>2570.5056490000002</v>
      </c>
      <c r="Z14" s="5">
        <v>2209.0167970000002</v>
      </c>
      <c r="AA14" s="5">
        <v>2132.7654590000002</v>
      </c>
      <c r="AB14" s="5">
        <v>1845.572938</v>
      </c>
      <c r="AC14" s="5">
        <v>2704.1566929999999</v>
      </c>
      <c r="AD14" s="5">
        <v>2684.2088480000002</v>
      </c>
      <c r="AE14" s="15">
        <f t="shared" si="0"/>
        <v>50181.870561999989</v>
      </c>
    </row>
    <row r="15" spans="1:31">
      <c r="A15" s="7"/>
      <c r="B15" s="7">
        <v>610990</v>
      </c>
      <c r="C15" s="5">
        <v>167.270231</v>
      </c>
      <c r="D15" s="5">
        <v>284.512291</v>
      </c>
      <c r="E15" s="5">
        <v>405.02525600000001</v>
      </c>
      <c r="F15" s="5">
        <v>386.73786000000001</v>
      </c>
      <c r="G15" s="5">
        <v>482.34002600000002</v>
      </c>
      <c r="H15" s="5">
        <v>542.550926</v>
      </c>
      <c r="I15" s="5">
        <v>544.07476399999996</v>
      </c>
      <c r="J15" s="5">
        <v>507.654651</v>
      </c>
      <c r="K15" s="5">
        <v>507.32083599999999</v>
      </c>
      <c r="L15" s="5">
        <v>581.99980000000005</v>
      </c>
      <c r="M15" s="5">
        <v>684.64094999999998</v>
      </c>
      <c r="N15" s="5">
        <v>702.75643600000001</v>
      </c>
      <c r="O15" s="5">
        <v>604.51630299999999</v>
      </c>
      <c r="P15" s="5">
        <v>673.04054099999996</v>
      </c>
      <c r="Q15" s="5">
        <v>616.08522400000004</v>
      </c>
      <c r="R15" s="5">
        <v>820.87070800000004</v>
      </c>
      <c r="S15" s="5">
        <v>1029.0824789999999</v>
      </c>
      <c r="T15" s="5">
        <v>1209.607994</v>
      </c>
      <c r="U15" s="5">
        <v>1335.1431030000001</v>
      </c>
      <c r="V15" s="5">
        <v>1500.125673</v>
      </c>
      <c r="W15" s="5">
        <v>1753.454528</v>
      </c>
      <c r="X15" s="5">
        <v>1915.1842859999999</v>
      </c>
      <c r="Y15" s="5">
        <v>1848.7614579999999</v>
      </c>
      <c r="Z15" s="5">
        <v>1814.602999</v>
      </c>
      <c r="AA15" s="5">
        <v>1973.646064</v>
      </c>
      <c r="AB15" s="5">
        <v>1403.06321</v>
      </c>
      <c r="AC15" s="5">
        <v>1978.9525149999999</v>
      </c>
      <c r="AD15" s="5">
        <v>2629.3640369999998</v>
      </c>
      <c r="AE15" s="15">
        <f t="shared" si="0"/>
        <v>28902.385149000002</v>
      </c>
    </row>
    <row r="16" spans="1:31">
      <c r="A16" s="7"/>
      <c r="B16" s="7">
        <v>620343</v>
      </c>
      <c r="C16" s="5">
        <v>507.54668700000002</v>
      </c>
      <c r="D16" s="5">
        <v>591.25860599999999</v>
      </c>
      <c r="E16" s="5">
        <v>827.03145199999994</v>
      </c>
      <c r="F16" s="5">
        <v>922.82764699999996</v>
      </c>
      <c r="G16" s="5">
        <v>990.85083999999995</v>
      </c>
      <c r="H16" s="5">
        <v>1337.3006230000001</v>
      </c>
      <c r="I16" s="5">
        <v>1326.689439</v>
      </c>
      <c r="J16" s="5">
        <v>1142.3276800000001</v>
      </c>
      <c r="K16" s="5">
        <v>1204.5922820000001</v>
      </c>
      <c r="L16" s="5">
        <v>1228.7886329999999</v>
      </c>
      <c r="M16" s="5">
        <v>1269.0516230000001</v>
      </c>
      <c r="N16" s="5">
        <v>1271.310976</v>
      </c>
      <c r="O16" s="5">
        <v>1224.4394400000001</v>
      </c>
      <c r="P16" s="5">
        <v>1095.115405</v>
      </c>
      <c r="Q16" s="5">
        <v>914.11857699999996</v>
      </c>
      <c r="R16" s="5">
        <v>1064.8578440000001</v>
      </c>
      <c r="S16" s="5">
        <v>1213.0284819999999</v>
      </c>
      <c r="T16" s="5">
        <v>1179.631547</v>
      </c>
      <c r="U16" s="5">
        <v>1292.9834289999999</v>
      </c>
      <c r="V16" s="5">
        <v>1267.8671710000001</v>
      </c>
      <c r="W16" s="5">
        <v>1390.4876409999999</v>
      </c>
      <c r="X16" s="5">
        <v>1358.1539049999999</v>
      </c>
      <c r="Y16" s="5">
        <v>1378.5747349999999</v>
      </c>
      <c r="Z16" s="5">
        <v>1532.254195</v>
      </c>
      <c r="AA16" s="5">
        <v>1588.119524</v>
      </c>
      <c r="AB16" s="5">
        <v>1263.1984649999999</v>
      </c>
      <c r="AC16" s="5">
        <v>1721.353742</v>
      </c>
      <c r="AD16" s="5">
        <v>2467.1910419999999</v>
      </c>
      <c r="AE16" s="15">
        <f t="shared" si="0"/>
        <v>34570.951632000004</v>
      </c>
    </row>
    <row r="17" spans="1:31">
      <c r="A17" s="7"/>
      <c r="B17" s="7">
        <v>610463</v>
      </c>
      <c r="C17" s="5">
        <v>430.29353800000001</v>
      </c>
      <c r="D17" s="5">
        <v>381.73476499999998</v>
      </c>
      <c r="E17" s="5">
        <v>462.27715599999999</v>
      </c>
      <c r="F17" s="5">
        <v>487.43273499999998</v>
      </c>
      <c r="G17" s="5">
        <v>426.78734500000002</v>
      </c>
      <c r="H17" s="5">
        <v>425.49214000000001</v>
      </c>
      <c r="I17" s="5">
        <v>445.71607399999999</v>
      </c>
      <c r="J17" s="5">
        <v>428.99665499999998</v>
      </c>
      <c r="K17" s="5">
        <v>429.23427800000002</v>
      </c>
      <c r="L17" s="5">
        <v>439.57960000000003</v>
      </c>
      <c r="M17" s="5">
        <v>414.651387</v>
      </c>
      <c r="N17" s="5">
        <v>400.41130900000002</v>
      </c>
      <c r="O17" s="5">
        <v>367.72711800000002</v>
      </c>
      <c r="P17" s="5">
        <v>394.78223700000001</v>
      </c>
      <c r="Q17" s="5">
        <v>400.70307400000002</v>
      </c>
      <c r="R17" s="5">
        <v>492.81218200000001</v>
      </c>
      <c r="S17" s="5">
        <v>600.282375</v>
      </c>
      <c r="T17" s="5">
        <v>734.24129700000003</v>
      </c>
      <c r="U17" s="5">
        <v>961.89946099999997</v>
      </c>
      <c r="V17" s="5">
        <v>1148.1662120000001</v>
      </c>
      <c r="W17" s="5">
        <v>1412.97901</v>
      </c>
      <c r="X17" s="5">
        <v>1450.8628220000001</v>
      </c>
      <c r="Y17" s="5">
        <v>1645.4787960000001</v>
      </c>
      <c r="Z17" s="5">
        <v>1633.121584</v>
      </c>
      <c r="AA17" s="5">
        <v>1639.7802830000001</v>
      </c>
      <c r="AB17" s="5">
        <v>1627.2424189999999</v>
      </c>
      <c r="AC17" s="5">
        <v>2274.8837600000002</v>
      </c>
      <c r="AD17" s="5">
        <v>2309.7742549999998</v>
      </c>
      <c r="AE17" s="15">
        <f t="shared" si="0"/>
        <v>24267.343866999996</v>
      </c>
    </row>
    <row r="18" spans="1:31">
      <c r="A18" s="7"/>
      <c r="B18" s="7">
        <v>620520</v>
      </c>
      <c r="C18" s="5">
        <v>2354.0982300000001</v>
      </c>
      <c r="D18" s="5">
        <v>2139.2861349999998</v>
      </c>
      <c r="E18" s="5">
        <v>2247.0331900000001</v>
      </c>
      <c r="F18" s="5">
        <v>2493.277474</v>
      </c>
      <c r="G18" s="5">
        <v>2367.629234</v>
      </c>
      <c r="H18" s="5">
        <v>2421.2962849999999</v>
      </c>
      <c r="I18" s="5">
        <v>2122.112815</v>
      </c>
      <c r="J18" s="5">
        <v>1922.205588</v>
      </c>
      <c r="K18" s="5">
        <v>2073.251264</v>
      </c>
      <c r="L18" s="5">
        <v>2362.8396440000001</v>
      </c>
      <c r="M18" s="5">
        <v>2659.429807</v>
      </c>
      <c r="N18" s="5">
        <v>2409.6452290000002</v>
      </c>
      <c r="O18" s="5">
        <v>2533.8484159999998</v>
      </c>
      <c r="P18" s="5">
        <v>2383.08212</v>
      </c>
      <c r="Q18" s="5">
        <v>2102.7976549999998</v>
      </c>
      <c r="R18" s="5">
        <v>2589.6939299999999</v>
      </c>
      <c r="S18" s="5">
        <v>2971.7727</v>
      </c>
      <c r="T18" s="5">
        <v>2855.9302080000002</v>
      </c>
      <c r="U18" s="5">
        <v>3051.8168620000001</v>
      </c>
      <c r="V18" s="5">
        <v>3107.8049620000002</v>
      </c>
      <c r="W18" s="5">
        <v>3070.5590860000002</v>
      </c>
      <c r="X18" s="5">
        <v>2870.6744119999998</v>
      </c>
      <c r="Y18" s="5">
        <v>2613.8389769999999</v>
      </c>
      <c r="Z18" s="5">
        <v>2674.047838</v>
      </c>
      <c r="AA18" s="5">
        <v>2504.0390649999999</v>
      </c>
      <c r="AB18" s="5">
        <v>1507.2858550000001</v>
      </c>
      <c r="AC18" s="5">
        <v>1465.371085</v>
      </c>
      <c r="AD18" s="5">
        <v>2234.6489139999999</v>
      </c>
      <c r="AE18" s="15">
        <f t="shared" si="0"/>
        <v>68109.316980000003</v>
      </c>
    </row>
    <row r="19" spans="1:31">
      <c r="A19" s="7"/>
      <c r="B19" s="7">
        <v>610462</v>
      </c>
      <c r="C19" s="5">
        <v>412.420751</v>
      </c>
      <c r="D19" s="5">
        <v>414.20710400000002</v>
      </c>
      <c r="E19" s="5">
        <v>454.15232400000002</v>
      </c>
      <c r="F19" s="5">
        <v>497.54418199999998</v>
      </c>
      <c r="G19" s="5">
        <v>483.40331900000001</v>
      </c>
      <c r="H19" s="5">
        <v>515.47370899999999</v>
      </c>
      <c r="I19" s="5">
        <v>587.59691699999996</v>
      </c>
      <c r="J19" s="5">
        <v>788.22647400000005</v>
      </c>
      <c r="K19" s="5">
        <v>991.93523800000003</v>
      </c>
      <c r="L19" s="5">
        <v>936.20293300000003</v>
      </c>
      <c r="M19" s="5">
        <v>951.44701599999996</v>
      </c>
      <c r="N19" s="5">
        <v>1126.5414659999999</v>
      </c>
      <c r="O19" s="5">
        <v>1303.614957</v>
      </c>
      <c r="P19" s="5">
        <v>1196.7732719999999</v>
      </c>
      <c r="Q19" s="5">
        <v>1131.266883</v>
      </c>
      <c r="R19" s="5">
        <v>1412.3381220000001</v>
      </c>
      <c r="S19" s="5">
        <v>1472.7988680000001</v>
      </c>
      <c r="T19" s="5">
        <v>1455.09456</v>
      </c>
      <c r="U19" s="5">
        <v>1555.111844</v>
      </c>
      <c r="V19" s="5">
        <v>1618.578358</v>
      </c>
      <c r="W19" s="5">
        <v>1646.1809699999999</v>
      </c>
      <c r="X19" s="5">
        <v>1418.585628</v>
      </c>
      <c r="Y19" s="5">
        <v>1446.3494909999999</v>
      </c>
      <c r="Z19" s="5">
        <v>1487.965056</v>
      </c>
      <c r="AA19" s="5">
        <v>1422.9803340000001</v>
      </c>
      <c r="AB19" s="5">
        <v>1395.917109</v>
      </c>
      <c r="AC19" s="5">
        <v>2033.0118130000001</v>
      </c>
      <c r="AD19" s="5">
        <v>2035.2967719999999</v>
      </c>
      <c r="AE19" s="15">
        <f t="shared" si="0"/>
        <v>32191.015470000002</v>
      </c>
    </row>
    <row r="20" spans="1:31">
      <c r="A20" s="7"/>
      <c r="B20" s="7">
        <v>611120</v>
      </c>
      <c r="C20" s="5">
        <v>498.45392500000003</v>
      </c>
      <c r="D20" s="5">
        <v>539.98236599999996</v>
      </c>
      <c r="E20" s="5">
        <v>673.535844</v>
      </c>
      <c r="F20" s="5">
        <v>836.87980700000003</v>
      </c>
      <c r="G20" s="5">
        <v>863.69518900000003</v>
      </c>
      <c r="H20" s="5">
        <v>1055.339301</v>
      </c>
      <c r="I20" s="5">
        <v>1100.3656679999999</v>
      </c>
      <c r="J20" s="5">
        <v>1081.9924269999999</v>
      </c>
      <c r="K20" s="5">
        <v>1196.3886749999999</v>
      </c>
      <c r="L20" s="5">
        <v>1242.6793</v>
      </c>
      <c r="M20" s="5">
        <v>1296.358125</v>
      </c>
      <c r="N20" s="5">
        <v>1426.908594</v>
      </c>
      <c r="O20" s="5">
        <v>1589.4685239999999</v>
      </c>
      <c r="P20" s="5">
        <v>1550.846673</v>
      </c>
      <c r="Q20" s="5">
        <v>1455.1946989999999</v>
      </c>
      <c r="R20" s="5">
        <v>1580.7538059999999</v>
      </c>
      <c r="S20" s="5">
        <v>1666.0986789999999</v>
      </c>
      <c r="T20" s="5">
        <v>1527.799767</v>
      </c>
      <c r="U20" s="5">
        <v>1603.6465639999999</v>
      </c>
      <c r="V20" s="5">
        <v>1591.401507</v>
      </c>
      <c r="W20" s="5">
        <v>1677.482362</v>
      </c>
      <c r="X20" s="5">
        <v>1538.106826</v>
      </c>
      <c r="Y20" s="5">
        <v>1566.365988</v>
      </c>
      <c r="Z20" s="5">
        <v>1611.2978539999999</v>
      </c>
      <c r="AA20" s="5">
        <v>1533.156569</v>
      </c>
      <c r="AB20" s="5">
        <v>1296.8905130000001</v>
      </c>
      <c r="AC20" s="5">
        <v>1774.942728</v>
      </c>
      <c r="AD20" s="5">
        <v>1883.328659</v>
      </c>
      <c r="AE20" s="15">
        <f t="shared" si="0"/>
        <v>37259.360938999998</v>
      </c>
    </row>
    <row r="21" spans="1:31">
      <c r="A21" s="7"/>
      <c r="B21" s="7">
        <v>610342</v>
      </c>
      <c r="C21" s="5">
        <v>107.22215799999999</v>
      </c>
      <c r="D21" s="5">
        <v>139.098206</v>
      </c>
      <c r="E21" s="5">
        <v>136.53223399999999</v>
      </c>
      <c r="F21" s="5">
        <v>142.92156700000001</v>
      </c>
      <c r="G21" s="5">
        <v>218.63797</v>
      </c>
      <c r="H21" s="5">
        <v>221.292227</v>
      </c>
      <c r="I21" s="5">
        <v>211.11493999999999</v>
      </c>
      <c r="J21" s="5">
        <v>256.50545499999998</v>
      </c>
      <c r="K21" s="5">
        <v>279.17621100000002</v>
      </c>
      <c r="L21" s="5">
        <v>257.685382</v>
      </c>
      <c r="M21" s="5">
        <v>237.129008</v>
      </c>
      <c r="N21" s="5">
        <v>267.21117900000002</v>
      </c>
      <c r="O21" s="5">
        <v>257.29933699999998</v>
      </c>
      <c r="P21" s="5">
        <v>243.99100899999999</v>
      </c>
      <c r="Q21" s="5">
        <v>240.770839</v>
      </c>
      <c r="R21" s="5">
        <v>269.77335699999998</v>
      </c>
      <c r="S21" s="5">
        <v>326.280303</v>
      </c>
      <c r="T21" s="5">
        <v>278.81846899999999</v>
      </c>
      <c r="U21" s="5">
        <v>334.04836</v>
      </c>
      <c r="V21" s="5">
        <v>473.66661800000003</v>
      </c>
      <c r="W21" s="5">
        <v>627.84208699999999</v>
      </c>
      <c r="X21" s="5">
        <v>541.27861600000006</v>
      </c>
      <c r="Y21" s="5">
        <v>617.13194799999997</v>
      </c>
      <c r="Z21" s="5">
        <v>787.27464299999997</v>
      </c>
      <c r="AA21" s="5">
        <v>865.574884</v>
      </c>
      <c r="AB21" s="5">
        <v>813.92851499999995</v>
      </c>
      <c r="AC21" s="5">
        <v>1430.1966</v>
      </c>
      <c r="AD21" s="5">
        <v>1661.7319030000001</v>
      </c>
      <c r="AE21" s="15">
        <f t="shared" si="0"/>
        <v>12244.134024999999</v>
      </c>
    </row>
    <row r="22" spans="1:31">
      <c r="A22" s="7"/>
      <c r="B22" s="7">
        <v>611596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423.88111900000001</v>
      </c>
      <c r="P22" s="5">
        <v>465.02273700000001</v>
      </c>
      <c r="Q22" s="5">
        <v>472.59890999999999</v>
      </c>
      <c r="R22" s="5">
        <v>589.20881899999995</v>
      </c>
      <c r="S22" s="5">
        <v>724.87087499999996</v>
      </c>
      <c r="T22" s="5">
        <v>869.71045300000003</v>
      </c>
      <c r="U22" s="5">
        <v>996.37668799999994</v>
      </c>
      <c r="V22" s="5">
        <v>1034.924074</v>
      </c>
      <c r="W22" s="5">
        <v>1187.088669</v>
      </c>
      <c r="X22" s="5">
        <v>1112.4621689999999</v>
      </c>
      <c r="Y22" s="5">
        <v>1229.4257480000001</v>
      </c>
      <c r="Z22" s="5">
        <v>1397.9778699999999</v>
      </c>
      <c r="AA22" s="5">
        <v>1448.299775</v>
      </c>
      <c r="AB22" s="5">
        <v>1278.5147139999999</v>
      </c>
      <c r="AC22" s="5">
        <v>1675.8523049999999</v>
      </c>
      <c r="AD22" s="5">
        <v>1651.448703</v>
      </c>
      <c r="AE22" s="15">
        <f t="shared" si="0"/>
        <v>16557.663628000002</v>
      </c>
    </row>
    <row r="23" spans="1:31">
      <c r="A23" s="7"/>
      <c r="B23" s="7">
        <v>961900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938.02601700000002</v>
      </c>
      <c r="U23" s="5">
        <v>956.04269899999997</v>
      </c>
      <c r="V23" s="5">
        <v>1119.4930939999999</v>
      </c>
      <c r="W23" s="5">
        <v>1187.869357</v>
      </c>
      <c r="X23" s="5">
        <v>1145.2456890000001</v>
      </c>
      <c r="Y23" s="5">
        <v>1132.583498</v>
      </c>
      <c r="Z23" s="5">
        <v>1179.2067239999999</v>
      </c>
      <c r="AA23" s="5">
        <v>1203.9081920000001</v>
      </c>
      <c r="AB23" s="5">
        <v>1228.382179</v>
      </c>
      <c r="AC23" s="5">
        <v>1435.039765</v>
      </c>
      <c r="AD23" s="5">
        <v>1621.6642850000001</v>
      </c>
      <c r="AE23" s="15">
        <f t="shared" si="0"/>
        <v>13147.461499000001</v>
      </c>
    </row>
    <row r="24" spans="1:31">
      <c r="A24" s="7"/>
      <c r="B24" s="7">
        <v>610343</v>
      </c>
      <c r="C24" s="5">
        <v>118.414424</v>
      </c>
      <c r="D24" s="5">
        <v>150.10253800000001</v>
      </c>
      <c r="E24" s="5">
        <v>200.19772800000001</v>
      </c>
      <c r="F24" s="5">
        <v>243.51871600000001</v>
      </c>
      <c r="G24" s="5">
        <v>292.81628599999999</v>
      </c>
      <c r="H24" s="5">
        <v>335.16839199999998</v>
      </c>
      <c r="I24" s="5">
        <v>406.39028300000001</v>
      </c>
      <c r="J24" s="5">
        <v>471.06583899999998</v>
      </c>
      <c r="K24" s="5">
        <v>482.08497899999998</v>
      </c>
      <c r="L24" s="5">
        <v>509.180409</v>
      </c>
      <c r="M24" s="5">
        <v>525.42042700000002</v>
      </c>
      <c r="N24" s="5">
        <v>521.00855100000001</v>
      </c>
      <c r="O24" s="5">
        <v>581.29013399999997</v>
      </c>
      <c r="P24" s="5">
        <v>538.11321699999996</v>
      </c>
      <c r="Q24" s="5">
        <v>541.78760199999999</v>
      </c>
      <c r="R24" s="5">
        <v>629.527331</v>
      </c>
      <c r="S24" s="5">
        <v>738.17415800000003</v>
      </c>
      <c r="T24" s="5">
        <v>766.43049299999996</v>
      </c>
      <c r="U24" s="5">
        <v>809.20022900000004</v>
      </c>
      <c r="V24" s="5">
        <v>881.78724</v>
      </c>
      <c r="W24" s="5">
        <v>1036.879027</v>
      </c>
      <c r="X24" s="5">
        <v>993.76570400000003</v>
      </c>
      <c r="Y24" s="5">
        <v>1055.4954990000001</v>
      </c>
      <c r="Z24" s="5">
        <v>1167.0902639999999</v>
      </c>
      <c r="AA24" s="5">
        <v>1188.3852300000001</v>
      </c>
      <c r="AB24" s="5">
        <v>985.13973099999998</v>
      </c>
      <c r="AC24" s="5">
        <v>1476.77378</v>
      </c>
      <c r="AD24" s="5">
        <v>1586.2854560000001</v>
      </c>
      <c r="AE24" s="15">
        <f t="shared" si="0"/>
        <v>19231.493667000002</v>
      </c>
    </row>
    <row r="25" spans="1:31">
      <c r="A25" s="7"/>
      <c r="B25" s="7">
        <v>620463</v>
      </c>
      <c r="C25" s="5">
        <v>316.27710200000001</v>
      </c>
      <c r="D25" s="5">
        <v>358.987934</v>
      </c>
      <c r="E25" s="5">
        <v>506.20537899999999</v>
      </c>
      <c r="F25" s="5">
        <v>583.06433100000004</v>
      </c>
      <c r="G25" s="5">
        <v>725.91493800000001</v>
      </c>
      <c r="H25" s="5">
        <v>1032.9663069999999</v>
      </c>
      <c r="I25" s="5">
        <v>1015.136305</v>
      </c>
      <c r="J25" s="5">
        <v>998.61302799999999</v>
      </c>
      <c r="K25" s="5">
        <v>1045.6113190000001</v>
      </c>
      <c r="L25" s="5">
        <v>1083.7992369999999</v>
      </c>
      <c r="M25" s="5">
        <v>1052.2399479999999</v>
      </c>
      <c r="N25" s="5">
        <v>1175.3515279999999</v>
      </c>
      <c r="O25" s="5">
        <v>1146.8858299999999</v>
      </c>
      <c r="P25" s="5">
        <v>1041.9282559999999</v>
      </c>
      <c r="Q25" s="5">
        <v>785.97466999999995</v>
      </c>
      <c r="R25" s="5">
        <v>858.91475300000002</v>
      </c>
      <c r="S25" s="5">
        <v>985.183449</v>
      </c>
      <c r="T25" s="5">
        <v>920.06046600000002</v>
      </c>
      <c r="U25" s="5">
        <v>968.969427</v>
      </c>
      <c r="V25" s="5">
        <v>950.568488</v>
      </c>
      <c r="W25" s="5">
        <v>1021.571473</v>
      </c>
      <c r="X25" s="5">
        <v>924.43844999999999</v>
      </c>
      <c r="Y25" s="5">
        <v>916.50178100000005</v>
      </c>
      <c r="Z25" s="5">
        <v>1001.504339</v>
      </c>
      <c r="AA25" s="5">
        <v>1057.447717</v>
      </c>
      <c r="AB25" s="5">
        <v>851.95401800000002</v>
      </c>
      <c r="AC25" s="5">
        <v>997.17487500000004</v>
      </c>
      <c r="AD25" s="5">
        <v>1401.499049</v>
      </c>
      <c r="AE25" s="15">
        <f t="shared" si="0"/>
        <v>25724.744397000002</v>
      </c>
    </row>
    <row r="26" spans="1:31">
      <c r="A26" s="7"/>
      <c r="B26" s="7">
        <v>610520</v>
      </c>
      <c r="C26" s="5">
        <v>192.74548799999999</v>
      </c>
      <c r="D26" s="5">
        <v>213.840463</v>
      </c>
      <c r="E26" s="5">
        <v>246.11584999999999</v>
      </c>
      <c r="F26" s="5">
        <v>294.44754599999999</v>
      </c>
      <c r="G26" s="5">
        <v>274.02011299999998</v>
      </c>
      <c r="H26" s="5">
        <v>316.88131900000002</v>
      </c>
      <c r="I26" s="5">
        <v>270.14152899999999</v>
      </c>
      <c r="J26" s="5">
        <v>294.924868</v>
      </c>
      <c r="K26" s="5">
        <v>300.64731899999998</v>
      </c>
      <c r="L26" s="5">
        <v>281.83729299999999</v>
      </c>
      <c r="M26" s="5">
        <v>246.55438000000001</v>
      </c>
      <c r="N26" s="5">
        <v>290.47738299999997</v>
      </c>
      <c r="O26" s="5">
        <v>386.72374300000001</v>
      </c>
      <c r="P26" s="5">
        <v>433.011887</v>
      </c>
      <c r="Q26" s="5">
        <v>370.52235300000001</v>
      </c>
      <c r="R26" s="5">
        <v>452.91813000000002</v>
      </c>
      <c r="S26" s="5">
        <v>565.54996800000004</v>
      </c>
      <c r="T26" s="5">
        <v>696.44036300000005</v>
      </c>
      <c r="U26" s="5">
        <v>744.74768099999994</v>
      </c>
      <c r="V26" s="5">
        <v>819.13469699999996</v>
      </c>
      <c r="W26" s="5">
        <v>893.41069700000003</v>
      </c>
      <c r="X26" s="5">
        <v>858.67990199999997</v>
      </c>
      <c r="Y26" s="5">
        <v>862.54050099999995</v>
      </c>
      <c r="Z26" s="5">
        <v>874.79889600000001</v>
      </c>
      <c r="AA26" s="5">
        <v>922.55869900000005</v>
      </c>
      <c r="AB26" s="5">
        <v>665.32226700000001</v>
      </c>
      <c r="AC26" s="5">
        <v>780.90224999999998</v>
      </c>
      <c r="AD26" s="5">
        <v>1357.7600179999999</v>
      </c>
      <c r="AE26" s="15">
        <f t="shared" si="0"/>
        <v>14907.655602999996</v>
      </c>
    </row>
    <row r="27" spans="1:31">
      <c r="A27" s="7"/>
      <c r="B27" s="7">
        <v>620443</v>
      </c>
      <c r="C27" s="5">
        <v>266.85761600000001</v>
      </c>
      <c r="D27" s="5">
        <v>290.19100600000002</v>
      </c>
      <c r="E27" s="5">
        <v>382.78058800000002</v>
      </c>
      <c r="F27" s="5">
        <v>393.94274999999999</v>
      </c>
      <c r="G27" s="5">
        <v>460.80557099999999</v>
      </c>
      <c r="H27" s="5">
        <v>542.53422599999999</v>
      </c>
      <c r="I27" s="5">
        <v>538.84214599999996</v>
      </c>
      <c r="J27" s="5">
        <v>504.07841300000001</v>
      </c>
      <c r="K27" s="5">
        <v>532.55102099999999</v>
      </c>
      <c r="L27" s="5">
        <v>527.25227600000005</v>
      </c>
      <c r="M27" s="5">
        <v>484.68366200000003</v>
      </c>
      <c r="N27" s="5">
        <v>537.70414700000003</v>
      </c>
      <c r="O27" s="5">
        <v>646.94279600000004</v>
      </c>
      <c r="P27" s="5">
        <v>680.29097400000001</v>
      </c>
      <c r="Q27" s="5">
        <v>655.73796100000004</v>
      </c>
      <c r="R27" s="5">
        <v>848.25735699999996</v>
      </c>
      <c r="S27" s="5">
        <v>1091.8994279999999</v>
      </c>
      <c r="T27" s="5">
        <v>1263.862478</v>
      </c>
      <c r="U27" s="5">
        <v>1262.593875</v>
      </c>
      <c r="V27" s="5">
        <v>1320.03503</v>
      </c>
      <c r="W27" s="5">
        <v>1346.081326</v>
      </c>
      <c r="X27" s="5">
        <v>1270.2319669999999</v>
      </c>
      <c r="Y27" s="5">
        <v>1270.3435019999999</v>
      </c>
      <c r="Z27" s="5">
        <v>1191.1692559999999</v>
      </c>
      <c r="AA27" s="5">
        <v>1166.792224</v>
      </c>
      <c r="AB27" s="5">
        <v>739.163096</v>
      </c>
      <c r="AC27" s="5">
        <v>837.19401300000004</v>
      </c>
      <c r="AD27" s="5">
        <v>1274.479126</v>
      </c>
      <c r="AE27" s="15">
        <f t="shared" si="0"/>
        <v>22327.297831000003</v>
      </c>
    </row>
    <row r="28" spans="1:31">
      <c r="A28" s="7"/>
      <c r="B28" s="7">
        <v>611430</v>
      </c>
      <c r="C28" s="5">
        <v>96.374213999999995</v>
      </c>
      <c r="D28" s="5">
        <v>72.106370999999996</v>
      </c>
      <c r="E28" s="5">
        <v>100.82866199999999</v>
      </c>
      <c r="F28" s="5">
        <v>105.06003</v>
      </c>
      <c r="G28" s="5">
        <v>140.63294999999999</v>
      </c>
      <c r="H28" s="5">
        <v>167.87803400000001</v>
      </c>
      <c r="I28" s="5">
        <v>164.21664999999999</v>
      </c>
      <c r="J28" s="5">
        <v>176.28809699999999</v>
      </c>
      <c r="K28" s="5">
        <v>211.19877199999999</v>
      </c>
      <c r="L28" s="5">
        <v>233.93916999999999</v>
      </c>
      <c r="M28" s="5">
        <v>389.355546</v>
      </c>
      <c r="N28" s="5">
        <v>387.73263500000002</v>
      </c>
      <c r="O28" s="5">
        <v>351.54951199999999</v>
      </c>
      <c r="P28" s="5">
        <v>328.447272</v>
      </c>
      <c r="Q28" s="5">
        <v>387.61453599999999</v>
      </c>
      <c r="R28" s="5">
        <v>463.87540000000001</v>
      </c>
      <c r="S28" s="5">
        <v>540.25595799999996</v>
      </c>
      <c r="T28" s="5">
        <v>567.35398999999995</v>
      </c>
      <c r="U28" s="5">
        <v>585.62605599999995</v>
      </c>
      <c r="V28" s="5">
        <v>705.67313799999999</v>
      </c>
      <c r="W28" s="5">
        <v>749.61039100000005</v>
      </c>
      <c r="X28" s="5">
        <v>790.06876599999998</v>
      </c>
      <c r="Y28" s="5">
        <v>932.511302</v>
      </c>
      <c r="Z28" s="5">
        <v>903.35779400000001</v>
      </c>
      <c r="AA28" s="5">
        <v>912.89217299999996</v>
      </c>
      <c r="AB28" s="5">
        <v>763.65535899999998</v>
      </c>
      <c r="AC28" s="5">
        <v>953.20896200000004</v>
      </c>
      <c r="AD28" s="5">
        <v>1180.46388</v>
      </c>
      <c r="AE28" s="15">
        <f t="shared" si="0"/>
        <v>13361.77562</v>
      </c>
    </row>
    <row r="29" spans="1:31">
      <c r="A29" s="7"/>
      <c r="B29" s="7">
        <v>610510</v>
      </c>
      <c r="C29" s="5">
        <v>1292.595695</v>
      </c>
      <c r="D29" s="5">
        <v>1469.820455</v>
      </c>
      <c r="E29" s="5">
        <v>1715.097219</v>
      </c>
      <c r="F29" s="5">
        <v>1860.916293</v>
      </c>
      <c r="G29" s="5">
        <v>1584.2267199999999</v>
      </c>
      <c r="H29" s="5">
        <v>1526.9479160000001</v>
      </c>
      <c r="I29" s="5">
        <v>1458.8663670000001</v>
      </c>
      <c r="J29" s="5">
        <v>1349.702321</v>
      </c>
      <c r="K29" s="5">
        <v>1416.132969</v>
      </c>
      <c r="L29" s="5">
        <v>1287.1392450000001</v>
      </c>
      <c r="M29" s="5">
        <v>1550.7651530000001</v>
      </c>
      <c r="N29" s="5">
        <v>1892.557421</v>
      </c>
      <c r="O29" s="5">
        <v>2011.05222</v>
      </c>
      <c r="P29" s="5">
        <v>1704.1527659999999</v>
      </c>
      <c r="Q29" s="5">
        <v>1367.0717810000001</v>
      </c>
      <c r="R29" s="5">
        <v>1527.678541</v>
      </c>
      <c r="S29" s="5">
        <v>1641.6753100000001</v>
      </c>
      <c r="T29" s="5">
        <v>1324.626998</v>
      </c>
      <c r="U29" s="5">
        <v>1319.05342</v>
      </c>
      <c r="V29" s="5">
        <v>1300.481421</v>
      </c>
      <c r="W29" s="5">
        <v>1261.4599880000001</v>
      </c>
      <c r="X29" s="5">
        <v>1135.392083</v>
      </c>
      <c r="Y29" s="5">
        <v>1095.7371189999999</v>
      </c>
      <c r="Z29" s="5">
        <v>1086.0547670000001</v>
      </c>
      <c r="AA29" s="5">
        <v>1071.8182159999999</v>
      </c>
      <c r="AB29" s="5">
        <v>715.91248599999994</v>
      </c>
      <c r="AC29" s="5">
        <v>715.33669599999996</v>
      </c>
      <c r="AD29" s="5">
        <v>1102.623855</v>
      </c>
      <c r="AE29" s="15">
        <f t="shared" si="0"/>
        <v>38784.895441000001</v>
      </c>
    </row>
    <row r="30" spans="1:31">
      <c r="A30" s="7"/>
      <c r="B30" s="7">
        <v>611241</v>
      </c>
      <c r="C30" s="5">
        <v>108.467069</v>
      </c>
      <c r="D30" s="5">
        <v>129.603207</v>
      </c>
      <c r="E30" s="5">
        <v>173.17855299999999</v>
      </c>
      <c r="F30" s="5">
        <v>225.089552</v>
      </c>
      <c r="G30" s="5">
        <v>288.861628</v>
      </c>
      <c r="H30" s="5">
        <v>357.93790100000001</v>
      </c>
      <c r="I30" s="5">
        <v>380.743897</v>
      </c>
      <c r="J30" s="5">
        <v>394.28151500000001</v>
      </c>
      <c r="K30" s="5">
        <v>509.30745999999999</v>
      </c>
      <c r="L30" s="5">
        <v>567.45586200000002</v>
      </c>
      <c r="M30" s="5">
        <v>608.32158100000004</v>
      </c>
      <c r="N30" s="5">
        <v>638.41901499999994</v>
      </c>
      <c r="O30" s="5">
        <v>652.091319</v>
      </c>
      <c r="P30" s="5">
        <v>664.484058</v>
      </c>
      <c r="Q30" s="5">
        <v>597.97692900000004</v>
      </c>
      <c r="R30" s="5">
        <v>664.71027700000002</v>
      </c>
      <c r="S30" s="5">
        <v>735.28365899999994</v>
      </c>
      <c r="T30" s="5">
        <v>733.815606</v>
      </c>
      <c r="U30" s="5">
        <v>789.360501</v>
      </c>
      <c r="V30" s="5">
        <v>821.40826000000004</v>
      </c>
      <c r="W30" s="5">
        <v>871.38953500000002</v>
      </c>
      <c r="X30" s="5">
        <v>830.84120900000005</v>
      </c>
      <c r="Y30" s="5">
        <v>886.12284299999999</v>
      </c>
      <c r="Z30" s="5">
        <v>898.21572400000002</v>
      </c>
      <c r="AA30" s="5">
        <v>846.00725</v>
      </c>
      <c r="AB30" s="5">
        <v>609.04298300000005</v>
      </c>
      <c r="AC30" s="5">
        <v>832.37415399999998</v>
      </c>
      <c r="AD30" s="5">
        <v>1072.9951619999999</v>
      </c>
      <c r="AE30" s="15">
        <f t="shared" si="0"/>
        <v>16887.786709</v>
      </c>
    </row>
    <row r="31" spans="1:31">
      <c r="A31" s="7"/>
      <c r="B31" s="7">
        <v>621143</v>
      </c>
      <c r="C31" s="5">
        <v>333.92988600000001</v>
      </c>
      <c r="D31" s="5">
        <v>287.31448699999999</v>
      </c>
      <c r="E31" s="5">
        <v>277.647356</v>
      </c>
      <c r="F31" s="5">
        <v>246.52736100000001</v>
      </c>
      <c r="G31" s="5">
        <v>281.20885199999998</v>
      </c>
      <c r="H31" s="5">
        <v>364.20036499999998</v>
      </c>
      <c r="I31" s="5">
        <v>321.14203199999997</v>
      </c>
      <c r="J31" s="5">
        <v>323.75478800000002</v>
      </c>
      <c r="K31" s="5">
        <v>329.82537200000002</v>
      </c>
      <c r="L31" s="5">
        <v>377.90473900000001</v>
      </c>
      <c r="M31" s="5">
        <v>441.00128999999998</v>
      </c>
      <c r="N31" s="5">
        <v>455.69793099999998</v>
      </c>
      <c r="O31" s="5">
        <v>424.461659</v>
      </c>
      <c r="P31" s="5">
        <v>450.92485499999998</v>
      </c>
      <c r="Q31" s="5">
        <v>430.86219399999999</v>
      </c>
      <c r="R31" s="5">
        <v>506.25151899999997</v>
      </c>
      <c r="S31" s="5">
        <v>719.77490699999998</v>
      </c>
      <c r="T31" s="5">
        <v>807.637789</v>
      </c>
      <c r="U31" s="5">
        <v>832.072856</v>
      </c>
      <c r="V31" s="5">
        <v>991.22082499999999</v>
      </c>
      <c r="W31" s="5">
        <v>1206.3121530000001</v>
      </c>
      <c r="X31" s="5">
        <v>1193.538495</v>
      </c>
      <c r="Y31" s="5">
        <v>1241.1853739999999</v>
      </c>
      <c r="Z31" s="5">
        <v>1185.600541</v>
      </c>
      <c r="AA31" s="5">
        <v>1157.4927909999999</v>
      </c>
      <c r="AB31" s="5">
        <v>1095.8127489999999</v>
      </c>
      <c r="AC31" s="5">
        <v>895.81346799999994</v>
      </c>
      <c r="AD31" s="5">
        <v>1054.615235</v>
      </c>
      <c r="AE31" s="15">
        <f t="shared" si="0"/>
        <v>18233.731869000007</v>
      </c>
    </row>
    <row r="32" spans="1:31">
      <c r="A32" s="7"/>
      <c r="B32" s="7">
        <v>610822</v>
      </c>
      <c r="C32" s="5">
        <v>239.849142</v>
      </c>
      <c r="D32" s="5">
        <v>223.74822800000001</v>
      </c>
      <c r="E32" s="5">
        <v>302.51986099999999</v>
      </c>
      <c r="F32" s="5">
        <v>384.07286099999999</v>
      </c>
      <c r="G32" s="5">
        <v>475.25856199999998</v>
      </c>
      <c r="H32" s="5">
        <v>485.694008</v>
      </c>
      <c r="I32" s="5">
        <v>502.39538700000003</v>
      </c>
      <c r="J32" s="5">
        <v>533.61521300000004</v>
      </c>
      <c r="K32" s="5">
        <v>527.41650800000002</v>
      </c>
      <c r="L32" s="5">
        <v>573.54764499999999</v>
      </c>
      <c r="M32" s="5">
        <v>541.39178900000002</v>
      </c>
      <c r="N32" s="5">
        <v>587.39850899999999</v>
      </c>
      <c r="O32" s="5">
        <v>532.99362099999996</v>
      </c>
      <c r="P32" s="5">
        <v>509.38435299999998</v>
      </c>
      <c r="Q32" s="5">
        <v>466.61080500000003</v>
      </c>
      <c r="R32" s="5">
        <v>565.15534700000001</v>
      </c>
      <c r="S32" s="5">
        <v>557.83538599999997</v>
      </c>
      <c r="T32" s="5">
        <v>652.06207199999994</v>
      </c>
      <c r="U32" s="5">
        <v>786.23134600000003</v>
      </c>
      <c r="V32" s="5">
        <v>742.85452399999997</v>
      </c>
      <c r="W32" s="5">
        <v>836.06073600000002</v>
      </c>
      <c r="X32" s="5">
        <v>861.81593599999997</v>
      </c>
      <c r="Y32" s="5">
        <v>877.795525</v>
      </c>
      <c r="Z32" s="5">
        <v>770.61847699999998</v>
      </c>
      <c r="AA32" s="5">
        <v>767.64234299999998</v>
      </c>
      <c r="AB32" s="5">
        <v>660.85016800000005</v>
      </c>
      <c r="AC32" s="5">
        <v>994.87523799999997</v>
      </c>
      <c r="AD32" s="5">
        <v>1051.465653</v>
      </c>
      <c r="AE32" s="15">
        <f t="shared" si="0"/>
        <v>17011.159243000002</v>
      </c>
    </row>
    <row r="33" spans="1:31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>
      <c r="A34" s="29" t="s">
        <v>1094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>
      <c r="AE35" s="5"/>
    </row>
  </sheetData>
  <mergeCells count="3">
    <mergeCell ref="C7:AE7"/>
    <mergeCell ref="A4:AE4"/>
    <mergeCell ref="A2:AE2"/>
  </mergeCells>
  <hyperlinks>
    <hyperlink ref="A1" location="ÍNDICE!A1" display="INDICE" xr:uid="{00000000-0004-0000-20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E35"/>
  <sheetViews>
    <sheetView showGridLines="0" workbookViewId="0"/>
  </sheetViews>
  <sheetFormatPr baseColWidth="10" defaultRowHeight="13"/>
  <sheetData>
    <row r="1" spans="1:31">
      <c r="A1" s="102" t="s">
        <v>30</v>
      </c>
    </row>
    <row r="2" spans="1:31">
      <c r="A2" s="159" t="s">
        <v>57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1126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68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>
      <c r="A7" s="7"/>
      <c r="B7" s="6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7"/>
      <c r="B8" s="7">
        <v>630790</v>
      </c>
      <c r="C8" s="5">
        <v>740.26264400000002</v>
      </c>
      <c r="D8" s="5">
        <v>726.37285199999997</v>
      </c>
      <c r="E8" s="5">
        <v>867.666425</v>
      </c>
      <c r="F8" s="5">
        <v>1000.315534</v>
      </c>
      <c r="G8" s="5">
        <v>1146.966224</v>
      </c>
      <c r="H8" s="5">
        <v>1299.3711209999999</v>
      </c>
      <c r="I8" s="5">
        <v>1418.6031399999999</v>
      </c>
      <c r="J8" s="5">
        <v>1464.2290170000001</v>
      </c>
      <c r="K8" s="5">
        <v>1714.2827749999999</v>
      </c>
      <c r="L8" s="5">
        <v>1872.6771369999999</v>
      </c>
      <c r="M8" s="5">
        <v>1971.347336</v>
      </c>
      <c r="N8" s="5">
        <v>2150.5102240000001</v>
      </c>
      <c r="O8" s="5">
        <v>2316.800898</v>
      </c>
      <c r="P8" s="5">
        <v>2229.290148</v>
      </c>
      <c r="Q8" s="5">
        <v>2163.3992659999999</v>
      </c>
      <c r="R8" s="5">
        <v>2520.2641250000001</v>
      </c>
      <c r="S8" s="5">
        <v>2819.8485470000001</v>
      </c>
      <c r="T8" s="5">
        <v>2996.4047620000001</v>
      </c>
      <c r="U8" s="5">
        <v>3063.3895560000001</v>
      </c>
      <c r="V8" s="5">
        <v>3258.1348819999998</v>
      </c>
      <c r="W8" s="5">
        <v>3565.0366829999998</v>
      </c>
      <c r="X8" s="5">
        <v>3695.4740280000001</v>
      </c>
      <c r="Y8" s="5">
        <v>3817.151621</v>
      </c>
      <c r="Z8" s="5">
        <v>4043.3943340000001</v>
      </c>
      <c r="AA8" s="5">
        <v>4378.0232109999997</v>
      </c>
      <c r="AB8" s="5">
        <v>18905.093210999999</v>
      </c>
      <c r="AC8" s="5">
        <v>6082.7724699999999</v>
      </c>
      <c r="AD8" s="5">
        <v>5540.7874389999997</v>
      </c>
      <c r="AE8" s="15">
        <f>SUM(C8:AD8)</f>
        <v>87767.869609999994</v>
      </c>
    </row>
    <row r="9" spans="1:31">
      <c r="A9" s="7"/>
      <c r="B9" s="7">
        <v>420292</v>
      </c>
      <c r="C9" s="5">
        <v>1302.7391419999999</v>
      </c>
      <c r="D9" s="5">
        <v>1347.014353</v>
      </c>
      <c r="E9" s="5">
        <v>1536.0920530000001</v>
      </c>
      <c r="F9" s="5">
        <v>1600.5169599999999</v>
      </c>
      <c r="G9" s="5">
        <v>1674.0244070000001</v>
      </c>
      <c r="H9" s="5">
        <v>1755.2711240000001</v>
      </c>
      <c r="I9" s="5">
        <v>1707.2959390000001</v>
      </c>
      <c r="J9" s="5">
        <v>1758.504365</v>
      </c>
      <c r="K9" s="5">
        <v>1865.343813</v>
      </c>
      <c r="L9" s="5">
        <v>2083.3118949999998</v>
      </c>
      <c r="M9" s="5">
        <v>2246.124957</v>
      </c>
      <c r="N9" s="5">
        <v>2563.222804</v>
      </c>
      <c r="O9" s="5">
        <v>2743.9495809999999</v>
      </c>
      <c r="P9" s="5">
        <v>2936.5066790000001</v>
      </c>
      <c r="Q9" s="5">
        <v>2465.6312160000002</v>
      </c>
      <c r="R9" s="5">
        <v>3212.8145789999999</v>
      </c>
      <c r="S9" s="5">
        <v>3513.1971090000002</v>
      </c>
      <c r="T9" s="5">
        <v>3809.0368410000001</v>
      </c>
      <c r="U9" s="5">
        <v>3890.7795019999999</v>
      </c>
      <c r="V9" s="5">
        <v>3919.13087</v>
      </c>
      <c r="W9" s="5">
        <v>4155.300569</v>
      </c>
      <c r="X9" s="5">
        <v>3936.7095210000002</v>
      </c>
      <c r="Y9" s="5">
        <v>4167.2593489999999</v>
      </c>
      <c r="Z9" s="5">
        <v>4464.4619469999998</v>
      </c>
      <c r="AA9" s="5">
        <v>4012.078782</v>
      </c>
      <c r="AB9" s="5">
        <v>3173.7242679999999</v>
      </c>
      <c r="AC9" s="5">
        <v>3859.236292</v>
      </c>
      <c r="AD9" s="5">
        <v>5125.9088780000002</v>
      </c>
      <c r="AE9" s="15">
        <f t="shared" ref="AE9:AE32" si="0">SUM(C9:AD9)</f>
        <v>80825.187795000005</v>
      </c>
    </row>
    <row r="10" spans="1:31">
      <c r="A10" s="7"/>
      <c r="B10" s="7">
        <v>630260</v>
      </c>
      <c r="C10" s="5">
        <v>224.482001</v>
      </c>
      <c r="D10" s="5">
        <v>293.97590000000002</v>
      </c>
      <c r="E10" s="5">
        <v>370.25270699999999</v>
      </c>
      <c r="F10" s="5">
        <v>452.11599100000001</v>
      </c>
      <c r="G10" s="5">
        <v>519.98272099999997</v>
      </c>
      <c r="H10" s="5">
        <v>622.65479600000003</v>
      </c>
      <c r="I10" s="5">
        <v>669.88432899999998</v>
      </c>
      <c r="J10" s="5">
        <v>766.70751700000005</v>
      </c>
      <c r="K10" s="5">
        <v>906.35738000000003</v>
      </c>
      <c r="L10" s="5">
        <v>1071.711845</v>
      </c>
      <c r="M10" s="5">
        <v>1295.2390989999999</v>
      </c>
      <c r="N10" s="5">
        <v>1365.9734060000001</v>
      </c>
      <c r="O10" s="5">
        <v>1519.6552059999999</v>
      </c>
      <c r="P10" s="5">
        <v>1572.4945310000001</v>
      </c>
      <c r="Q10" s="5">
        <v>1425.492211</v>
      </c>
      <c r="R10" s="5">
        <v>1675.4355949999999</v>
      </c>
      <c r="S10" s="5">
        <v>1714.168707</v>
      </c>
      <c r="T10" s="5">
        <v>1751.4029410000001</v>
      </c>
      <c r="U10" s="5">
        <v>1804.9113540000001</v>
      </c>
      <c r="V10" s="5">
        <v>1865.9825060000001</v>
      </c>
      <c r="W10" s="5">
        <v>1943.3008970000001</v>
      </c>
      <c r="X10" s="5">
        <v>1899.4066800000001</v>
      </c>
      <c r="Y10" s="5">
        <v>2005.1959690000001</v>
      </c>
      <c r="Z10" s="5">
        <v>2001.4639299999999</v>
      </c>
      <c r="AA10" s="5">
        <v>1955.735993</v>
      </c>
      <c r="AB10" s="5">
        <v>1758.9895529999999</v>
      </c>
      <c r="AC10" s="5">
        <v>2415.7457829999998</v>
      </c>
      <c r="AD10" s="5">
        <v>2173.8120570000001</v>
      </c>
      <c r="AE10" s="15">
        <f t="shared" si="0"/>
        <v>38042.531605000004</v>
      </c>
    </row>
    <row r="11" spans="1:31">
      <c r="A11" s="7"/>
      <c r="B11" s="7">
        <v>940490</v>
      </c>
      <c r="C11" s="5">
        <v>241.143699</v>
      </c>
      <c r="D11" s="5">
        <v>221.363407</v>
      </c>
      <c r="E11" s="5">
        <v>271.32358199999999</v>
      </c>
      <c r="F11" s="5">
        <v>375.21103900000003</v>
      </c>
      <c r="G11" s="5">
        <v>437.24421799999999</v>
      </c>
      <c r="H11" s="5">
        <v>592.79834200000005</v>
      </c>
      <c r="I11" s="5">
        <v>596.86167999999998</v>
      </c>
      <c r="J11" s="5">
        <v>763.52908100000002</v>
      </c>
      <c r="K11" s="5">
        <v>920.892923</v>
      </c>
      <c r="L11" s="5">
        <v>1228.4700769999999</v>
      </c>
      <c r="M11" s="5">
        <v>1509.6272369999999</v>
      </c>
      <c r="N11" s="5">
        <v>1712.0554770000001</v>
      </c>
      <c r="O11" s="5">
        <v>1894.477308</v>
      </c>
      <c r="P11" s="5">
        <v>1760.2249389999999</v>
      </c>
      <c r="Q11" s="5">
        <v>1617.1062850000001</v>
      </c>
      <c r="R11" s="5">
        <v>1973.5197599999999</v>
      </c>
      <c r="S11" s="5">
        <v>1994.7713200000001</v>
      </c>
      <c r="T11" s="5">
        <v>2007.3003679999999</v>
      </c>
      <c r="U11" s="5">
        <v>2161.7289540000002</v>
      </c>
      <c r="V11" s="5">
        <v>2230.2584830000001</v>
      </c>
      <c r="W11" s="5">
        <v>2369.3915529999999</v>
      </c>
      <c r="X11" s="5">
        <v>2339.5571519999999</v>
      </c>
      <c r="Y11" s="5">
        <v>2468.055359</v>
      </c>
      <c r="Z11" s="5">
        <v>2665.9772240000002</v>
      </c>
      <c r="AA11" s="5">
        <v>2892.2984550000001</v>
      </c>
      <c r="AB11" s="5">
        <v>2923.7695090000002</v>
      </c>
      <c r="AC11" s="5">
        <v>3881.699901</v>
      </c>
      <c r="AD11" s="5">
        <v>2095.5433050000001</v>
      </c>
      <c r="AE11" s="15">
        <f t="shared" si="0"/>
        <v>46146.200637000009</v>
      </c>
    </row>
    <row r="12" spans="1:31">
      <c r="A12" s="7"/>
      <c r="B12" s="7">
        <v>420222</v>
      </c>
      <c r="C12" s="5">
        <v>502.52687400000002</v>
      </c>
      <c r="D12" s="5">
        <v>509.81085200000001</v>
      </c>
      <c r="E12" s="5">
        <v>555.29467399999999</v>
      </c>
      <c r="F12" s="5">
        <v>583.77916700000003</v>
      </c>
      <c r="G12" s="5">
        <v>640.24056800000005</v>
      </c>
      <c r="H12" s="5">
        <v>734.71853599999997</v>
      </c>
      <c r="I12" s="5">
        <v>720.71166200000005</v>
      </c>
      <c r="J12" s="5">
        <v>788.22150799999997</v>
      </c>
      <c r="K12" s="5">
        <v>971.99873400000001</v>
      </c>
      <c r="L12" s="5">
        <v>1194.2958269999999</v>
      </c>
      <c r="M12" s="5">
        <v>1336.415702</v>
      </c>
      <c r="N12" s="5">
        <v>1366.951994</v>
      </c>
      <c r="O12" s="5">
        <v>1550.2731940000001</v>
      </c>
      <c r="P12" s="5">
        <v>1584.168418</v>
      </c>
      <c r="Q12" s="5">
        <v>1246.0032940000001</v>
      </c>
      <c r="R12" s="5">
        <v>1294.172538</v>
      </c>
      <c r="S12" s="5">
        <v>1397.6419060000001</v>
      </c>
      <c r="T12" s="5">
        <v>1430.031131</v>
      </c>
      <c r="U12" s="5">
        <v>1416.5535560000001</v>
      </c>
      <c r="V12" s="5">
        <v>1394.997599</v>
      </c>
      <c r="W12" s="5">
        <v>1482.023911</v>
      </c>
      <c r="X12" s="5">
        <v>1381.18127</v>
      </c>
      <c r="Y12" s="5">
        <v>1405.4579839999999</v>
      </c>
      <c r="Z12" s="5">
        <v>1453.0811940000001</v>
      </c>
      <c r="AA12" s="5">
        <v>1366.667187</v>
      </c>
      <c r="AB12" s="5">
        <v>1159.6290919999999</v>
      </c>
      <c r="AC12" s="5">
        <v>1613.3112619999999</v>
      </c>
      <c r="AD12" s="5">
        <v>1900.7278759999999</v>
      </c>
      <c r="AE12" s="15">
        <f t="shared" si="0"/>
        <v>32980.887509999993</v>
      </c>
    </row>
    <row r="13" spans="1:31">
      <c r="A13" s="7"/>
      <c r="B13" s="7">
        <v>630231</v>
      </c>
      <c r="C13" s="5">
        <v>178.68598499999999</v>
      </c>
      <c r="D13" s="5">
        <v>191.71152499999999</v>
      </c>
      <c r="E13" s="5">
        <v>212.770658</v>
      </c>
      <c r="F13" s="5">
        <v>248.76382599999999</v>
      </c>
      <c r="G13" s="5">
        <v>301.57964600000003</v>
      </c>
      <c r="H13" s="5">
        <v>331.77444200000002</v>
      </c>
      <c r="I13" s="5">
        <v>380.88814400000001</v>
      </c>
      <c r="J13" s="5">
        <v>421.70442700000001</v>
      </c>
      <c r="K13" s="5">
        <v>538.538183</v>
      </c>
      <c r="L13" s="5">
        <v>713.56131300000004</v>
      </c>
      <c r="M13" s="5">
        <v>1100.2673299999999</v>
      </c>
      <c r="N13" s="5">
        <v>1394.1318699999999</v>
      </c>
      <c r="O13" s="5">
        <v>1538.900437</v>
      </c>
      <c r="P13" s="5">
        <v>1499.8797500000001</v>
      </c>
      <c r="Q13" s="5">
        <v>1253.09888</v>
      </c>
      <c r="R13" s="5">
        <v>1578.2622980000001</v>
      </c>
      <c r="S13" s="5">
        <v>1563.795288</v>
      </c>
      <c r="T13" s="5">
        <v>1554.8328899999999</v>
      </c>
      <c r="U13" s="5">
        <v>1689.7300379999999</v>
      </c>
      <c r="V13" s="5">
        <v>1606.18607</v>
      </c>
      <c r="W13" s="5">
        <v>1593.375419</v>
      </c>
      <c r="X13" s="5">
        <v>1521.031716</v>
      </c>
      <c r="Y13" s="5">
        <v>1576.5775169999999</v>
      </c>
      <c r="Z13" s="5">
        <v>1554.114947</v>
      </c>
      <c r="AA13" s="5">
        <v>1510.87265</v>
      </c>
      <c r="AB13" s="5">
        <v>1286.6367</v>
      </c>
      <c r="AC13" s="5">
        <v>1778.6233830000001</v>
      </c>
      <c r="AD13" s="5">
        <v>1532.1261340000001</v>
      </c>
      <c r="AE13" s="15">
        <f t="shared" si="0"/>
        <v>30652.421466</v>
      </c>
    </row>
    <row r="14" spans="1:31">
      <c r="A14" s="7"/>
      <c r="B14" s="7">
        <v>420212</v>
      </c>
      <c r="C14" s="5">
        <v>356.706121</v>
      </c>
      <c r="D14" s="5">
        <v>388.44859700000001</v>
      </c>
      <c r="E14" s="5">
        <v>474.473207</v>
      </c>
      <c r="F14" s="5">
        <v>534.42020400000001</v>
      </c>
      <c r="G14" s="5">
        <v>595.46069699999998</v>
      </c>
      <c r="H14" s="5">
        <v>612.45971299999997</v>
      </c>
      <c r="I14" s="5">
        <v>604.54923299999996</v>
      </c>
      <c r="J14" s="5">
        <v>526.36879899999997</v>
      </c>
      <c r="K14" s="5">
        <v>537.73348999999996</v>
      </c>
      <c r="L14" s="5">
        <v>620.862301</v>
      </c>
      <c r="M14" s="5">
        <v>644.99136399999998</v>
      </c>
      <c r="N14" s="5">
        <v>721.44586000000004</v>
      </c>
      <c r="O14" s="5">
        <v>762.98189300000001</v>
      </c>
      <c r="P14" s="5">
        <v>791.215959</v>
      </c>
      <c r="Q14" s="5">
        <v>589.44414500000005</v>
      </c>
      <c r="R14" s="5">
        <v>873.63540599999999</v>
      </c>
      <c r="S14" s="5">
        <v>922.75669300000004</v>
      </c>
      <c r="T14" s="5">
        <v>924.233654</v>
      </c>
      <c r="U14" s="5">
        <v>956.31056899999999</v>
      </c>
      <c r="V14" s="5">
        <v>994.31805099999997</v>
      </c>
      <c r="W14" s="5">
        <v>1057.230834</v>
      </c>
      <c r="X14" s="5">
        <v>1027.849586</v>
      </c>
      <c r="Y14" s="5">
        <v>1135.9209920000001</v>
      </c>
      <c r="Z14" s="5">
        <v>1253.83944</v>
      </c>
      <c r="AA14" s="5">
        <v>1080.1055240000001</v>
      </c>
      <c r="AB14" s="5">
        <v>591.72053700000004</v>
      </c>
      <c r="AC14" s="5">
        <v>907.10848899999996</v>
      </c>
      <c r="AD14" s="5">
        <v>1470.0283179999999</v>
      </c>
      <c r="AE14" s="15">
        <f t="shared" si="0"/>
        <v>21956.619675999998</v>
      </c>
    </row>
    <row r="15" spans="1:31">
      <c r="A15" s="7"/>
      <c r="B15" s="7">
        <v>392620</v>
      </c>
      <c r="C15" s="5">
        <v>229.33507299999999</v>
      </c>
      <c r="D15" s="5">
        <v>228.55487600000001</v>
      </c>
      <c r="E15" s="5">
        <v>302.30430000000001</v>
      </c>
      <c r="F15" s="5">
        <v>340.105277</v>
      </c>
      <c r="G15" s="5">
        <v>382.85535700000003</v>
      </c>
      <c r="H15" s="5">
        <v>410.79449399999999</v>
      </c>
      <c r="I15" s="5">
        <v>474.057411</v>
      </c>
      <c r="J15" s="5">
        <v>520.65283699999998</v>
      </c>
      <c r="K15" s="5">
        <v>548.63804000000005</v>
      </c>
      <c r="L15" s="5">
        <v>624.64422999999999</v>
      </c>
      <c r="M15" s="5">
        <v>767.57174699999996</v>
      </c>
      <c r="N15" s="5">
        <v>804.38434600000005</v>
      </c>
      <c r="O15" s="5">
        <v>826.91354799999999</v>
      </c>
      <c r="P15" s="5">
        <v>1012.526643</v>
      </c>
      <c r="Q15" s="5">
        <v>956.99735399999997</v>
      </c>
      <c r="R15" s="5">
        <v>1098.3936639999999</v>
      </c>
      <c r="S15" s="5">
        <v>1268.5904619999999</v>
      </c>
      <c r="T15" s="5">
        <v>1372.6639769999999</v>
      </c>
      <c r="U15" s="5">
        <v>1298.787268</v>
      </c>
      <c r="V15" s="5">
        <v>1294.385057</v>
      </c>
      <c r="W15" s="5">
        <v>1246.7654150000001</v>
      </c>
      <c r="X15" s="5">
        <v>1073.943833</v>
      </c>
      <c r="Y15" s="5">
        <v>1304.009814</v>
      </c>
      <c r="Z15" s="5">
        <v>1399.178402</v>
      </c>
      <c r="AA15" s="5">
        <v>1112.670511</v>
      </c>
      <c r="AB15" s="5">
        <v>3144.3643280000001</v>
      </c>
      <c r="AC15" s="5">
        <v>3608.1622480000001</v>
      </c>
      <c r="AD15" s="5">
        <v>1391.537955</v>
      </c>
      <c r="AE15" s="15">
        <f t="shared" si="0"/>
        <v>29043.788467000002</v>
      </c>
    </row>
    <row r="16" spans="1:31">
      <c r="A16" s="7"/>
      <c r="B16" s="7">
        <v>630140</v>
      </c>
      <c r="C16" s="5">
        <v>41.160487000000003</v>
      </c>
      <c r="D16" s="5">
        <v>49.925781000000001</v>
      </c>
      <c r="E16" s="5">
        <v>56.870117999999998</v>
      </c>
      <c r="F16" s="5">
        <v>80.290104999999997</v>
      </c>
      <c r="G16" s="5">
        <v>83.653582</v>
      </c>
      <c r="H16" s="5">
        <v>119.45920700000001</v>
      </c>
      <c r="I16" s="5">
        <v>122.462594</v>
      </c>
      <c r="J16" s="5">
        <v>230.105288</v>
      </c>
      <c r="K16" s="5">
        <v>254.715789</v>
      </c>
      <c r="L16" s="5">
        <v>298.00696900000003</v>
      </c>
      <c r="M16" s="5">
        <v>347.91119900000001</v>
      </c>
      <c r="N16" s="5">
        <v>423.781406</v>
      </c>
      <c r="O16" s="5">
        <v>432.51230900000002</v>
      </c>
      <c r="P16" s="5">
        <v>415.98410799999999</v>
      </c>
      <c r="Q16" s="5">
        <v>412.56196</v>
      </c>
      <c r="R16" s="5">
        <v>496.56726400000002</v>
      </c>
      <c r="S16" s="5">
        <v>501.71779500000002</v>
      </c>
      <c r="T16" s="5">
        <v>497.84661199999999</v>
      </c>
      <c r="U16" s="5">
        <v>599.26274100000001</v>
      </c>
      <c r="V16" s="5">
        <v>672.52997000000005</v>
      </c>
      <c r="W16" s="5">
        <v>741.87199799999996</v>
      </c>
      <c r="X16" s="5">
        <v>723.41983800000003</v>
      </c>
      <c r="Y16" s="5">
        <v>791.10026800000003</v>
      </c>
      <c r="Z16" s="5">
        <v>861.52433199999996</v>
      </c>
      <c r="AA16" s="5">
        <v>1100.623495</v>
      </c>
      <c r="AB16" s="5">
        <v>980.12383599999998</v>
      </c>
      <c r="AC16" s="5">
        <v>1391.654327</v>
      </c>
      <c r="AD16" s="5">
        <v>1337.6542260000001</v>
      </c>
      <c r="AE16" s="15">
        <f t="shared" si="0"/>
        <v>14065.297603999999</v>
      </c>
    </row>
    <row r="17" spans="1:31">
      <c r="A17" s="7"/>
      <c r="B17" s="7">
        <v>630392</v>
      </c>
      <c r="C17" s="5">
        <v>52.935730999999997</v>
      </c>
      <c r="D17" s="5">
        <v>58.772300000000001</v>
      </c>
      <c r="E17" s="5">
        <v>64.728489999999994</v>
      </c>
      <c r="F17" s="5">
        <v>82.191882000000007</v>
      </c>
      <c r="G17" s="5">
        <v>115.81303699999999</v>
      </c>
      <c r="H17" s="5">
        <v>158.91777999999999</v>
      </c>
      <c r="I17" s="5">
        <v>192.84752399999999</v>
      </c>
      <c r="J17" s="5">
        <v>299.813312</v>
      </c>
      <c r="K17" s="5">
        <v>413.513283</v>
      </c>
      <c r="L17" s="5">
        <v>516.50213099999996</v>
      </c>
      <c r="M17" s="5">
        <v>609.41340100000002</v>
      </c>
      <c r="N17" s="5">
        <v>625.92166999999995</v>
      </c>
      <c r="O17" s="5">
        <v>662.94526199999996</v>
      </c>
      <c r="P17" s="5">
        <v>643.341317</v>
      </c>
      <c r="Q17" s="5">
        <v>672.88686600000005</v>
      </c>
      <c r="R17" s="5">
        <v>789.87376600000005</v>
      </c>
      <c r="S17" s="5">
        <v>797.54281600000002</v>
      </c>
      <c r="T17" s="5">
        <v>784.51216499999998</v>
      </c>
      <c r="U17" s="5">
        <v>899.65387899999996</v>
      </c>
      <c r="V17" s="5">
        <v>892.67498599999999</v>
      </c>
      <c r="W17" s="5">
        <v>1017.901945</v>
      </c>
      <c r="X17" s="5">
        <v>1006.276924</v>
      </c>
      <c r="Y17" s="5">
        <v>996.85834799999998</v>
      </c>
      <c r="Z17" s="5">
        <v>1097.344799</v>
      </c>
      <c r="AA17" s="5">
        <v>1073.865806</v>
      </c>
      <c r="AB17" s="5">
        <v>1127.70958</v>
      </c>
      <c r="AC17" s="5">
        <v>1304.4719640000001</v>
      </c>
      <c r="AD17" s="5">
        <v>1135.734479</v>
      </c>
      <c r="AE17" s="15">
        <f t="shared" si="0"/>
        <v>18094.965442999997</v>
      </c>
    </row>
    <row r="18" spans="1:31">
      <c r="A18" s="7"/>
      <c r="B18" s="7">
        <v>570242</v>
      </c>
      <c r="C18" s="5">
        <v>48.416342</v>
      </c>
      <c r="D18" s="5">
        <v>48.714554</v>
      </c>
      <c r="E18" s="5">
        <v>49.598702000000003</v>
      </c>
      <c r="F18" s="5">
        <v>73.459817000000001</v>
      </c>
      <c r="G18" s="5">
        <v>95.344284000000002</v>
      </c>
      <c r="H18" s="5">
        <v>109.979096</v>
      </c>
      <c r="I18" s="5">
        <v>102.260775</v>
      </c>
      <c r="J18" s="5">
        <v>121.763469</v>
      </c>
      <c r="K18" s="5">
        <v>160.501847</v>
      </c>
      <c r="L18" s="5">
        <v>199.87178900000001</v>
      </c>
      <c r="M18" s="5">
        <v>244.06035800000001</v>
      </c>
      <c r="N18" s="5">
        <v>243.10509099999999</v>
      </c>
      <c r="O18" s="5">
        <v>237.02972600000001</v>
      </c>
      <c r="P18" s="5">
        <v>225.52651900000001</v>
      </c>
      <c r="Q18" s="5">
        <v>184.66708</v>
      </c>
      <c r="R18" s="5">
        <v>281.000944</v>
      </c>
      <c r="S18" s="5">
        <v>320.10053900000003</v>
      </c>
      <c r="T18" s="5">
        <v>333.90109899999999</v>
      </c>
      <c r="U18" s="5">
        <v>364.05919699999998</v>
      </c>
      <c r="V18" s="5">
        <v>440.48321800000002</v>
      </c>
      <c r="W18" s="5">
        <v>454.641614</v>
      </c>
      <c r="X18" s="5">
        <v>559.34256800000003</v>
      </c>
      <c r="Y18" s="5">
        <v>689.97566500000005</v>
      </c>
      <c r="Z18" s="5">
        <v>810.68599800000004</v>
      </c>
      <c r="AA18" s="5">
        <v>860.43510000000003</v>
      </c>
      <c r="AB18" s="5">
        <v>1042.3410630000001</v>
      </c>
      <c r="AC18" s="5">
        <v>1404.697253</v>
      </c>
      <c r="AD18" s="5">
        <v>1100.355499</v>
      </c>
      <c r="AE18" s="15">
        <f t="shared" si="0"/>
        <v>10806.319206</v>
      </c>
    </row>
    <row r="19" spans="1:31">
      <c r="A19" s="7"/>
      <c r="B19" s="7">
        <v>401519</v>
      </c>
      <c r="C19" s="5">
        <v>120.691873</v>
      </c>
      <c r="D19" s="5">
        <v>160.51099400000001</v>
      </c>
      <c r="E19" s="5">
        <v>159.59252499999999</v>
      </c>
      <c r="F19" s="5">
        <v>178.56558200000001</v>
      </c>
      <c r="G19" s="5">
        <v>159.43180799999999</v>
      </c>
      <c r="H19" s="5">
        <v>157.611369</v>
      </c>
      <c r="I19" s="5">
        <v>153.53416200000001</v>
      </c>
      <c r="J19" s="5">
        <v>677.20188800000005</v>
      </c>
      <c r="K19" s="5">
        <v>777.02119900000002</v>
      </c>
      <c r="L19" s="5">
        <v>809.06334000000004</v>
      </c>
      <c r="M19" s="5">
        <v>862.37917300000004</v>
      </c>
      <c r="N19" s="5">
        <v>945.45841299999995</v>
      </c>
      <c r="O19" s="5">
        <v>1031.3662019999999</v>
      </c>
      <c r="P19" s="5">
        <v>1219.191104</v>
      </c>
      <c r="Q19" s="5">
        <v>1190.877187</v>
      </c>
      <c r="R19" s="5">
        <v>1555.6170990000001</v>
      </c>
      <c r="S19" s="5">
        <v>1732.8107219999999</v>
      </c>
      <c r="T19" s="5">
        <v>1793.946533</v>
      </c>
      <c r="U19" s="5">
        <v>1752.761606</v>
      </c>
      <c r="V19" s="5">
        <v>1687.2048520000001</v>
      </c>
      <c r="W19" s="5">
        <v>1823.1368359999999</v>
      </c>
      <c r="X19" s="5">
        <v>1683.2687759999999</v>
      </c>
      <c r="Y19" s="5">
        <v>1917.9739959999999</v>
      </c>
      <c r="Z19" s="5">
        <v>2200.060688</v>
      </c>
      <c r="AA19" s="5">
        <v>2293.5487280000002</v>
      </c>
      <c r="AB19" s="5">
        <v>4073.3539390000001</v>
      </c>
      <c r="AC19" s="5">
        <v>10086.613085999999</v>
      </c>
      <c r="AD19" s="5">
        <v>914.93319699999995</v>
      </c>
      <c r="AE19" s="15">
        <f t="shared" si="0"/>
        <v>42117.726877000001</v>
      </c>
    </row>
    <row r="20" spans="1:31">
      <c r="A20" s="7"/>
      <c r="B20" s="7">
        <v>630232</v>
      </c>
      <c r="C20" s="5">
        <v>12.267244</v>
      </c>
      <c r="D20" s="5">
        <v>10.733318000000001</v>
      </c>
      <c r="E20" s="5">
        <v>11.634641</v>
      </c>
      <c r="F20" s="5">
        <v>23.337448999999999</v>
      </c>
      <c r="G20" s="5">
        <v>31.749002999999998</v>
      </c>
      <c r="H20" s="5">
        <v>37.017378999999998</v>
      </c>
      <c r="I20" s="5">
        <v>41.695276999999997</v>
      </c>
      <c r="J20" s="5">
        <v>68.292418999999995</v>
      </c>
      <c r="K20" s="5">
        <v>78.117293000000004</v>
      </c>
      <c r="L20" s="5">
        <v>117.11325600000001</v>
      </c>
      <c r="M20" s="5">
        <v>129.26938100000001</v>
      </c>
      <c r="N20" s="5">
        <v>116.904974</v>
      </c>
      <c r="O20" s="5">
        <v>108.09957199999999</v>
      </c>
      <c r="P20" s="5">
        <v>113.866619</v>
      </c>
      <c r="Q20" s="5">
        <v>108.41119999999999</v>
      </c>
      <c r="R20" s="5">
        <v>173.56312800000001</v>
      </c>
      <c r="S20" s="5">
        <v>241.46221299999999</v>
      </c>
      <c r="T20" s="5">
        <v>240.72374600000001</v>
      </c>
      <c r="U20" s="5">
        <v>284.08346399999999</v>
      </c>
      <c r="V20" s="5">
        <v>337.01698800000003</v>
      </c>
      <c r="W20" s="5">
        <v>358.619483</v>
      </c>
      <c r="X20" s="5">
        <v>360.84948900000001</v>
      </c>
      <c r="Y20" s="5">
        <v>403.59519499999999</v>
      </c>
      <c r="Z20" s="5">
        <v>441.95198099999999</v>
      </c>
      <c r="AA20" s="5">
        <v>488.94738899999999</v>
      </c>
      <c r="AB20" s="5">
        <v>550.96800199999996</v>
      </c>
      <c r="AC20" s="5">
        <v>772.34415999999999</v>
      </c>
      <c r="AD20" s="5">
        <v>679.658637</v>
      </c>
      <c r="AE20" s="15">
        <f t="shared" si="0"/>
        <v>6342.2929000000004</v>
      </c>
    </row>
    <row r="21" spans="1:31">
      <c r="A21" s="7"/>
      <c r="B21" s="7">
        <v>630622</v>
      </c>
      <c r="C21" s="5">
        <v>199.364846</v>
      </c>
      <c r="D21" s="5">
        <v>177.29252500000001</v>
      </c>
      <c r="E21" s="5">
        <v>189.63233199999999</v>
      </c>
      <c r="F21" s="5">
        <v>213.82996199999999</v>
      </c>
      <c r="G21" s="5">
        <v>206.10470599999999</v>
      </c>
      <c r="H21" s="5">
        <v>204.872311</v>
      </c>
      <c r="I21" s="5">
        <v>217.537262</v>
      </c>
      <c r="J21" s="5">
        <v>215.399608</v>
      </c>
      <c r="K21" s="5">
        <v>267.826707</v>
      </c>
      <c r="L21" s="5">
        <v>351.46660300000002</v>
      </c>
      <c r="M21" s="5">
        <v>361.98864500000002</v>
      </c>
      <c r="N21" s="5">
        <v>382.513553</v>
      </c>
      <c r="O21" s="5">
        <v>414.41770000000002</v>
      </c>
      <c r="P21" s="5">
        <v>418.09589599999998</v>
      </c>
      <c r="Q21" s="5">
        <v>384.407017</v>
      </c>
      <c r="R21" s="5">
        <v>464.15697799999998</v>
      </c>
      <c r="S21" s="5">
        <v>517.41084799999999</v>
      </c>
      <c r="T21" s="5">
        <v>479.49534699999998</v>
      </c>
      <c r="U21" s="5">
        <v>422.96006299999999</v>
      </c>
      <c r="V21" s="5">
        <v>432.83901200000003</v>
      </c>
      <c r="W21" s="5">
        <v>464.32455099999999</v>
      </c>
      <c r="X21" s="5">
        <v>422.71071499999999</v>
      </c>
      <c r="Y21" s="5">
        <v>419.561511</v>
      </c>
      <c r="Z21" s="5">
        <v>415.09052000000003</v>
      </c>
      <c r="AA21" s="5">
        <v>394.88955199999998</v>
      </c>
      <c r="AB21" s="5">
        <v>371.55543399999999</v>
      </c>
      <c r="AC21" s="5">
        <v>587.13445300000001</v>
      </c>
      <c r="AD21" s="5">
        <v>665.12689399999999</v>
      </c>
      <c r="AE21" s="15">
        <f t="shared" si="0"/>
        <v>10262.005551000002</v>
      </c>
    </row>
    <row r="22" spans="1:31">
      <c r="A22" s="7"/>
      <c r="B22" s="7">
        <v>420232</v>
      </c>
      <c r="C22" s="5">
        <v>173.38684599999999</v>
      </c>
      <c r="D22" s="5">
        <v>156.48798500000001</v>
      </c>
      <c r="E22" s="5">
        <v>164.04897399999999</v>
      </c>
      <c r="F22" s="5">
        <v>176.84213399999999</v>
      </c>
      <c r="G22" s="5">
        <v>181.06368599999999</v>
      </c>
      <c r="H22" s="5">
        <v>179.699117</v>
      </c>
      <c r="I22" s="5">
        <v>163.14550600000001</v>
      </c>
      <c r="J22" s="5">
        <v>188.695199</v>
      </c>
      <c r="K22" s="5">
        <v>220.43374900000001</v>
      </c>
      <c r="L22" s="5">
        <v>241.58172099999999</v>
      </c>
      <c r="M22" s="5">
        <v>266.61819300000002</v>
      </c>
      <c r="N22" s="5">
        <v>304.713325</v>
      </c>
      <c r="O22" s="5">
        <v>354.77319799999998</v>
      </c>
      <c r="P22" s="5">
        <v>382.28741400000001</v>
      </c>
      <c r="Q22" s="5">
        <v>338.511841</v>
      </c>
      <c r="R22" s="5">
        <v>426.45865500000002</v>
      </c>
      <c r="S22" s="5">
        <v>472.89084100000002</v>
      </c>
      <c r="T22" s="5">
        <v>503.68380000000002</v>
      </c>
      <c r="U22" s="5">
        <v>517.94184099999995</v>
      </c>
      <c r="V22" s="5">
        <v>524.07283900000004</v>
      </c>
      <c r="W22" s="5">
        <v>571.01633600000002</v>
      </c>
      <c r="X22" s="5">
        <v>580.45441400000004</v>
      </c>
      <c r="Y22" s="5">
        <v>614.79198499999995</v>
      </c>
      <c r="Z22" s="5">
        <v>618.22283600000003</v>
      </c>
      <c r="AA22" s="5">
        <v>531.34853899999996</v>
      </c>
      <c r="AB22" s="5">
        <v>412.33723600000002</v>
      </c>
      <c r="AC22" s="5">
        <v>566.85037999999997</v>
      </c>
      <c r="AD22" s="5">
        <v>609.74019899999996</v>
      </c>
      <c r="AE22" s="15">
        <f t="shared" si="0"/>
        <v>10442.098789</v>
      </c>
    </row>
    <row r="23" spans="1:31">
      <c r="A23" s="7"/>
      <c r="B23" s="7">
        <v>420330</v>
      </c>
      <c r="C23" s="5">
        <v>209.465351</v>
      </c>
      <c r="D23" s="5">
        <v>240.96747500000001</v>
      </c>
      <c r="E23" s="5">
        <v>253.70906600000001</v>
      </c>
      <c r="F23" s="5">
        <v>260.57901199999998</v>
      </c>
      <c r="G23" s="5">
        <v>259.04958499999998</v>
      </c>
      <c r="H23" s="5">
        <v>287.81744600000002</v>
      </c>
      <c r="I23" s="5">
        <v>326.32548300000002</v>
      </c>
      <c r="J23" s="5">
        <v>383.92804999999998</v>
      </c>
      <c r="K23" s="5">
        <v>363.68084299999998</v>
      </c>
      <c r="L23" s="5">
        <v>403.56830100000002</v>
      </c>
      <c r="M23" s="5">
        <v>478.43831899999998</v>
      </c>
      <c r="N23" s="5">
        <v>554.36949000000004</v>
      </c>
      <c r="O23" s="5">
        <v>521.94925799999999</v>
      </c>
      <c r="P23" s="5">
        <v>472.261999</v>
      </c>
      <c r="Q23" s="5">
        <v>415.66239200000001</v>
      </c>
      <c r="R23" s="5">
        <v>465.71621399999998</v>
      </c>
      <c r="S23" s="5">
        <v>460.72237200000001</v>
      </c>
      <c r="T23" s="5">
        <v>480.18741399999999</v>
      </c>
      <c r="U23" s="5">
        <v>503.57438300000001</v>
      </c>
      <c r="V23" s="5">
        <v>485.446774</v>
      </c>
      <c r="W23" s="5">
        <v>480.44348300000001</v>
      </c>
      <c r="X23" s="5">
        <v>437.73873500000002</v>
      </c>
      <c r="Y23" s="5">
        <v>451.97605800000002</v>
      </c>
      <c r="Z23" s="5">
        <v>495.87200300000001</v>
      </c>
      <c r="AA23" s="5">
        <v>477.77581500000002</v>
      </c>
      <c r="AB23" s="5">
        <v>357.26915700000001</v>
      </c>
      <c r="AC23" s="5">
        <v>542.59693400000003</v>
      </c>
      <c r="AD23" s="5">
        <v>564.49602000000004</v>
      </c>
      <c r="AE23" s="15">
        <f t="shared" si="0"/>
        <v>11635.587432000004</v>
      </c>
    </row>
    <row r="24" spans="1:31">
      <c r="A24" s="7"/>
      <c r="B24" s="7">
        <v>630532</v>
      </c>
      <c r="C24" s="5">
        <v>0</v>
      </c>
      <c r="D24" s="5">
        <v>13.376139</v>
      </c>
      <c r="E24" s="5">
        <v>33.470215000000003</v>
      </c>
      <c r="F24" s="5">
        <v>54.213453000000001</v>
      </c>
      <c r="G24" s="5">
        <v>67.071366999999995</v>
      </c>
      <c r="H24" s="5">
        <v>93.020711000000006</v>
      </c>
      <c r="I24" s="5">
        <v>110.996003</v>
      </c>
      <c r="J24" s="5">
        <v>103.116938</v>
      </c>
      <c r="K24" s="5">
        <v>95.169787999999997</v>
      </c>
      <c r="L24" s="5">
        <v>104.356262</v>
      </c>
      <c r="M24" s="5">
        <v>128.39171899999999</v>
      </c>
      <c r="N24" s="5">
        <v>133.397862</v>
      </c>
      <c r="O24" s="5">
        <v>154.01623699999999</v>
      </c>
      <c r="P24" s="5">
        <v>205.136605</v>
      </c>
      <c r="Q24" s="5">
        <v>148.91405499999999</v>
      </c>
      <c r="R24" s="5">
        <v>230.251045</v>
      </c>
      <c r="S24" s="5">
        <v>284.15029099999998</v>
      </c>
      <c r="T24" s="5">
        <v>277.58714400000002</v>
      </c>
      <c r="U24" s="5">
        <v>306.25675699999999</v>
      </c>
      <c r="V24" s="5">
        <v>341.94239299999998</v>
      </c>
      <c r="W24" s="5">
        <v>348.79229299999997</v>
      </c>
      <c r="X24" s="5">
        <v>300.85393699999997</v>
      </c>
      <c r="Y24" s="5">
        <v>349.08709199999998</v>
      </c>
      <c r="Z24" s="5">
        <v>423.39089999999999</v>
      </c>
      <c r="AA24" s="5">
        <v>398.76317999999998</v>
      </c>
      <c r="AB24" s="5">
        <v>366.19758400000001</v>
      </c>
      <c r="AC24" s="5">
        <v>478.19779999999997</v>
      </c>
      <c r="AD24" s="5">
        <v>500.66880099999997</v>
      </c>
      <c r="AE24" s="15">
        <f t="shared" si="0"/>
        <v>6050.7865709999987</v>
      </c>
    </row>
    <row r="25" spans="1:31">
      <c r="A25" s="7"/>
      <c r="B25" s="7">
        <v>630221</v>
      </c>
      <c r="C25" s="5">
        <v>124.88103099999999</v>
      </c>
      <c r="D25" s="5">
        <v>109.939581</v>
      </c>
      <c r="E25" s="5">
        <v>142.759433</v>
      </c>
      <c r="F25" s="5">
        <v>163.893474</v>
      </c>
      <c r="G25" s="5">
        <v>159.05009999999999</v>
      </c>
      <c r="H25" s="5">
        <v>174.963843</v>
      </c>
      <c r="I25" s="5">
        <v>179.33131299999999</v>
      </c>
      <c r="J25" s="5">
        <v>223.50592900000001</v>
      </c>
      <c r="K25" s="5">
        <v>241.276499</v>
      </c>
      <c r="L25" s="5">
        <v>293.57743900000003</v>
      </c>
      <c r="M25" s="5">
        <v>445.44031200000001</v>
      </c>
      <c r="N25" s="5">
        <v>517.29590700000006</v>
      </c>
      <c r="O25" s="5">
        <v>536.74442599999998</v>
      </c>
      <c r="P25" s="5">
        <v>466.16610900000001</v>
      </c>
      <c r="Q25" s="5">
        <v>407.16664600000001</v>
      </c>
      <c r="R25" s="5">
        <v>460.290389</v>
      </c>
      <c r="S25" s="5">
        <v>433.01710000000003</v>
      </c>
      <c r="T25" s="5">
        <v>426.098052</v>
      </c>
      <c r="U25" s="5">
        <v>481.77009600000002</v>
      </c>
      <c r="V25" s="5">
        <v>491.89374099999998</v>
      </c>
      <c r="W25" s="5">
        <v>534.89021000000002</v>
      </c>
      <c r="X25" s="5">
        <v>509.41734600000001</v>
      </c>
      <c r="Y25" s="5">
        <v>466.16817099999997</v>
      </c>
      <c r="Z25" s="5">
        <v>478.11780700000003</v>
      </c>
      <c r="AA25" s="5">
        <v>468.45649400000002</v>
      </c>
      <c r="AB25" s="5">
        <v>411.29683199999999</v>
      </c>
      <c r="AC25" s="5">
        <v>526.70491100000004</v>
      </c>
      <c r="AD25" s="5">
        <v>472.058086</v>
      </c>
      <c r="AE25" s="15">
        <f t="shared" si="0"/>
        <v>10346.171277000001</v>
      </c>
    </row>
    <row r="26" spans="1:31">
      <c r="A26" s="7"/>
      <c r="B26" s="7">
        <v>420329</v>
      </c>
      <c r="C26" s="5">
        <v>289.873852</v>
      </c>
      <c r="D26" s="5">
        <v>293.91082899999998</v>
      </c>
      <c r="E26" s="5">
        <v>308.73585000000003</v>
      </c>
      <c r="F26" s="5">
        <v>283.72297800000001</v>
      </c>
      <c r="G26" s="5">
        <v>258.53052200000002</v>
      </c>
      <c r="H26" s="5">
        <v>269.62664000000001</v>
      </c>
      <c r="I26" s="5">
        <v>273.28938900000003</v>
      </c>
      <c r="J26" s="5">
        <v>263.35260399999999</v>
      </c>
      <c r="K26" s="5">
        <v>270.87490000000003</v>
      </c>
      <c r="L26" s="5">
        <v>316.63969500000002</v>
      </c>
      <c r="M26" s="5">
        <v>338.63734099999999</v>
      </c>
      <c r="N26" s="5">
        <v>349.89011900000003</v>
      </c>
      <c r="O26" s="5">
        <v>358.72609599999998</v>
      </c>
      <c r="P26" s="5">
        <v>422.20250700000003</v>
      </c>
      <c r="Q26" s="5">
        <v>286.92817100000002</v>
      </c>
      <c r="R26" s="5">
        <v>312.014453</v>
      </c>
      <c r="S26" s="5">
        <v>365.851022</v>
      </c>
      <c r="T26" s="5">
        <v>394.03631100000001</v>
      </c>
      <c r="U26" s="5">
        <v>393.035371</v>
      </c>
      <c r="V26" s="5">
        <v>445.76631300000003</v>
      </c>
      <c r="W26" s="5">
        <v>487.47335900000002</v>
      </c>
      <c r="X26" s="5">
        <v>359.23661800000002</v>
      </c>
      <c r="Y26" s="5">
        <v>357.04196400000001</v>
      </c>
      <c r="Z26" s="5">
        <v>406.06446599999998</v>
      </c>
      <c r="AA26" s="5">
        <v>375.21050100000002</v>
      </c>
      <c r="AB26" s="5">
        <v>302.918859</v>
      </c>
      <c r="AC26" s="5">
        <v>311.75870600000002</v>
      </c>
      <c r="AD26" s="5">
        <v>379.43650700000001</v>
      </c>
      <c r="AE26" s="15">
        <f t="shared" si="0"/>
        <v>9474.785942999999</v>
      </c>
    </row>
    <row r="27" spans="1:31">
      <c r="A27" s="7"/>
      <c r="B27" s="7">
        <v>570110</v>
      </c>
      <c r="C27" s="5">
        <v>250.043487</v>
      </c>
      <c r="D27" s="5">
        <v>242.38426799999999</v>
      </c>
      <c r="E27" s="5">
        <v>289.67621100000002</v>
      </c>
      <c r="F27" s="5">
        <v>372.15133600000001</v>
      </c>
      <c r="G27" s="5">
        <v>422.79870299999999</v>
      </c>
      <c r="H27" s="5">
        <v>533.89731800000004</v>
      </c>
      <c r="I27" s="5">
        <v>488.25338900000003</v>
      </c>
      <c r="J27" s="5">
        <v>482.67737399999999</v>
      </c>
      <c r="K27" s="5">
        <v>488.91724399999998</v>
      </c>
      <c r="L27" s="5">
        <v>509.62572699999998</v>
      </c>
      <c r="M27" s="5">
        <v>529.17469600000004</v>
      </c>
      <c r="N27" s="5">
        <v>539.21436400000005</v>
      </c>
      <c r="O27" s="5">
        <v>500.055699</v>
      </c>
      <c r="P27" s="5">
        <v>403.03914800000001</v>
      </c>
      <c r="Q27" s="5">
        <v>255.31167199999999</v>
      </c>
      <c r="R27" s="5">
        <v>269.75419199999999</v>
      </c>
      <c r="S27" s="5">
        <v>234.21510699999999</v>
      </c>
      <c r="T27" s="5">
        <v>251.23354699999999</v>
      </c>
      <c r="U27" s="5">
        <v>255.04400699999999</v>
      </c>
      <c r="V27" s="5">
        <v>287.88857899999999</v>
      </c>
      <c r="W27" s="5">
        <v>283.10633000000001</v>
      </c>
      <c r="X27" s="5">
        <v>313.54389900000001</v>
      </c>
      <c r="Y27" s="5">
        <v>273.79239200000001</v>
      </c>
      <c r="Z27" s="5">
        <v>298.62627900000001</v>
      </c>
      <c r="AA27" s="5">
        <v>240.04083900000001</v>
      </c>
      <c r="AB27" s="5">
        <v>200.63370399999999</v>
      </c>
      <c r="AC27" s="5">
        <v>266.50716599999998</v>
      </c>
      <c r="AD27" s="5">
        <v>325.986424</v>
      </c>
      <c r="AE27" s="15">
        <f t="shared" si="0"/>
        <v>9807.5931009999986</v>
      </c>
    </row>
    <row r="28" spans="1:31">
      <c r="A28" s="7"/>
      <c r="B28" s="7">
        <v>630210</v>
      </c>
      <c r="C28" s="5">
        <v>8.1175809999999995</v>
      </c>
      <c r="D28" s="5">
        <v>13.880331</v>
      </c>
      <c r="E28" s="5">
        <v>44.192686000000002</v>
      </c>
      <c r="F28" s="5">
        <v>101.705816</v>
      </c>
      <c r="G28" s="5">
        <v>108.698379</v>
      </c>
      <c r="H28" s="5">
        <v>104.781499</v>
      </c>
      <c r="I28" s="5">
        <v>99.801680000000005</v>
      </c>
      <c r="J28" s="5">
        <v>91.042760999999999</v>
      </c>
      <c r="K28" s="5">
        <v>92.251686000000007</v>
      </c>
      <c r="L28" s="5">
        <v>113.49289899999999</v>
      </c>
      <c r="M28" s="5">
        <v>112.339855</v>
      </c>
      <c r="N28" s="5">
        <v>121.704812</v>
      </c>
      <c r="O28" s="5">
        <v>117.087245</v>
      </c>
      <c r="P28" s="5">
        <v>141.67345</v>
      </c>
      <c r="Q28" s="5">
        <v>121.395684</v>
      </c>
      <c r="R28" s="5">
        <v>164.49878000000001</v>
      </c>
      <c r="S28" s="5">
        <v>191.589145</v>
      </c>
      <c r="T28" s="5">
        <v>174.64104800000001</v>
      </c>
      <c r="U28" s="5">
        <v>196.652142</v>
      </c>
      <c r="V28" s="5">
        <v>206.911314</v>
      </c>
      <c r="W28" s="5">
        <v>241.02709200000001</v>
      </c>
      <c r="X28" s="5">
        <v>239.770724</v>
      </c>
      <c r="Y28" s="5">
        <v>264.17672700000003</v>
      </c>
      <c r="Z28" s="5">
        <v>317.95233100000002</v>
      </c>
      <c r="AA28" s="5">
        <v>342.82496500000002</v>
      </c>
      <c r="AB28" s="5">
        <v>319.354806</v>
      </c>
      <c r="AC28" s="5">
        <v>367.12504300000001</v>
      </c>
      <c r="AD28" s="5">
        <v>322.05176999999998</v>
      </c>
      <c r="AE28" s="15">
        <f t="shared" si="0"/>
        <v>4740.7422509999997</v>
      </c>
    </row>
    <row r="29" spans="1:31">
      <c r="A29" s="7"/>
      <c r="B29" s="7">
        <v>630222</v>
      </c>
      <c r="C29" s="5">
        <v>28.652452</v>
      </c>
      <c r="D29" s="5">
        <v>27.307471</v>
      </c>
      <c r="E29" s="5">
        <v>33.144841</v>
      </c>
      <c r="F29" s="5">
        <v>47.672404999999998</v>
      </c>
      <c r="G29" s="5">
        <v>48.541136999999999</v>
      </c>
      <c r="H29" s="5">
        <v>62.568579</v>
      </c>
      <c r="I29" s="5">
        <v>63.952334999999998</v>
      </c>
      <c r="J29" s="5">
        <v>80.684528999999998</v>
      </c>
      <c r="K29" s="5">
        <v>75.879396</v>
      </c>
      <c r="L29" s="5">
        <v>104.767413</v>
      </c>
      <c r="M29" s="5">
        <v>77.684261000000006</v>
      </c>
      <c r="N29" s="5">
        <v>41.800395999999999</v>
      </c>
      <c r="O29" s="5">
        <v>36.459375000000001</v>
      </c>
      <c r="P29" s="5">
        <v>34.255628999999999</v>
      </c>
      <c r="Q29" s="5">
        <v>43.651978</v>
      </c>
      <c r="R29" s="5">
        <v>63.843317999999996</v>
      </c>
      <c r="S29" s="5">
        <v>99.013310000000004</v>
      </c>
      <c r="T29" s="5">
        <v>143.80603600000001</v>
      </c>
      <c r="U29" s="5">
        <v>144.33126100000001</v>
      </c>
      <c r="V29" s="5">
        <v>190.89945700000001</v>
      </c>
      <c r="W29" s="5">
        <v>205.22033500000001</v>
      </c>
      <c r="X29" s="5">
        <v>203.55111600000001</v>
      </c>
      <c r="Y29" s="5">
        <v>218.701471</v>
      </c>
      <c r="Z29" s="5">
        <v>209.44349</v>
      </c>
      <c r="AA29" s="5">
        <v>237.11841200000001</v>
      </c>
      <c r="AB29" s="5">
        <v>274.35723400000001</v>
      </c>
      <c r="AC29" s="5">
        <v>357.69745799999998</v>
      </c>
      <c r="AD29" s="5">
        <v>306.34215799999998</v>
      </c>
      <c r="AE29" s="15">
        <f t="shared" si="0"/>
        <v>3461.3472529999999</v>
      </c>
    </row>
    <row r="30" spans="1:31">
      <c r="A30" s="7"/>
      <c r="B30" s="7">
        <v>570500</v>
      </c>
      <c r="C30" s="5">
        <v>30.106141999999998</v>
      </c>
      <c r="D30" s="5">
        <v>29.266559999999998</v>
      </c>
      <c r="E30" s="5">
        <v>28.049506999999998</v>
      </c>
      <c r="F30" s="5">
        <v>24.313939999999999</v>
      </c>
      <c r="G30" s="5">
        <v>27.660563</v>
      </c>
      <c r="H30" s="5">
        <v>35.857900999999998</v>
      </c>
      <c r="I30" s="5">
        <v>43.851425999999996</v>
      </c>
      <c r="J30" s="5">
        <v>60.336193999999999</v>
      </c>
      <c r="K30" s="5">
        <v>62.785055999999997</v>
      </c>
      <c r="L30" s="5">
        <v>70.872078999999999</v>
      </c>
      <c r="M30" s="5">
        <v>87.411644999999993</v>
      </c>
      <c r="N30" s="5">
        <v>93.363910000000004</v>
      </c>
      <c r="O30" s="5">
        <v>97.024473999999998</v>
      </c>
      <c r="P30" s="5">
        <v>86.188632999999996</v>
      </c>
      <c r="Q30" s="5">
        <v>87.427114000000003</v>
      </c>
      <c r="R30" s="5">
        <v>103.85529</v>
      </c>
      <c r="S30" s="5">
        <v>167.021828</v>
      </c>
      <c r="T30" s="5">
        <v>167.52026599999999</v>
      </c>
      <c r="U30" s="5">
        <v>171.68983700000001</v>
      </c>
      <c r="V30" s="5">
        <v>172.52185600000001</v>
      </c>
      <c r="W30" s="5">
        <v>210.18459899999999</v>
      </c>
      <c r="X30" s="5">
        <v>220.394002</v>
      </c>
      <c r="Y30" s="5">
        <v>240.15468000000001</v>
      </c>
      <c r="Z30" s="5">
        <v>281.607325</v>
      </c>
      <c r="AA30" s="5">
        <v>238.36192</v>
      </c>
      <c r="AB30" s="5">
        <v>239.804935</v>
      </c>
      <c r="AC30" s="5">
        <v>314.321956</v>
      </c>
      <c r="AD30" s="5">
        <v>265.44396699999999</v>
      </c>
      <c r="AE30" s="15">
        <f t="shared" si="0"/>
        <v>3657.3976050000001</v>
      </c>
    </row>
    <row r="31" spans="1:31">
      <c r="A31" s="7"/>
      <c r="B31" s="7">
        <v>630493</v>
      </c>
      <c r="C31" s="5">
        <v>16.661549999999998</v>
      </c>
      <c r="D31" s="5">
        <v>16.971865000000001</v>
      </c>
      <c r="E31" s="5">
        <v>17.210573</v>
      </c>
      <c r="F31" s="5">
        <v>19.46499</v>
      </c>
      <c r="G31" s="5">
        <v>29.434151</v>
      </c>
      <c r="H31" s="5">
        <v>36.813971000000002</v>
      </c>
      <c r="I31" s="5">
        <v>19.852340000000002</v>
      </c>
      <c r="J31" s="5">
        <v>73.394238999999999</v>
      </c>
      <c r="K31" s="5">
        <v>118.753559</v>
      </c>
      <c r="L31" s="5">
        <v>153.21428</v>
      </c>
      <c r="M31" s="5">
        <v>170.46371099999999</v>
      </c>
      <c r="N31" s="5">
        <v>194.60790600000001</v>
      </c>
      <c r="O31" s="5">
        <v>166.184969</v>
      </c>
      <c r="P31" s="5">
        <v>150.53051400000001</v>
      </c>
      <c r="Q31" s="5">
        <v>133.26768200000001</v>
      </c>
      <c r="R31" s="5">
        <v>162.67632699999999</v>
      </c>
      <c r="S31" s="5">
        <v>176.34785400000001</v>
      </c>
      <c r="T31" s="5">
        <v>192.31643</v>
      </c>
      <c r="U31" s="5">
        <v>203.79991000000001</v>
      </c>
      <c r="V31" s="5">
        <v>194.34661500000001</v>
      </c>
      <c r="W31" s="5">
        <v>188.35391899999999</v>
      </c>
      <c r="X31" s="5">
        <v>198.05016800000001</v>
      </c>
      <c r="Y31" s="5">
        <v>204.24574799999999</v>
      </c>
      <c r="Z31" s="5">
        <v>226.632766</v>
      </c>
      <c r="AA31" s="5">
        <v>209.166775</v>
      </c>
      <c r="AB31" s="5">
        <v>217.27764400000001</v>
      </c>
      <c r="AC31" s="5">
        <v>271.06235900000001</v>
      </c>
      <c r="AD31" s="5">
        <v>247.67336499999999</v>
      </c>
      <c r="AE31" s="15">
        <f t="shared" si="0"/>
        <v>4008.7761800000007</v>
      </c>
    </row>
    <row r="32" spans="1:31">
      <c r="A32" s="7"/>
      <c r="B32" s="7">
        <v>630253</v>
      </c>
      <c r="C32" s="5">
        <v>35.577854000000002</v>
      </c>
      <c r="D32" s="5">
        <v>33.708331999999999</v>
      </c>
      <c r="E32" s="5">
        <v>34.183145000000003</v>
      </c>
      <c r="F32" s="5">
        <v>30.733920000000001</v>
      </c>
      <c r="G32" s="5">
        <v>40.113236000000001</v>
      </c>
      <c r="H32" s="5">
        <v>49.433872000000001</v>
      </c>
      <c r="I32" s="5">
        <v>54.827913000000002</v>
      </c>
      <c r="J32" s="5">
        <v>88.469047000000003</v>
      </c>
      <c r="K32" s="5">
        <v>108.047359</v>
      </c>
      <c r="L32" s="5">
        <v>139.76075</v>
      </c>
      <c r="M32" s="5">
        <v>138.00099599999999</v>
      </c>
      <c r="N32" s="5">
        <v>178.915584</v>
      </c>
      <c r="O32" s="5">
        <v>188.085722</v>
      </c>
      <c r="P32" s="5">
        <v>171.76397900000001</v>
      </c>
      <c r="Q32" s="5">
        <v>133.67565300000001</v>
      </c>
      <c r="R32" s="5">
        <v>165.782521</v>
      </c>
      <c r="S32" s="5">
        <v>181.71773999999999</v>
      </c>
      <c r="T32" s="5">
        <v>191.44225</v>
      </c>
      <c r="U32" s="5">
        <v>211.53572600000001</v>
      </c>
      <c r="V32" s="5">
        <v>208.65725</v>
      </c>
      <c r="W32" s="5">
        <v>227.715813</v>
      </c>
      <c r="X32" s="5">
        <v>214.54093900000001</v>
      </c>
      <c r="Y32" s="5">
        <v>222.56447199999999</v>
      </c>
      <c r="Z32" s="5">
        <v>224.070492</v>
      </c>
      <c r="AA32" s="5">
        <v>213.16644099999999</v>
      </c>
      <c r="AB32" s="5">
        <v>121.54982699999999</v>
      </c>
      <c r="AC32" s="5">
        <v>171.93248199999999</v>
      </c>
      <c r="AD32" s="5">
        <v>226.73978399999999</v>
      </c>
      <c r="AE32" s="15">
        <f t="shared" si="0"/>
        <v>4006.7130989999996</v>
      </c>
    </row>
    <row r="33" spans="1:31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>
      <c r="A34" s="29" t="s">
        <v>1094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>
      <c r="AE35" s="5"/>
    </row>
  </sheetData>
  <mergeCells count="3">
    <mergeCell ref="A2:AE2"/>
    <mergeCell ref="A4:AE4"/>
    <mergeCell ref="C7:AE7"/>
  </mergeCells>
  <hyperlinks>
    <hyperlink ref="A1" location="ÍNDICE!A1" display="INDICE" xr:uid="{00000000-0004-0000-21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E34"/>
  <sheetViews>
    <sheetView showGridLines="0" zoomScaleNormal="100" workbookViewId="0"/>
  </sheetViews>
  <sheetFormatPr baseColWidth="10" defaultColWidth="11.5" defaultRowHeight="13"/>
  <cols>
    <col min="1" max="1" width="10.83203125" style="75" customWidth="1"/>
    <col min="2" max="16384" width="11.5" style="75"/>
  </cols>
  <sheetData>
    <row r="1" spans="1:31">
      <c r="A1" s="102" t="s">
        <v>30</v>
      </c>
    </row>
    <row r="2" spans="1:31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>
      <c r="A3" s="78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>
      <c r="A4" s="165" t="s">
        <v>1127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1">
      <c r="A5" s="84"/>
      <c r="B5" s="8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>
      <c r="A6" s="86"/>
      <c r="B6" s="90" t="s">
        <v>68</v>
      </c>
      <c r="C6" s="89">
        <v>1995</v>
      </c>
      <c r="D6" s="89">
        <v>1996</v>
      </c>
      <c r="E6" s="89">
        <v>1997</v>
      </c>
      <c r="F6" s="89">
        <v>1998</v>
      </c>
      <c r="G6" s="89">
        <v>1999</v>
      </c>
      <c r="H6" s="89">
        <v>2000</v>
      </c>
      <c r="I6" s="89">
        <v>2001</v>
      </c>
      <c r="J6" s="89">
        <v>2002</v>
      </c>
      <c r="K6" s="89">
        <v>2003</v>
      </c>
      <c r="L6" s="89">
        <v>2004</v>
      </c>
      <c r="M6" s="89">
        <v>2005</v>
      </c>
      <c r="N6" s="89">
        <v>2006</v>
      </c>
      <c r="O6" s="89">
        <v>2007</v>
      </c>
      <c r="P6" s="89">
        <v>2008</v>
      </c>
      <c r="Q6" s="89">
        <v>2009</v>
      </c>
      <c r="R6" s="89">
        <v>2010</v>
      </c>
      <c r="S6" s="89">
        <v>2011</v>
      </c>
      <c r="T6" s="89">
        <v>2012</v>
      </c>
      <c r="U6" s="89">
        <v>2013</v>
      </c>
      <c r="V6" s="89">
        <v>2014</v>
      </c>
      <c r="W6" s="89">
        <v>2015</v>
      </c>
      <c r="X6" s="89">
        <v>2016</v>
      </c>
      <c r="Y6" s="89">
        <v>2017</v>
      </c>
      <c r="Z6" s="89">
        <v>2018</v>
      </c>
      <c r="AA6" s="89">
        <v>2019</v>
      </c>
      <c r="AB6" s="89">
        <v>2020</v>
      </c>
      <c r="AC6" s="89">
        <v>2021</v>
      </c>
      <c r="AD6" s="89">
        <v>2022</v>
      </c>
      <c r="AE6" s="89" t="s">
        <v>1086</v>
      </c>
    </row>
    <row r="7" spans="1:31">
      <c r="A7" s="78"/>
      <c r="B7" s="81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78"/>
      <c r="B8" s="78">
        <v>520100</v>
      </c>
      <c r="C8" s="97">
        <v>3683.833329</v>
      </c>
      <c r="D8" s="97">
        <v>2719.1885029999999</v>
      </c>
      <c r="E8" s="97">
        <v>2690.661889</v>
      </c>
      <c r="F8" s="97">
        <v>2559.8136439999998</v>
      </c>
      <c r="G8" s="97">
        <v>954.78098</v>
      </c>
      <c r="H8" s="97">
        <v>1904.9621299999999</v>
      </c>
      <c r="I8" s="97">
        <v>2165.3817720000002</v>
      </c>
      <c r="J8" s="97">
        <v>2050.8333590000002</v>
      </c>
      <c r="K8" s="97">
        <v>3373.4331149999998</v>
      </c>
      <c r="L8" s="97">
        <v>4253.7581309999996</v>
      </c>
      <c r="M8" s="97">
        <v>3924.9482910000002</v>
      </c>
      <c r="N8" s="97">
        <v>4504.1670729999996</v>
      </c>
      <c r="O8" s="97">
        <v>4579.878541</v>
      </c>
      <c r="P8" s="97">
        <v>4800.9285710000004</v>
      </c>
      <c r="Q8" s="97">
        <v>3318.785347</v>
      </c>
      <c r="R8" s="97">
        <v>5735.5853390000002</v>
      </c>
      <c r="S8" s="97">
        <v>8387.2306040000003</v>
      </c>
      <c r="T8" s="97">
        <v>6226.6150159999997</v>
      </c>
      <c r="U8" s="97">
        <v>5592.6824640000004</v>
      </c>
      <c r="V8" s="97">
        <v>4397.735463</v>
      </c>
      <c r="W8" s="97">
        <v>3889.8586599999999</v>
      </c>
      <c r="X8" s="97">
        <v>3959.6559990000001</v>
      </c>
      <c r="Y8" s="97">
        <v>5827.7511089999998</v>
      </c>
      <c r="Z8" s="97">
        <v>6550.0740539999997</v>
      </c>
      <c r="AA8" s="97">
        <v>6140.213017</v>
      </c>
      <c r="AB8" s="97">
        <v>5950.6394829999999</v>
      </c>
      <c r="AC8" s="97">
        <v>5685.1857559999999</v>
      </c>
      <c r="AD8" s="97">
        <v>9040.0430629999992</v>
      </c>
      <c r="AE8" s="98">
        <f>SUM(C8:AD8)</f>
        <v>124868.624702</v>
      </c>
    </row>
    <row r="9" spans="1:31">
      <c r="A9" s="78"/>
      <c r="B9" s="78">
        <v>520512</v>
      </c>
      <c r="C9" s="97">
        <v>50.771408999999998</v>
      </c>
      <c r="D9" s="97">
        <v>66.201679999999996</v>
      </c>
      <c r="E9" s="97">
        <v>87.606323000000003</v>
      </c>
      <c r="F9" s="97">
        <v>115.372152</v>
      </c>
      <c r="G9" s="97">
        <v>142.358957</v>
      </c>
      <c r="H9" s="97">
        <v>147.543307</v>
      </c>
      <c r="I9" s="97">
        <v>139.847579</v>
      </c>
      <c r="J9" s="97">
        <v>159.11252200000001</v>
      </c>
      <c r="K9" s="97">
        <v>147.19364300000001</v>
      </c>
      <c r="L9" s="97">
        <v>275.66868799999997</v>
      </c>
      <c r="M9" s="97">
        <v>334.44568400000003</v>
      </c>
      <c r="N9" s="97">
        <v>492.49552199999999</v>
      </c>
      <c r="O9" s="97">
        <v>553.144903</v>
      </c>
      <c r="P9" s="97">
        <v>530.47132499999998</v>
      </c>
      <c r="Q9" s="97">
        <v>479.36624799999998</v>
      </c>
      <c r="R9" s="97">
        <v>590.69518100000005</v>
      </c>
      <c r="S9" s="97">
        <v>1082.6271300000001</v>
      </c>
      <c r="T9" s="97">
        <v>668.71401800000001</v>
      </c>
      <c r="U9" s="97">
        <v>718.78069200000004</v>
      </c>
      <c r="V9" s="97">
        <v>672.39932099999999</v>
      </c>
      <c r="W9" s="97">
        <v>639.04538300000002</v>
      </c>
      <c r="X9" s="97">
        <v>617.43256899999994</v>
      </c>
      <c r="Y9" s="97">
        <v>654.52239899999995</v>
      </c>
      <c r="Z9" s="97">
        <v>659.31134099999997</v>
      </c>
      <c r="AA9" s="97">
        <v>636.05548699999997</v>
      </c>
      <c r="AB9" s="97">
        <v>376.07504999999998</v>
      </c>
      <c r="AC9" s="97">
        <v>564.47649699999999</v>
      </c>
      <c r="AD9" s="97">
        <v>774.95530199999996</v>
      </c>
      <c r="AE9" s="98">
        <f t="shared" ref="AE9:AE32" si="0">SUM(C9:AD9)</f>
        <v>12376.690311999999</v>
      </c>
    </row>
    <row r="10" spans="1:31">
      <c r="A10" s="78"/>
      <c r="B10" s="78">
        <v>550210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608.63845000000003</v>
      </c>
      <c r="Z10" s="97">
        <v>612.56776100000002</v>
      </c>
      <c r="AA10" s="97">
        <v>580.63272199999994</v>
      </c>
      <c r="AB10" s="97">
        <v>574.66774599999997</v>
      </c>
      <c r="AC10" s="97">
        <v>536.87510599999996</v>
      </c>
      <c r="AD10" s="97">
        <v>594.77422000000001</v>
      </c>
      <c r="AE10" s="98">
        <f t="shared" si="0"/>
        <v>3508.1560049999998</v>
      </c>
    </row>
    <row r="11" spans="1:31">
      <c r="A11" s="78"/>
      <c r="B11" s="78">
        <v>550953</v>
      </c>
      <c r="C11" s="97">
        <v>25.747738999999999</v>
      </c>
      <c r="D11" s="97">
        <v>13.296514</v>
      </c>
      <c r="E11" s="97">
        <v>18.819116999999999</v>
      </c>
      <c r="F11" s="97">
        <v>19.051314000000001</v>
      </c>
      <c r="G11" s="97">
        <v>23.123619000000001</v>
      </c>
      <c r="H11" s="97">
        <v>28.625062</v>
      </c>
      <c r="I11" s="97">
        <v>47.518655000000003</v>
      </c>
      <c r="J11" s="97">
        <v>40.850645</v>
      </c>
      <c r="K11" s="97">
        <v>36.195059000000001</v>
      </c>
      <c r="L11" s="97">
        <v>39.344990000000003</v>
      </c>
      <c r="M11" s="97">
        <v>74.721693000000002</v>
      </c>
      <c r="N11" s="97">
        <v>110.564458</v>
      </c>
      <c r="O11" s="97">
        <v>146.67056500000001</v>
      </c>
      <c r="P11" s="97">
        <v>214.92044300000001</v>
      </c>
      <c r="Q11" s="97">
        <v>166.329475</v>
      </c>
      <c r="R11" s="97">
        <v>271.89686399999999</v>
      </c>
      <c r="S11" s="97">
        <v>387.95870500000001</v>
      </c>
      <c r="T11" s="97">
        <v>345.996174</v>
      </c>
      <c r="U11" s="97">
        <v>344.44950799999998</v>
      </c>
      <c r="V11" s="97">
        <v>380.66112600000002</v>
      </c>
      <c r="W11" s="97">
        <v>377.17799300000001</v>
      </c>
      <c r="X11" s="97">
        <v>309.87966699999998</v>
      </c>
      <c r="Y11" s="97">
        <v>325.04108500000001</v>
      </c>
      <c r="Z11" s="97">
        <v>391.02963199999999</v>
      </c>
      <c r="AA11" s="97">
        <v>391.34064699999999</v>
      </c>
      <c r="AB11" s="97">
        <v>255.13734600000001</v>
      </c>
      <c r="AC11" s="97">
        <v>372.96506900000003</v>
      </c>
      <c r="AD11" s="97">
        <v>458.00173999999998</v>
      </c>
      <c r="AE11" s="98">
        <f t="shared" si="0"/>
        <v>5617.3149039999998</v>
      </c>
    </row>
    <row r="12" spans="1:31">
      <c r="A12" s="78"/>
      <c r="B12" s="78">
        <v>701990</v>
      </c>
      <c r="C12" s="97">
        <v>87.010422000000005</v>
      </c>
      <c r="D12" s="97">
        <v>102.359976</v>
      </c>
      <c r="E12" s="97">
        <v>118.788791</v>
      </c>
      <c r="F12" s="97">
        <v>116.564915</v>
      </c>
      <c r="G12" s="97">
        <v>117.98806</v>
      </c>
      <c r="H12" s="97">
        <v>144.371554</v>
      </c>
      <c r="I12" s="97">
        <v>134.562453</v>
      </c>
      <c r="J12" s="97">
        <v>120.298433</v>
      </c>
      <c r="K12" s="97">
        <v>146.389894</v>
      </c>
      <c r="L12" s="97">
        <v>165.10792000000001</v>
      </c>
      <c r="M12" s="97">
        <v>180.04941299999999</v>
      </c>
      <c r="N12" s="97">
        <v>192.35306499999999</v>
      </c>
      <c r="O12" s="97">
        <v>264.98399699999999</v>
      </c>
      <c r="P12" s="97">
        <v>313.97901899999999</v>
      </c>
      <c r="Q12" s="97">
        <v>254.68107699999999</v>
      </c>
      <c r="R12" s="97">
        <v>289.16665999999998</v>
      </c>
      <c r="S12" s="97">
        <v>344.53705300000001</v>
      </c>
      <c r="T12" s="97">
        <v>364.63268499999998</v>
      </c>
      <c r="U12" s="97">
        <v>366.97950500000002</v>
      </c>
      <c r="V12" s="97">
        <v>382.415189</v>
      </c>
      <c r="W12" s="97">
        <v>378.573083</v>
      </c>
      <c r="X12" s="97">
        <v>345.02622400000001</v>
      </c>
      <c r="Y12" s="97">
        <v>347.05260600000003</v>
      </c>
      <c r="Z12" s="97">
        <v>363.233092</v>
      </c>
      <c r="AA12" s="97">
        <v>318.15440599999999</v>
      </c>
      <c r="AB12" s="97">
        <v>306.05266</v>
      </c>
      <c r="AC12" s="97">
        <v>373.52708899999999</v>
      </c>
      <c r="AD12" s="97">
        <v>456.65495900000002</v>
      </c>
      <c r="AE12" s="98">
        <f t="shared" si="0"/>
        <v>7095.4942000000019</v>
      </c>
    </row>
    <row r="13" spans="1:31">
      <c r="A13" s="78"/>
      <c r="B13" s="78">
        <v>520513</v>
      </c>
      <c r="C13" s="97">
        <v>7.5851280000000001</v>
      </c>
      <c r="D13" s="97">
        <v>9.6406960000000002</v>
      </c>
      <c r="E13" s="97">
        <v>11.456436999999999</v>
      </c>
      <c r="F13" s="97">
        <v>12.953326000000001</v>
      </c>
      <c r="G13" s="97">
        <v>5.7718800000000003</v>
      </c>
      <c r="H13" s="97">
        <v>7.3471700000000002</v>
      </c>
      <c r="I13" s="97">
        <v>6.9274769999999997</v>
      </c>
      <c r="J13" s="97">
        <v>3.2943220000000002</v>
      </c>
      <c r="K13" s="97">
        <v>6.4741080000000002</v>
      </c>
      <c r="L13" s="97">
        <v>15.727498000000001</v>
      </c>
      <c r="M13" s="97">
        <v>10.520984</v>
      </c>
      <c r="N13" s="97">
        <v>22.829367000000001</v>
      </c>
      <c r="O13" s="97">
        <v>71.059076000000005</v>
      </c>
      <c r="P13" s="97">
        <v>120.46883800000001</v>
      </c>
      <c r="Q13" s="97">
        <v>127.520578</v>
      </c>
      <c r="R13" s="97">
        <v>169.44752299999999</v>
      </c>
      <c r="S13" s="97">
        <v>285.22956699999997</v>
      </c>
      <c r="T13" s="97">
        <v>247.355684</v>
      </c>
      <c r="U13" s="97">
        <v>200.299577</v>
      </c>
      <c r="V13" s="97">
        <v>251.16438299999999</v>
      </c>
      <c r="W13" s="97">
        <v>297.21999199999999</v>
      </c>
      <c r="X13" s="97">
        <v>353.28648800000002</v>
      </c>
      <c r="Y13" s="97">
        <v>360.08018299999998</v>
      </c>
      <c r="Z13" s="97">
        <v>315.63134400000001</v>
      </c>
      <c r="AA13" s="97">
        <v>287.381417</v>
      </c>
      <c r="AB13" s="97">
        <v>186.97591800000001</v>
      </c>
      <c r="AC13" s="97">
        <v>262.74455499999999</v>
      </c>
      <c r="AD13" s="97">
        <v>267.38716899999997</v>
      </c>
      <c r="AE13" s="98">
        <f t="shared" si="0"/>
        <v>3923.7806850000002</v>
      </c>
    </row>
    <row r="14" spans="1:31">
      <c r="A14" s="78"/>
      <c r="B14" s="78">
        <v>550992</v>
      </c>
      <c r="C14" s="97">
        <v>5.4317700000000002</v>
      </c>
      <c r="D14" s="97">
        <v>6.6037460000000001</v>
      </c>
      <c r="E14" s="97">
        <v>7.3914390000000001</v>
      </c>
      <c r="F14" s="97">
        <v>4.158245</v>
      </c>
      <c r="G14" s="97">
        <v>2.3633090000000001</v>
      </c>
      <c r="H14" s="97">
        <v>1.179889</v>
      </c>
      <c r="I14" s="97">
        <v>0.96212600000000004</v>
      </c>
      <c r="J14" s="97">
        <v>0.279055</v>
      </c>
      <c r="K14" s="97">
        <v>0.42285899999999998</v>
      </c>
      <c r="L14" s="97">
        <v>1.5662160000000001</v>
      </c>
      <c r="M14" s="97">
        <v>2.0369120000000001</v>
      </c>
      <c r="N14" s="97">
        <v>0.54769999999999996</v>
      </c>
      <c r="O14" s="97">
        <v>1.2632159999999999</v>
      </c>
      <c r="P14" s="97">
        <v>0.59966900000000001</v>
      </c>
      <c r="Q14" s="97">
        <v>0.528729</v>
      </c>
      <c r="R14" s="97">
        <v>14.382348</v>
      </c>
      <c r="S14" s="97">
        <v>16.610092000000002</v>
      </c>
      <c r="T14" s="97">
        <v>41.082844000000001</v>
      </c>
      <c r="U14" s="97">
        <v>17.086269000000001</v>
      </c>
      <c r="V14" s="97">
        <v>32.764417000000002</v>
      </c>
      <c r="W14" s="97">
        <v>45.561283000000003</v>
      </c>
      <c r="X14" s="97">
        <v>59.846530999999999</v>
      </c>
      <c r="Y14" s="97">
        <v>72.369765999999998</v>
      </c>
      <c r="Z14" s="97">
        <v>103.431894</v>
      </c>
      <c r="AA14" s="97">
        <v>118.72463399999999</v>
      </c>
      <c r="AB14" s="97">
        <v>68.120627999999996</v>
      </c>
      <c r="AC14" s="97">
        <v>124.061302</v>
      </c>
      <c r="AD14" s="97">
        <v>167.08679000000001</v>
      </c>
      <c r="AE14" s="98">
        <f t="shared" si="0"/>
        <v>916.46367800000007</v>
      </c>
    </row>
    <row r="15" spans="1:31">
      <c r="A15" s="78"/>
      <c r="B15" s="78">
        <v>560750</v>
      </c>
      <c r="C15" s="97">
        <v>13.634005999999999</v>
      </c>
      <c r="D15" s="97">
        <v>15.514913</v>
      </c>
      <c r="E15" s="97">
        <v>18.110289000000002</v>
      </c>
      <c r="F15" s="97">
        <v>19.501132999999999</v>
      </c>
      <c r="G15" s="97">
        <v>17.413713999999999</v>
      </c>
      <c r="H15" s="97">
        <v>18.245272</v>
      </c>
      <c r="I15" s="97">
        <v>21.630538000000001</v>
      </c>
      <c r="J15" s="97">
        <v>25.249869</v>
      </c>
      <c r="K15" s="97">
        <v>33.410957000000003</v>
      </c>
      <c r="L15" s="97">
        <v>41.085118000000001</v>
      </c>
      <c r="M15" s="97">
        <v>44.701770000000003</v>
      </c>
      <c r="N15" s="97">
        <v>49.436031999999997</v>
      </c>
      <c r="O15" s="97">
        <v>54.016914</v>
      </c>
      <c r="P15" s="97">
        <v>51.892848000000001</v>
      </c>
      <c r="Q15" s="97">
        <v>53.155163000000002</v>
      </c>
      <c r="R15" s="97">
        <v>65.173231000000001</v>
      </c>
      <c r="S15" s="97">
        <v>71.841272000000004</v>
      </c>
      <c r="T15" s="97">
        <v>76.246110000000002</v>
      </c>
      <c r="U15" s="97">
        <v>88.618876999999998</v>
      </c>
      <c r="V15" s="97">
        <v>92.598954000000006</v>
      </c>
      <c r="W15" s="97">
        <v>93.931053000000006</v>
      </c>
      <c r="X15" s="97">
        <v>99.323245999999997</v>
      </c>
      <c r="Y15" s="97">
        <v>108.539781</v>
      </c>
      <c r="Z15" s="97">
        <v>113.547354</v>
      </c>
      <c r="AA15" s="97">
        <v>114.72872599999999</v>
      </c>
      <c r="AB15" s="97">
        <v>103.105177</v>
      </c>
      <c r="AC15" s="97">
        <v>117.370847</v>
      </c>
      <c r="AD15" s="97">
        <v>145.41811100000001</v>
      </c>
      <c r="AE15" s="98">
        <f t="shared" si="0"/>
        <v>1767.4412749999999</v>
      </c>
    </row>
    <row r="16" spans="1:31">
      <c r="A16" s="78"/>
      <c r="B16" s="78">
        <v>540333</v>
      </c>
      <c r="C16" s="97">
        <v>64.410409999999999</v>
      </c>
      <c r="D16" s="97">
        <v>70.562117999999998</v>
      </c>
      <c r="E16" s="97">
        <v>86.858988999999994</v>
      </c>
      <c r="F16" s="97">
        <v>57.978859</v>
      </c>
      <c r="G16" s="97">
        <v>46.841636999999999</v>
      </c>
      <c r="H16" s="97">
        <v>61.880853000000002</v>
      </c>
      <c r="I16" s="97">
        <v>54.342449000000002</v>
      </c>
      <c r="J16" s="97">
        <v>44.322609999999997</v>
      </c>
      <c r="K16" s="97">
        <v>59.720427000000001</v>
      </c>
      <c r="L16" s="97">
        <v>65.491116000000005</v>
      </c>
      <c r="M16" s="97">
        <v>70.341463000000005</v>
      </c>
      <c r="N16" s="97">
        <v>61.258353999999997</v>
      </c>
      <c r="O16" s="97">
        <v>72.615722000000005</v>
      </c>
      <c r="P16" s="97">
        <v>61.866458000000002</v>
      </c>
      <c r="Q16" s="97">
        <v>45.833466000000001</v>
      </c>
      <c r="R16" s="97">
        <v>95.319777000000002</v>
      </c>
      <c r="S16" s="97">
        <v>145.013711</v>
      </c>
      <c r="T16" s="97">
        <v>104.667733</v>
      </c>
      <c r="U16" s="97">
        <v>117.654003</v>
      </c>
      <c r="V16" s="97">
        <v>117.121319</v>
      </c>
      <c r="W16" s="97">
        <v>109.19906400000001</v>
      </c>
      <c r="X16" s="97">
        <v>83.043454999999994</v>
      </c>
      <c r="Y16" s="97">
        <v>89.717397000000005</v>
      </c>
      <c r="Z16" s="97">
        <v>90.935416000000004</v>
      </c>
      <c r="AA16" s="97">
        <v>109.513903</v>
      </c>
      <c r="AB16" s="97">
        <v>74.793194999999997</v>
      </c>
      <c r="AC16" s="97">
        <v>121.46429500000001</v>
      </c>
      <c r="AD16" s="97">
        <v>144.499303</v>
      </c>
      <c r="AE16" s="98">
        <f t="shared" si="0"/>
        <v>2327.2675020000006</v>
      </c>
    </row>
    <row r="17" spans="1:31">
      <c r="A17" s="78"/>
      <c r="B17" s="78">
        <v>540211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87.708062999999996</v>
      </c>
      <c r="P17" s="97">
        <v>117.761171</v>
      </c>
      <c r="Q17" s="97">
        <v>71.277946</v>
      </c>
      <c r="R17" s="97">
        <v>65.63485</v>
      </c>
      <c r="S17" s="97">
        <v>82.923725000000005</v>
      </c>
      <c r="T17" s="97">
        <v>88.262370000000004</v>
      </c>
      <c r="U17" s="97">
        <v>84.128443000000004</v>
      </c>
      <c r="V17" s="97">
        <v>78.383010999999996</v>
      </c>
      <c r="W17" s="97">
        <v>83.933262999999997</v>
      </c>
      <c r="X17" s="97">
        <v>95.481791000000001</v>
      </c>
      <c r="Y17" s="97">
        <v>111.76897700000001</v>
      </c>
      <c r="Z17" s="97">
        <v>146.23970800000001</v>
      </c>
      <c r="AA17" s="97">
        <v>141.98049700000001</v>
      </c>
      <c r="AB17" s="97">
        <v>121.59255</v>
      </c>
      <c r="AC17" s="97">
        <v>112.33898499999999</v>
      </c>
      <c r="AD17" s="97">
        <v>140.14642499999999</v>
      </c>
      <c r="AE17" s="98">
        <f t="shared" si="0"/>
        <v>1629.5617750000004</v>
      </c>
    </row>
    <row r="18" spans="1:31">
      <c r="A18" s="78"/>
      <c r="B18" s="78">
        <v>540419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82.566506000000004</v>
      </c>
      <c r="P18" s="97">
        <v>87.640113999999997</v>
      </c>
      <c r="Q18" s="97">
        <v>66.930457000000004</v>
      </c>
      <c r="R18" s="97">
        <v>88.140277999999995</v>
      </c>
      <c r="S18" s="97">
        <v>86.316383999999999</v>
      </c>
      <c r="T18" s="97">
        <v>99.356227000000004</v>
      </c>
      <c r="U18" s="97">
        <v>93.806667000000004</v>
      </c>
      <c r="V18" s="97">
        <v>93.667744999999996</v>
      </c>
      <c r="W18" s="97">
        <v>98.770393999999996</v>
      </c>
      <c r="X18" s="97">
        <v>91.159665000000004</v>
      </c>
      <c r="Y18" s="97">
        <v>90.105421000000007</v>
      </c>
      <c r="Z18" s="97">
        <v>109.707094</v>
      </c>
      <c r="AA18" s="97">
        <v>111.661497</v>
      </c>
      <c r="AB18" s="97">
        <v>102.53304900000001</v>
      </c>
      <c r="AC18" s="97">
        <v>119.871129</v>
      </c>
      <c r="AD18" s="97">
        <v>134.02472800000001</v>
      </c>
      <c r="AE18" s="98">
        <f t="shared" si="0"/>
        <v>1556.2573550000004</v>
      </c>
    </row>
    <row r="19" spans="1:31">
      <c r="A19" s="78"/>
      <c r="B19" s="78">
        <v>540233</v>
      </c>
      <c r="C19" s="97">
        <v>154.35764900000001</v>
      </c>
      <c r="D19" s="97">
        <v>144.30805699999999</v>
      </c>
      <c r="E19" s="97">
        <v>158.463426</v>
      </c>
      <c r="F19" s="97">
        <v>149.300071</v>
      </c>
      <c r="G19" s="97">
        <v>134.29348200000001</v>
      </c>
      <c r="H19" s="97">
        <v>137.40739600000001</v>
      </c>
      <c r="I19" s="97">
        <v>96.922867999999994</v>
      </c>
      <c r="J19" s="97">
        <v>83.263289999999998</v>
      </c>
      <c r="K19" s="97">
        <v>83.635098999999997</v>
      </c>
      <c r="L19" s="97">
        <v>90.521416000000002</v>
      </c>
      <c r="M19" s="97">
        <v>82.653809999999993</v>
      </c>
      <c r="N19" s="97">
        <v>71.132700999999997</v>
      </c>
      <c r="O19" s="97">
        <v>95.466133999999997</v>
      </c>
      <c r="P19" s="97">
        <v>96.436374999999998</v>
      </c>
      <c r="Q19" s="97">
        <v>73.096553999999998</v>
      </c>
      <c r="R19" s="97">
        <v>101.02243900000001</v>
      </c>
      <c r="S19" s="97">
        <v>103.894755</v>
      </c>
      <c r="T19" s="97">
        <v>115.70697800000001</v>
      </c>
      <c r="U19" s="97">
        <v>127.03491200000001</v>
      </c>
      <c r="V19" s="97">
        <v>139.59049099999999</v>
      </c>
      <c r="W19" s="97">
        <v>138.252115</v>
      </c>
      <c r="X19" s="97">
        <v>119.080865</v>
      </c>
      <c r="Y19" s="97">
        <v>143.497625</v>
      </c>
      <c r="Z19" s="97">
        <v>124.387333</v>
      </c>
      <c r="AA19" s="97">
        <v>117.43321</v>
      </c>
      <c r="AB19" s="97">
        <v>92.462684999999993</v>
      </c>
      <c r="AC19" s="97">
        <v>129.86586500000001</v>
      </c>
      <c r="AD19" s="97">
        <v>112.51547100000001</v>
      </c>
      <c r="AE19" s="98">
        <f t="shared" si="0"/>
        <v>3216.0030720000004</v>
      </c>
    </row>
    <row r="20" spans="1:31">
      <c r="A20" s="78"/>
      <c r="B20" s="78">
        <v>540110</v>
      </c>
      <c r="C20" s="97">
        <v>37.365268999999998</v>
      </c>
      <c r="D20" s="97">
        <v>47.545960999999998</v>
      </c>
      <c r="E20" s="97">
        <v>79.439661000000001</v>
      </c>
      <c r="F20" s="97">
        <v>100.40828500000001</v>
      </c>
      <c r="G20" s="97">
        <v>109.615211</v>
      </c>
      <c r="H20" s="97">
        <v>160.76572400000001</v>
      </c>
      <c r="I20" s="97">
        <v>90.100707999999997</v>
      </c>
      <c r="J20" s="97">
        <v>79.868757000000002</v>
      </c>
      <c r="K20" s="97">
        <v>99.007486</v>
      </c>
      <c r="L20" s="97">
        <v>125.809426</v>
      </c>
      <c r="M20" s="97">
        <v>115.65762100000001</v>
      </c>
      <c r="N20" s="97">
        <v>111.91007</v>
      </c>
      <c r="O20" s="97">
        <v>94.772069999999999</v>
      </c>
      <c r="P20" s="97">
        <v>92.939635999999993</v>
      </c>
      <c r="Q20" s="97">
        <v>65.077959000000007</v>
      </c>
      <c r="R20" s="97">
        <v>76.248812999999998</v>
      </c>
      <c r="S20" s="97">
        <v>82.979607000000001</v>
      </c>
      <c r="T20" s="97">
        <v>80.849942999999996</v>
      </c>
      <c r="U20" s="97">
        <v>92.852956000000006</v>
      </c>
      <c r="V20" s="97">
        <v>114.63537700000001</v>
      </c>
      <c r="W20" s="97">
        <v>125.34378100000001</v>
      </c>
      <c r="X20" s="97">
        <v>118.100494</v>
      </c>
      <c r="Y20" s="97">
        <v>118.75796699999999</v>
      </c>
      <c r="Z20" s="97">
        <v>105.7718</v>
      </c>
      <c r="AA20" s="97">
        <v>116.95510899999999</v>
      </c>
      <c r="AB20" s="97">
        <v>82.268810999999999</v>
      </c>
      <c r="AC20" s="97">
        <v>88.576773000000003</v>
      </c>
      <c r="AD20" s="97">
        <v>104.073666</v>
      </c>
      <c r="AE20" s="98">
        <f>SUM(C20:AD20)</f>
        <v>2717.6989409999996</v>
      </c>
    </row>
    <row r="21" spans="1:31">
      <c r="A21" s="78"/>
      <c r="B21" s="78">
        <v>701919</v>
      </c>
      <c r="C21" s="97">
        <v>0</v>
      </c>
      <c r="D21" s="97">
        <v>159.32872</v>
      </c>
      <c r="E21" s="97">
        <v>174.325896</v>
      </c>
      <c r="F21" s="97">
        <v>164.50300899999999</v>
      </c>
      <c r="G21" s="97">
        <v>125.570066</v>
      </c>
      <c r="H21" s="97">
        <v>158.86936600000001</v>
      </c>
      <c r="I21" s="97">
        <v>129.077057</v>
      </c>
      <c r="J21" s="97">
        <v>86.561931999999999</v>
      </c>
      <c r="K21" s="97">
        <v>79.117907000000002</v>
      </c>
      <c r="L21" s="97">
        <v>93.920023999999998</v>
      </c>
      <c r="M21" s="97">
        <v>100.60142399999999</v>
      </c>
      <c r="N21" s="97">
        <v>106.671735</v>
      </c>
      <c r="O21" s="97">
        <v>128.32056700000001</v>
      </c>
      <c r="P21" s="97">
        <v>114.087041</v>
      </c>
      <c r="Q21" s="97">
        <v>82.826222999999999</v>
      </c>
      <c r="R21" s="97">
        <v>107.79144599999999</v>
      </c>
      <c r="S21" s="97">
        <v>111.90042099999999</v>
      </c>
      <c r="T21" s="97">
        <v>96.660974999999993</v>
      </c>
      <c r="U21" s="97">
        <v>114.088391</v>
      </c>
      <c r="V21" s="97">
        <v>93.582907000000006</v>
      </c>
      <c r="W21" s="97">
        <v>107.511399</v>
      </c>
      <c r="X21" s="97">
        <v>111.759935</v>
      </c>
      <c r="Y21" s="97">
        <v>107.201762</v>
      </c>
      <c r="Z21" s="97">
        <v>88.083326999999997</v>
      </c>
      <c r="AA21" s="97">
        <v>89.777996999999999</v>
      </c>
      <c r="AB21" s="97">
        <v>80.275137999999998</v>
      </c>
      <c r="AC21" s="97">
        <v>89.411403000000007</v>
      </c>
      <c r="AD21" s="97">
        <v>97.172408000000004</v>
      </c>
      <c r="AE21" s="98">
        <f t="shared" si="0"/>
        <v>2998.9984760000002</v>
      </c>
    </row>
    <row r="22" spans="1:31">
      <c r="A22" s="78"/>
      <c r="B22" s="78">
        <v>701912</v>
      </c>
      <c r="C22" s="97">
        <v>0</v>
      </c>
      <c r="D22" s="97">
        <v>37.426721000000001</v>
      </c>
      <c r="E22" s="97">
        <v>33.690626000000002</v>
      </c>
      <c r="F22" s="97">
        <v>42.502727999999998</v>
      </c>
      <c r="G22" s="97">
        <v>46.131222000000001</v>
      </c>
      <c r="H22" s="97">
        <v>52.771974</v>
      </c>
      <c r="I22" s="97">
        <v>74.386799999999994</v>
      </c>
      <c r="J22" s="97">
        <v>75.941847999999993</v>
      </c>
      <c r="K22" s="97">
        <v>72.207893999999996</v>
      </c>
      <c r="L22" s="97">
        <v>68.903490000000005</v>
      </c>
      <c r="M22" s="97">
        <v>77.282736999999997</v>
      </c>
      <c r="N22" s="97">
        <v>90.349260000000001</v>
      </c>
      <c r="O22" s="97">
        <v>105.226281</v>
      </c>
      <c r="P22" s="97">
        <v>102.023605</v>
      </c>
      <c r="Q22" s="97">
        <v>45.038552000000003</v>
      </c>
      <c r="R22" s="97">
        <v>86.127460999999997</v>
      </c>
      <c r="S22" s="97">
        <v>79.852965999999995</v>
      </c>
      <c r="T22" s="97">
        <v>80.302187000000004</v>
      </c>
      <c r="U22" s="97">
        <v>84.748831999999993</v>
      </c>
      <c r="V22" s="97">
        <v>108.65130600000001</v>
      </c>
      <c r="W22" s="97">
        <v>109.815248</v>
      </c>
      <c r="X22" s="97">
        <v>90.616686999999999</v>
      </c>
      <c r="Y22" s="97">
        <v>87.244046999999995</v>
      </c>
      <c r="Z22" s="97">
        <v>74.702019000000007</v>
      </c>
      <c r="AA22" s="97">
        <v>72.127554000000003</v>
      </c>
      <c r="AB22" s="97">
        <v>67.594480000000004</v>
      </c>
      <c r="AC22" s="97">
        <v>93.745033000000006</v>
      </c>
      <c r="AD22" s="97">
        <v>85.713408999999999</v>
      </c>
      <c r="AE22" s="98">
        <f t="shared" si="0"/>
        <v>2045.1249669999997</v>
      </c>
    </row>
    <row r="23" spans="1:31">
      <c r="A23" s="78"/>
      <c r="B23" s="78">
        <v>550320</v>
      </c>
      <c r="C23" s="97">
        <v>181.70135300000001</v>
      </c>
      <c r="D23" s="97">
        <v>173.253806</v>
      </c>
      <c r="E23" s="97">
        <v>156.633207</v>
      </c>
      <c r="F23" s="97">
        <v>146.14426399999999</v>
      </c>
      <c r="G23" s="97">
        <v>140.32913400000001</v>
      </c>
      <c r="H23" s="97">
        <v>175.973141</v>
      </c>
      <c r="I23" s="97">
        <v>138.89953700000001</v>
      </c>
      <c r="J23" s="97">
        <v>157.90026800000001</v>
      </c>
      <c r="K23" s="97">
        <v>154.04970499999999</v>
      </c>
      <c r="L23" s="97">
        <v>175.516032</v>
      </c>
      <c r="M23" s="97">
        <v>219.220629</v>
      </c>
      <c r="N23" s="97">
        <v>216.554069</v>
      </c>
      <c r="O23" s="97">
        <v>201.679046</v>
      </c>
      <c r="P23" s="97">
        <v>151.52024299999999</v>
      </c>
      <c r="Q23" s="97">
        <v>79.686462000000006</v>
      </c>
      <c r="R23" s="97">
        <v>143.06816699999999</v>
      </c>
      <c r="S23" s="97">
        <v>215.64173099999999</v>
      </c>
      <c r="T23" s="97">
        <v>165.00557599999999</v>
      </c>
      <c r="U23" s="97">
        <v>159.846587</v>
      </c>
      <c r="V23" s="97">
        <v>103.349367</v>
      </c>
      <c r="W23" s="97">
        <v>83.847202999999993</v>
      </c>
      <c r="X23" s="97">
        <v>78.934342999999998</v>
      </c>
      <c r="Y23" s="97">
        <v>92.761604000000005</v>
      </c>
      <c r="Z23" s="97">
        <v>88.960598000000005</v>
      </c>
      <c r="AA23" s="97">
        <v>64.958938000000003</v>
      </c>
      <c r="AB23" s="97">
        <v>60.929398999999997</v>
      </c>
      <c r="AC23" s="97">
        <v>83.760761000000002</v>
      </c>
      <c r="AD23" s="97">
        <v>82.428691000000001</v>
      </c>
      <c r="AE23" s="98">
        <f t="shared" si="0"/>
        <v>3892.5538609999999</v>
      </c>
    </row>
    <row r="24" spans="1:31">
      <c r="A24" s="78"/>
      <c r="B24" s="78">
        <v>701911</v>
      </c>
      <c r="C24" s="97">
        <v>0</v>
      </c>
      <c r="D24" s="97">
        <v>10.363549000000001</v>
      </c>
      <c r="E24" s="97">
        <v>10.360677000000001</v>
      </c>
      <c r="F24" s="97">
        <v>13.479827999999999</v>
      </c>
      <c r="G24" s="97">
        <v>27.704376</v>
      </c>
      <c r="H24" s="97">
        <v>28.338875999999999</v>
      </c>
      <c r="I24" s="97">
        <v>29.508388</v>
      </c>
      <c r="J24" s="97">
        <v>29.441374</v>
      </c>
      <c r="K24" s="97">
        <v>35.497106000000002</v>
      </c>
      <c r="L24" s="97">
        <v>40.022942</v>
      </c>
      <c r="M24" s="97">
        <v>29.639351000000001</v>
      </c>
      <c r="N24" s="97">
        <v>30.839079000000002</v>
      </c>
      <c r="O24" s="97">
        <v>30.506851999999999</v>
      </c>
      <c r="P24" s="97">
        <v>42.852116000000002</v>
      </c>
      <c r="Q24" s="97">
        <v>29.416516000000001</v>
      </c>
      <c r="R24" s="97">
        <v>38.977691999999998</v>
      </c>
      <c r="S24" s="97">
        <v>39.161118999999999</v>
      </c>
      <c r="T24" s="97">
        <v>40.293863999999999</v>
      </c>
      <c r="U24" s="97">
        <v>42.354413000000001</v>
      </c>
      <c r="V24" s="97">
        <v>46.616675000000001</v>
      </c>
      <c r="W24" s="97">
        <v>52.827069000000002</v>
      </c>
      <c r="X24" s="97">
        <v>38.229902000000003</v>
      </c>
      <c r="Y24" s="97">
        <v>56.128832000000003</v>
      </c>
      <c r="Z24" s="97">
        <v>56.251950000000001</v>
      </c>
      <c r="AA24" s="97">
        <v>43.550651999999999</v>
      </c>
      <c r="AB24" s="97">
        <v>43.236915000000003</v>
      </c>
      <c r="AC24" s="97">
        <v>57.996282999999998</v>
      </c>
      <c r="AD24" s="97">
        <v>75.959526999999994</v>
      </c>
      <c r="AE24" s="98">
        <f t="shared" si="0"/>
        <v>1019.5559229999999</v>
      </c>
    </row>
    <row r="25" spans="1:31">
      <c r="A25" s="78"/>
      <c r="B25" s="78">
        <v>550319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107.166196</v>
      </c>
      <c r="P25" s="97">
        <v>106.954769</v>
      </c>
      <c r="Q25" s="97">
        <v>50.995026000000003</v>
      </c>
      <c r="R25" s="97">
        <v>67.281025999999997</v>
      </c>
      <c r="S25" s="97">
        <v>77.35154</v>
      </c>
      <c r="T25" s="97">
        <v>77.564880000000002</v>
      </c>
      <c r="U25" s="97">
        <v>81.383851000000007</v>
      </c>
      <c r="V25" s="97">
        <v>76.079832999999994</v>
      </c>
      <c r="W25" s="97">
        <v>69.869546</v>
      </c>
      <c r="X25" s="97">
        <v>62.869456</v>
      </c>
      <c r="Y25" s="97">
        <v>65.373474000000002</v>
      </c>
      <c r="Z25" s="97">
        <v>68.912182000000001</v>
      </c>
      <c r="AA25" s="97">
        <v>64.864536999999999</v>
      </c>
      <c r="AB25" s="97">
        <v>52.771061000000003</v>
      </c>
      <c r="AC25" s="97">
        <v>69.757429999999999</v>
      </c>
      <c r="AD25" s="97">
        <v>75.334991000000002</v>
      </c>
      <c r="AE25" s="98">
        <f t="shared" si="0"/>
        <v>1174.5297980000003</v>
      </c>
    </row>
    <row r="26" spans="1:31">
      <c r="A26" s="78"/>
      <c r="B26" s="78">
        <v>550490</v>
      </c>
      <c r="C26" s="97">
        <v>65.474622999999994</v>
      </c>
      <c r="D26" s="97">
        <v>80.583678000000006</v>
      </c>
      <c r="E26" s="97">
        <v>73.680166</v>
      </c>
      <c r="F26" s="97">
        <v>47.551591000000002</v>
      </c>
      <c r="G26" s="97">
        <v>23.231905999999999</v>
      </c>
      <c r="H26" s="97">
        <v>22.692198000000001</v>
      </c>
      <c r="I26" s="97">
        <v>11.277068</v>
      </c>
      <c r="J26" s="97">
        <v>12.555666</v>
      </c>
      <c r="K26" s="97">
        <v>21.185397999999999</v>
      </c>
      <c r="L26" s="97">
        <v>19.199107999999999</v>
      </c>
      <c r="M26" s="97">
        <v>13.188281999999999</v>
      </c>
      <c r="N26" s="97">
        <v>17.922454999999999</v>
      </c>
      <c r="O26" s="97">
        <v>20.263817</v>
      </c>
      <c r="P26" s="97">
        <v>22.645385000000001</v>
      </c>
      <c r="Q26" s="97">
        <v>22.362898000000001</v>
      </c>
      <c r="R26" s="97">
        <v>20.368324999999999</v>
      </c>
      <c r="S26" s="97">
        <v>21.250254999999999</v>
      </c>
      <c r="T26" s="97">
        <v>24.037513000000001</v>
      </c>
      <c r="U26" s="97">
        <v>56.291685000000001</v>
      </c>
      <c r="V26" s="97">
        <v>41.785375999999999</v>
      </c>
      <c r="W26" s="97">
        <v>28.561008000000001</v>
      </c>
      <c r="X26" s="97">
        <v>48.999015</v>
      </c>
      <c r="Y26" s="97">
        <v>56.340555000000002</v>
      </c>
      <c r="Z26" s="97">
        <v>52.377189000000001</v>
      </c>
      <c r="AA26" s="97">
        <v>61.243920000000003</v>
      </c>
      <c r="AB26" s="97">
        <v>33.829642</v>
      </c>
      <c r="AC26" s="97">
        <v>64.431334000000007</v>
      </c>
      <c r="AD26" s="97">
        <v>68.830365999999998</v>
      </c>
      <c r="AE26" s="98">
        <f t="shared" si="0"/>
        <v>1052.1604220000002</v>
      </c>
    </row>
    <row r="27" spans="1:31">
      <c r="A27" s="78"/>
      <c r="B27" s="78">
        <v>540232</v>
      </c>
      <c r="C27" s="97">
        <v>86.844317000000004</v>
      </c>
      <c r="D27" s="97">
        <v>102.38324299999999</v>
      </c>
      <c r="E27" s="97">
        <v>115.528115</v>
      </c>
      <c r="F27" s="97">
        <v>121.93335999999999</v>
      </c>
      <c r="G27" s="97">
        <v>116.597784</v>
      </c>
      <c r="H27" s="97">
        <v>120.122918</v>
      </c>
      <c r="I27" s="97">
        <v>78.331050000000005</v>
      </c>
      <c r="J27" s="97">
        <v>93.675392000000002</v>
      </c>
      <c r="K27" s="97">
        <v>98.903863000000001</v>
      </c>
      <c r="L27" s="97">
        <v>113.263217</v>
      </c>
      <c r="M27" s="97">
        <v>115.55409400000001</v>
      </c>
      <c r="N27" s="97">
        <v>142.31090699999999</v>
      </c>
      <c r="O27" s="97">
        <v>154.12476899999999</v>
      </c>
      <c r="P27" s="97">
        <v>155.48286100000001</v>
      </c>
      <c r="Q27" s="97">
        <v>85.194868999999997</v>
      </c>
      <c r="R27" s="97">
        <v>146.241724</v>
      </c>
      <c r="S27" s="97">
        <v>159.790255</v>
      </c>
      <c r="T27" s="97">
        <v>188.91223299999999</v>
      </c>
      <c r="U27" s="97">
        <v>179.77527000000001</v>
      </c>
      <c r="V27" s="97">
        <v>199.84003100000001</v>
      </c>
      <c r="W27" s="97">
        <v>191.69148300000001</v>
      </c>
      <c r="X27" s="97">
        <v>186.48349999999999</v>
      </c>
      <c r="Y27" s="97">
        <v>164.44814299999999</v>
      </c>
      <c r="Z27" s="97">
        <v>146.80816799999999</v>
      </c>
      <c r="AA27" s="97">
        <v>131.62345999999999</v>
      </c>
      <c r="AB27" s="97">
        <v>78.941489000000004</v>
      </c>
      <c r="AC27" s="97">
        <v>61.612833000000002</v>
      </c>
      <c r="AD27" s="97">
        <v>67.487961999999996</v>
      </c>
      <c r="AE27" s="98">
        <f t="shared" si="0"/>
        <v>3603.9073100000001</v>
      </c>
    </row>
    <row r="28" spans="1:31">
      <c r="A28" s="78"/>
      <c r="B28" s="78">
        <v>520612</v>
      </c>
      <c r="C28" s="97">
        <v>1.3970389999999999</v>
      </c>
      <c r="D28" s="97">
        <v>1.161457</v>
      </c>
      <c r="E28" s="97">
        <v>1.8137799999999999</v>
      </c>
      <c r="F28" s="97">
        <v>2.8634780000000002</v>
      </c>
      <c r="G28" s="97">
        <v>3.3626170000000002</v>
      </c>
      <c r="H28" s="97">
        <v>6.474367</v>
      </c>
      <c r="I28" s="97">
        <v>3.3869720000000001</v>
      </c>
      <c r="J28" s="97">
        <v>3.7070029999999998</v>
      </c>
      <c r="K28" s="97">
        <v>26.527725</v>
      </c>
      <c r="L28" s="97">
        <v>11.387938999999999</v>
      </c>
      <c r="M28" s="97">
        <v>12.387105999999999</v>
      </c>
      <c r="N28" s="97">
        <v>25.338999000000001</v>
      </c>
      <c r="O28" s="97">
        <v>9.9120899999999992</v>
      </c>
      <c r="P28" s="97">
        <v>11.617552</v>
      </c>
      <c r="Q28" s="97">
        <v>31.570329999999998</v>
      </c>
      <c r="R28" s="97">
        <v>27.660219000000001</v>
      </c>
      <c r="S28" s="97">
        <v>25.860382999999999</v>
      </c>
      <c r="T28" s="97">
        <v>26.419816000000001</v>
      </c>
      <c r="U28" s="97">
        <v>37.310411000000002</v>
      </c>
      <c r="V28" s="97">
        <v>35.479588</v>
      </c>
      <c r="W28" s="97">
        <v>54.597825</v>
      </c>
      <c r="X28" s="97">
        <v>65.053973999999997</v>
      </c>
      <c r="Y28" s="97">
        <v>51.743174000000003</v>
      </c>
      <c r="Z28" s="97">
        <v>65.356379000000004</v>
      </c>
      <c r="AA28" s="97">
        <v>59.322119000000001</v>
      </c>
      <c r="AB28" s="97">
        <v>42.637062</v>
      </c>
      <c r="AC28" s="97">
        <v>57.672553999999998</v>
      </c>
      <c r="AD28" s="97">
        <v>66.053740000000005</v>
      </c>
      <c r="AE28" s="98">
        <f t="shared" si="0"/>
        <v>768.0756980000001</v>
      </c>
    </row>
    <row r="29" spans="1:31">
      <c r="A29" s="78"/>
      <c r="B29" s="78">
        <v>540219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57.603141000000001</v>
      </c>
      <c r="P29" s="97">
        <v>36.902746999999998</v>
      </c>
      <c r="Q29" s="97">
        <v>33.001348999999998</v>
      </c>
      <c r="R29" s="97">
        <v>62.249226999999998</v>
      </c>
      <c r="S29" s="97">
        <v>80.219829000000004</v>
      </c>
      <c r="T29" s="97">
        <v>101.391774</v>
      </c>
      <c r="U29" s="97">
        <v>87.157912999999994</v>
      </c>
      <c r="V29" s="97">
        <v>89.642185999999995</v>
      </c>
      <c r="W29" s="97">
        <v>65.467018999999993</v>
      </c>
      <c r="X29" s="97">
        <v>79.600483999999994</v>
      </c>
      <c r="Y29" s="97">
        <v>96.369748000000001</v>
      </c>
      <c r="Z29" s="97">
        <v>95.923883000000004</v>
      </c>
      <c r="AA29" s="97">
        <v>64.734836999999999</v>
      </c>
      <c r="AB29" s="97">
        <v>54.342112999999998</v>
      </c>
      <c r="AC29" s="97">
        <v>69.134479999999996</v>
      </c>
      <c r="AD29" s="97">
        <v>64.641728999999998</v>
      </c>
      <c r="AE29" s="98">
        <f t="shared" si="0"/>
        <v>1138.3824590000002</v>
      </c>
    </row>
    <row r="30" spans="1:31">
      <c r="A30" s="78"/>
      <c r="B30" s="78">
        <v>560749</v>
      </c>
      <c r="C30" s="97">
        <v>5.0313549999999996</v>
      </c>
      <c r="D30" s="97">
        <v>4.39628</v>
      </c>
      <c r="E30" s="97">
        <v>4.0148239999999999</v>
      </c>
      <c r="F30" s="97">
        <v>4.0728689999999999</v>
      </c>
      <c r="G30" s="97">
        <v>5.2807870000000001</v>
      </c>
      <c r="H30" s="97">
        <v>5.2510159999999999</v>
      </c>
      <c r="I30" s="97">
        <v>5.5961720000000001</v>
      </c>
      <c r="J30" s="97">
        <v>4.8548920000000004</v>
      </c>
      <c r="K30" s="97">
        <v>6.2216560000000003</v>
      </c>
      <c r="L30" s="97">
        <v>8.7214569999999991</v>
      </c>
      <c r="M30" s="97">
        <v>8.3408219999999993</v>
      </c>
      <c r="N30" s="97">
        <v>11.853968</v>
      </c>
      <c r="O30" s="97">
        <v>16.956921999999999</v>
      </c>
      <c r="P30" s="97">
        <v>24.861550000000001</v>
      </c>
      <c r="Q30" s="97">
        <v>17.832691000000001</v>
      </c>
      <c r="R30" s="97">
        <v>24.591149000000001</v>
      </c>
      <c r="S30" s="97">
        <v>28.343643</v>
      </c>
      <c r="T30" s="97">
        <v>35.111505999999999</v>
      </c>
      <c r="U30" s="97">
        <v>36.382556999999998</v>
      </c>
      <c r="V30" s="97">
        <v>44.604095000000001</v>
      </c>
      <c r="W30" s="97">
        <v>43.673746000000001</v>
      </c>
      <c r="X30" s="97">
        <v>45.219445</v>
      </c>
      <c r="Y30" s="97">
        <v>41.255429999999997</v>
      </c>
      <c r="Z30" s="97">
        <v>39.899825</v>
      </c>
      <c r="AA30" s="97">
        <v>35.261032999999998</v>
      </c>
      <c r="AB30" s="97">
        <v>30.09656</v>
      </c>
      <c r="AC30" s="97">
        <v>37.722414000000001</v>
      </c>
      <c r="AD30" s="97">
        <v>50.763589000000003</v>
      </c>
      <c r="AE30" s="98">
        <f t="shared" si="0"/>
        <v>626.21225299999992</v>
      </c>
    </row>
    <row r="31" spans="1:31">
      <c r="A31" s="78"/>
      <c r="B31" s="78">
        <v>540220</v>
      </c>
      <c r="C31" s="97">
        <v>47.169462000000003</v>
      </c>
      <c r="D31" s="97">
        <v>43.196260000000002</v>
      </c>
      <c r="E31" s="97">
        <v>58.794103999999997</v>
      </c>
      <c r="F31" s="97">
        <v>68.174881999999997</v>
      </c>
      <c r="G31" s="97">
        <v>70.873935000000003</v>
      </c>
      <c r="H31" s="97">
        <v>59.406635000000001</v>
      </c>
      <c r="I31" s="97">
        <v>44.365859</v>
      </c>
      <c r="J31" s="97">
        <v>53.144128000000002</v>
      </c>
      <c r="K31" s="97">
        <v>47.614483999999997</v>
      </c>
      <c r="L31" s="97">
        <v>70.135200999999995</v>
      </c>
      <c r="M31" s="97">
        <v>68.694139000000007</v>
      </c>
      <c r="N31" s="97">
        <v>74.930445000000006</v>
      </c>
      <c r="O31" s="97">
        <v>73.921544999999995</v>
      </c>
      <c r="P31" s="97">
        <v>76.761919000000006</v>
      </c>
      <c r="Q31" s="97">
        <v>29.414425000000001</v>
      </c>
      <c r="R31" s="97">
        <v>51.773918000000002</v>
      </c>
      <c r="S31" s="97">
        <v>48.888483999999998</v>
      </c>
      <c r="T31" s="97">
        <v>57.352162999999997</v>
      </c>
      <c r="U31" s="97">
        <v>54.004752000000003</v>
      </c>
      <c r="V31" s="97">
        <v>45.643003999999998</v>
      </c>
      <c r="W31" s="97">
        <v>55.953606000000001</v>
      </c>
      <c r="X31" s="97">
        <v>49.924863999999999</v>
      </c>
      <c r="Y31" s="97">
        <v>47.304513999999998</v>
      </c>
      <c r="Z31" s="97">
        <v>55.049126000000001</v>
      </c>
      <c r="AA31" s="97">
        <v>47.390785999999999</v>
      </c>
      <c r="AB31" s="97">
        <v>25.90973</v>
      </c>
      <c r="AC31" s="97">
        <v>39.970882000000003</v>
      </c>
      <c r="AD31" s="97">
        <v>48.581865000000001</v>
      </c>
      <c r="AE31" s="98">
        <f t="shared" si="0"/>
        <v>1514.3451170000005</v>
      </c>
    </row>
    <row r="32" spans="1:31">
      <c r="A32" s="78"/>
      <c r="B32" s="78">
        <v>560900</v>
      </c>
      <c r="C32" s="97">
        <v>5.3355740000000003</v>
      </c>
      <c r="D32" s="97">
        <v>7.0381549999999997</v>
      </c>
      <c r="E32" s="97">
        <v>5.6978660000000003</v>
      </c>
      <c r="F32" s="97">
        <v>11.574093</v>
      </c>
      <c r="G32" s="97">
        <v>11.701128000000001</v>
      </c>
      <c r="H32" s="97">
        <v>12.722982</v>
      </c>
      <c r="I32" s="97">
        <v>15.877863</v>
      </c>
      <c r="J32" s="97">
        <v>23.161657999999999</v>
      </c>
      <c r="K32" s="97">
        <v>21.235790000000001</v>
      </c>
      <c r="L32" s="97">
        <v>21.697471</v>
      </c>
      <c r="M32" s="97">
        <v>17.590588</v>
      </c>
      <c r="N32" s="97">
        <v>14.525686</v>
      </c>
      <c r="O32" s="97">
        <v>13.599341000000001</v>
      </c>
      <c r="P32" s="97">
        <v>14.383243999999999</v>
      </c>
      <c r="Q32" s="97">
        <v>13.009302999999999</v>
      </c>
      <c r="R32" s="97">
        <v>17.012754000000001</v>
      </c>
      <c r="S32" s="97">
        <v>17.590855999999999</v>
      </c>
      <c r="T32" s="97">
        <v>21.457384999999999</v>
      </c>
      <c r="U32" s="97">
        <v>29.153264</v>
      </c>
      <c r="V32" s="97">
        <v>34.221623000000001</v>
      </c>
      <c r="W32" s="97">
        <v>33.859126000000003</v>
      </c>
      <c r="X32" s="97">
        <v>24.999717</v>
      </c>
      <c r="Y32" s="97">
        <v>26.882458</v>
      </c>
      <c r="Z32" s="97">
        <v>44.774047000000003</v>
      </c>
      <c r="AA32" s="97">
        <v>35.828977000000002</v>
      </c>
      <c r="AB32" s="97">
        <v>35.777160000000002</v>
      </c>
      <c r="AC32" s="97">
        <v>37.153025</v>
      </c>
      <c r="AD32" s="97">
        <v>47.290171999999998</v>
      </c>
      <c r="AE32" s="98">
        <f t="shared" si="0"/>
        <v>615.15130599999998</v>
      </c>
    </row>
    <row r="33" spans="1:31">
      <c r="A33" s="78"/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>
      <c r="A34" s="93" t="s">
        <v>1094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</sheetData>
  <sortState xmlns:xlrd2="http://schemas.microsoft.com/office/spreadsheetml/2017/richdata2" ref="B8:AA36">
    <sortCondition descending="1" ref="AA8:AA36"/>
  </sortState>
  <mergeCells count="3">
    <mergeCell ref="A2:AE2"/>
    <mergeCell ref="A4:AE4"/>
    <mergeCell ref="C7:AE7"/>
  </mergeCells>
  <hyperlinks>
    <hyperlink ref="A1" location="ÍNDICE!A1" display="INDICE" xr:uid="{00000000-0004-0000-22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E35"/>
  <sheetViews>
    <sheetView showGridLines="0" zoomScaleNormal="100" workbookViewId="0"/>
  </sheetViews>
  <sheetFormatPr baseColWidth="10" defaultColWidth="11.5" defaultRowHeight="13"/>
  <cols>
    <col min="1" max="31" width="10.83203125" style="47" customWidth="1"/>
    <col min="32" max="16384" width="11.5" style="47"/>
  </cols>
  <sheetData>
    <row r="1" spans="1:31">
      <c r="A1" s="102" t="s">
        <v>30</v>
      </c>
    </row>
    <row r="2" spans="1:31">
      <c r="A2" s="174" t="s">
        <v>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>
      <c r="A3" s="65"/>
      <c r="B3" s="48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>
      <c r="A4" s="174" t="s">
        <v>1128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>
      <c r="A5" s="69"/>
      <c r="B5" s="4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1">
      <c r="A6" s="57"/>
      <c r="B6" s="59" t="s">
        <v>68</v>
      </c>
      <c r="C6" s="64">
        <v>1995</v>
      </c>
      <c r="D6" s="64">
        <v>1996</v>
      </c>
      <c r="E6" s="64">
        <v>1997</v>
      </c>
      <c r="F6" s="64">
        <v>1998</v>
      </c>
      <c r="G6" s="64">
        <v>1999</v>
      </c>
      <c r="H6" s="64">
        <v>2000</v>
      </c>
      <c r="I6" s="64">
        <v>2001</v>
      </c>
      <c r="J6" s="64">
        <v>2002</v>
      </c>
      <c r="K6" s="64">
        <v>2003</v>
      </c>
      <c r="L6" s="64">
        <v>2004</v>
      </c>
      <c r="M6" s="64">
        <v>2005</v>
      </c>
      <c r="N6" s="64">
        <v>2006</v>
      </c>
      <c r="O6" s="64">
        <v>2007</v>
      </c>
      <c r="P6" s="64">
        <v>2008</v>
      </c>
      <c r="Q6" s="64">
        <v>2009</v>
      </c>
      <c r="R6" s="64">
        <v>2010</v>
      </c>
      <c r="S6" s="64">
        <v>2011</v>
      </c>
      <c r="T6" s="64">
        <v>2012</v>
      </c>
      <c r="U6" s="64">
        <v>2013</v>
      </c>
      <c r="V6" s="64">
        <v>2014</v>
      </c>
      <c r="W6" s="64">
        <v>2015</v>
      </c>
      <c r="X6" s="64">
        <v>2016</v>
      </c>
      <c r="Y6" s="64">
        <v>2017</v>
      </c>
      <c r="Z6" s="64">
        <v>2018</v>
      </c>
      <c r="AA6" s="64">
        <v>2019</v>
      </c>
      <c r="AB6" s="64">
        <v>2020</v>
      </c>
      <c r="AC6" s="64">
        <v>2021</v>
      </c>
      <c r="AD6" s="64">
        <v>2022</v>
      </c>
      <c r="AE6" s="64" t="s">
        <v>1086</v>
      </c>
    </row>
    <row r="7" spans="1:31">
      <c r="A7" s="65"/>
      <c r="B7" s="66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65"/>
      <c r="B8" s="65">
        <v>392190</v>
      </c>
      <c r="C8" s="5">
        <v>386.900442</v>
      </c>
      <c r="D8" s="5">
        <v>395.219494</v>
      </c>
      <c r="E8" s="5">
        <v>422.22162900000001</v>
      </c>
      <c r="F8" s="5">
        <v>409.04717099999999</v>
      </c>
      <c r="G8" s="5">
        <v>416.27443399999999</v>
      </c>
      <c r="H8" s="5">
        <v>475.15491800000001</v>
      </c>
      <c r="I8" s="5">
        <v>438.05814900000001</v>
      </c>
      <c r="J8" s="5">
        <v>458.55170099999998</v>
      </c>
      <c r="K8" s="5">
        <v>429.699388</v>
      </c>
      <c r="L8" s="5">
        <v>532.19782499999997</v>
      </c>
      <c r="M8" s="5">
        <v>586.13665600000002</v>
      </c>
      <c r="N8" s="5">
        <v>634.76137600000004</v>
      </c>
      <c r="O8" s="5">
        <v>665.94968500000004</v>
      </c>
      <c r="P8" s="5">
        <v>743.20090900000002</v>
      </c>
      <c r="Q8" s="5">
        <v>657.57255999999995</v>
      </c>
      <c r="R8" s="5">
        <v>867.32093699999996</v>
      </c>
      <c r="S8" s="5">
        <v>1044.8971409999999</v>
      </c>
      <c r="T8" s="5">
        <v>1004.624188</v>
      </c>
      <c r="U8" s="5">
        <v>1091.4644169999999</v>
      </c>
      <c r="V8" s="5">
        <v>1136.2551060000001</v>
      </c>
      <c r="W8" s="5">
        <v>1149.0751339999999</v>
      </c>
      <c r="X8" s="5">
        <v>1119.710208</v>
      </c>
      <c r="Y8" s="5">
        <v>1153.261444</v>
      </c>
      <c r="Z8" s="5">
        <v>1226.969587</v>
      </c>
      <c r="AA8" s="5">
        <v>1251.819937</v>
      </c>
      <c r="AB8" s="5">
        <v>1089.140658</v>
      </c>
      <c r="AC8" s="5">
        <v>1401.93463</v>
      </c>
      <c r="AD8" s="5">
        <v>1531.9245249999999</v>
      </c>
      <c r="AE8" s="67">
        <f>SUM(C8:AD8)</f>
        <v>22719.344248999998</v>
      </c>
    </row>
    <row r="9" spans="1:31">
      <c r="A9" s="65"/>
      <c r="B9" s="65">
        <v>392113</v>
      </c>
      <c r="C9" s="5">
        <v>126.341199</v>
      </c>
      <c r="D9" s="5">
        <v>129.53969000000001</v>
      </c>
      <c r="E9" s="5">
        <v>135.309303</v>
      </c>
      <c r="F9" s="5">
        <v>150.78124600000001</v>
      </c>
      <c r="G9" s="5">
        <v>138.08147299999999</v>
      </c>
      <c r="H9" s="5">
        <v>159.08149599999999</v>
      </c>
      <c r="I9" s="5">
        <v>189.116792</v>
      </c>
      <c r="J9" s="5">
        <v>228.65082699999999</v>
      </c>
      <c r="K9" s="5">
        <v>249.43767299999999</v>
      </c>
      <c r="L9" s="5">
        <v>250.141435</v>
      </c>
      <c r="M9" s="5">
        <v>328.93281999999999</v>
      </c>
      <c r="N9" s="5">
        <v>363.58140600000002</v>
      </c>
      <c r="O9" s="5">
        <v>370.03147000000001</v>
      </c>
      <c r="P9" s="5">
        <v>394.398394</v>
      </c>
      <c r="Q9" s="5">
        <v>338.31418600000001</v>
      </c>
      <c r="R9" s="5">
        <v>369.88358599999998</v>
      </c>
      <c r="S9" s="5">
        <v>433.94234799999998</v>
      </c>
      <c r="T9" s="5">
        <v>534.48030400000005</v>
      </c>
      <c r="U9" s="5">
        <v>555.84126600000002</v>
      </c>
      <c r="V9" s="5">
        <v>598.81492500000002</v>
      </c>
      <c r="W9" s="5">
        <v>602.82167500000003</v>
      </c>
      <c r="X9" s="5">
        <v>548.71796300000005</v>
      </c>
      <c r="Y9" s="5">
        <v>558.43572600000005</v>
      </c>
      <c r="Z9" s="5">
        <v>595.95902999999998</v>
      </c>
      <c r="AA9" s="5">
        <v>604.84740299999999</v>
      </c>
      <c r="AB9" s="5">
        <v>577.15775399999995</v>
      </c>
      <c r="AC9" s="5">
        <v>678.01590499999998</v>
      </c>
      <c r="AD9" s="5">
        <v>784.32044199999996</v>
      </c>
      <c r="AE9" s="67">
        <f t="shared" ref="AE9:AE32" si="0">SUM(C9:AD9)</f>
        <v>10994.977736999999</v>
      </c>
    </row>
    <row r="10" spans="1:31">
      <c r="A10" s="65"/>
      <c r="B10" s="65">
        <v>560312</v>
      </c>
      <c r="C10" s="5">
        <v>0</v>
      </c>
      <c r="D10" s="5">
        <v>78.455954000000006</v>
      </c>
      <c r="E10" s="5">
        <v>135.18311800000001</v>
      </c>
      <c r="F10" s="5">
        <v>149.39105900000001</v>
      </c>
      <c r="G10" s="5">
        <v>132.45195899999999</v>
      </c>
      <c r="H10" s="5">
        <v>138.634658</v>
      </c>
      <c r="I10" s="5">
        <v>168.34232399999999</v>
      </c>
      <c r="J10" s="5">
        <v>215.93832</v>
      </c>
      <c r="K10" s="5">
        <v>265.97666800000002</v>
      </c>
      <c r="L10" s="5">
        <v>307.642922</v>
      </c>
      <c r="M10" s="5">
        <v>358.34133300000002</v>
      </c>
      <c r="N10" s="5">
        <v>408.894882</v>
      </c>
      <c r="O10" s="5">
        <v>380.89818600000001</v>
      </c>
      <c r="P10" s="5">
        <v>402.01239299999997</v>
      </c>
      <c r="Q10" s="5">
        <v>332.46283699999998</v>
      </c>
      <c r="R10" s="5">
        <v>458.01223800000002</v>
      </c>
      <c r="S10" s="5">
        <v>545.54885200000001</v>
      </c>
      <c r="T10" s="5">
        <v>560.07590000000005</v>
      </c>
      <c r="U10" s="5">
        <v>585.69003199999997</v>
      </c>
      <c r="V10" s="5">
        <v>589.61666700000001</v>
      </c>
      <c r="W10" s="5">
        <v>519.13879599999996</v>
      </c>
      <c r="X10" s="5">
        <v>483.28545100000002</v>
      </c>
      <c r="Y10" s="5">
        <v>515.15400399999999</v>
      </c>
      <c r="Z10" s="5">
        <v>583.01138200000003</v>
      </c>
      <c r="AA10" s="5">
        <v>557.40487499999995</v>
      </c>
      <c r="AB10" s="5">
        <v>666.19056599999999</v>
      </c>
      <c r="AC10" s="5">
        <v>639.03340400000002</v>
      </c>
      <c r="AD10" s="5">
        <v>579.66499499999998</v>
      </c>
      <c r="AE10" s="67">
        <f t="shared" si="0"/>
        <v>10756.453774999998</v>
      </c>
    </row>
    <row r="11" spans="1:31">
      <c r="A11" s="65"/>
      <c r="B11" s="65">
        <v>591190</v>
      </c>
      <c r="C11" s="5">
        <v>113.358383</v>
      </c>
      <c r="D11" s="5">
        <v>107.919545</v>
      </c>
      <c r="E11" s="5">
        <v>152.94941700000001</v>
      </c>
      <c r="F11" s="5">
        <v>128.12082599999999</v>
      </c>
      <c r="G11" s="5">
        <v>150.106683</v>
      </c>
      <c r="H11" s="5">
        <v>146.14074400000001</v>
      </c>
      <c r="I11" s="5">
        <v>110.671764</v>
      </c>
      <c r="J11" s="5">
        <v>118.651431</v>
      </c>
      <c r="K11" s="5">
        <v>130.093887</v>
      </c>
      <c r="L11" s="5">
        <v>156.41834499999999</v>
      </c>
      <c r="M11" s="5">
        <v>112.435529</v>
      </c>
      <c r="N11" s="5">
        <v>151.21152000000001</v>
      </c>
      <c r="O11" s="5">
        <v>174.29197600000001</v>
      </c>
      <c r="P11" s="5">
        <v>198.86642800000001</v>
      </c>
      <c r="Q11" s="5">
        <v>167.59092200000001</v>
      </c>
      <c r="R11" s="5">
        <v>208.73988800000001</v>
      </c>
      <c r="S11" s="5">
        <v>274.72243400000002</v>
      </c>
      <c r="T11" s="5">
        <v>313.77239700000001</v>
      </c>
      <c r="U11" s="5">
        <v>362.99675300000001</v>
      </c>
      <c r="V11" s="5">
        <v>383.72749800000003</v>
      </c>
      <c r="W11" s="5">
        <v>362.04942799999998</v>
      </c>
      <c r="X11" s="5">
        <v>365.25756000000001</v>
      </c>
      <c r="Y11" s="5">
        <v>399.571077</v>
      </c>
      <c r="Z11" s="5">
        <v>416.17336699999998</v>
      </c>
      <c r="AA11" s="5">
        <v>428.703529</v>
      </c>
      <c r="AB11" s="5">
        <v>394.67730599999999</v>
      </c>
      <c r="AC11" s="5">
        <v>496.23313200000001</v>
      </c>
      <c r="AD11" s="5">
        <v>474.489148</v>
      </c>
      <c r="AE11" s="67">
        <f t="shared" si="0"/>
        <v>6999.9409169999999</v>
      </c>
    </row>
    <row r="12" spans="1:31">
      <c r="A12" s="65"/>
      <c r="B12" s="65">
        <v>590320</v>
      </c>
      <c r="C12" s="5">
        <v>31.052250999999998</v>
      </c>
      <c r="D12" s="5">
        <v>28.914867000000001</v>
      </c>
      <c r="E12" s="5">
        <v>48.352732000000003</v>
      </c>
      <c r="F12" s="5">
        <v>47.346156999999998</v>
      </c>
      <c r="G12" s="5">
        <v>56.628968999999998</v>
      </c>
      <c r="H12" s="5">
        <v>73.805239999999998</v>
      </c>
      <c r="I12" s="5">
        <v>201.880674</v>
      </c>
      <c r="J12" s="5">
        <v>219.26291499999999</v>
      </c>
      <c r="K12" s="5">
        <v>241.26384200000001</v>
      </c>
      <c r="L12" s="5">
        <v>170.11363</v>
      </c>
      <c r="M12" s="5">
        <v>164.281296</v>
      </c>
      <c r="N12" s="5">
        <v>215.136754</v>
      </c>
      <c r="O12" s="5">
        <v>272.82369399999999</v>
      </c>
      <c r="P12" s="5">
        <v>191.89793900000001</v>
      </c>
      <c r="Q12" s="5">
        <v>180.51284000000001</v>
      </c>
      <c r="R12" s="5">
        <v>253.28561199999999</v>
      </c>
      <c r="S12" s="5">
        <v>251.30917600000001</v>
      </c>
      <c r="T12" s="5">
        <v>314.75511399999999</v>
      </c>
      <c r="U12" s="5">
        <v>360.92375399999997</v>
      </c>
      <c r="V12" s="5">
        <v>396.51159999999999</v>
      </c>
      <c r="W12" s="5">
        <v>436.48698100000001</v>
      </c>
      <c r="X12" s="5">
        <v>449.94977</v>
      </c>
      <c r="Y12" s="5">
        <v>482.29965199999998</v>
      </c>
      <c r="Z12" s="5">
        <v>511.28697899999997</v>
      </c>
      <c r="AA12" s="5">
        <v>457.78028799999998</v>
      </c>
      <c r="AB12" s="5">
        <v>410.768394</v>
      </c>
      <c r="AC12" s="5">
        <v>404.86651599999999</v>
      </c>
      <c r="AD12" s="5">
        <v>430.30530499999998</v>
      </c>
      <c r="AE12" s="67">
        <f t="shared" si="0"/>
        <v>7303.802940999999</v>
      </c>
    </row>
    <row r="13" spans="1:31">
      <c r="A13" s="65"/>
      <c r="B13" s="65">
        <v>590390</v>
      </c>
      <c r="C13" s="5">
        <v>203.54544300000001</v>
      </c>
      <c r="D13" s="5">
        <v>195.96314899999999</v>
      </c>
      <c r="E13" s="5">
        <v>252.69465099999999</v>
      </c>
      <c r="F13" s="5">
        <v>228.38694699999999</v>
      </c>
      <c r="G13" s="5">
        <v>254.280496</v>
      </c>
      <c r="H13" s="5">
        <v>230.476912</v>
      </c>
      <c r="I13" s="5">
        <v>231.629999</v>
      </c>
      <c r="J13" s="5">
        <v>240.380379</v>
      </c>
      <c r="K13" s="5">
        <v>348.54456699999997</v>
      </c>
      <c r="L13" s="5">
        <v>358.93146400000001</v>
      </c>
      <c r="M13" s="5">
        <v>328.06423899999999</v>
      </c>
      <c r="N13" s="5">
        <v>301.97894100000002</v>
      </c>
      <c r="O13" s="5">
        <v>307.68191000000002</v>
      </c>
      <c r="P13" s="5">
        <v>265.08404899999999</v>
      </c>
      <c r="Q13" s="5">
        <v>250.68103500000001</v>
      </c>
      <c r="R13" s="5">
        <v>335.31684999999999</v>
      </c>
      <c r="S13" s="5">
        <v>358.79175900000001</v>
      </c>
      <c r="T13" s="5">
        <v>387.33210100000002</v>
      </c>
      <c r="U13" s="5">
        <v>397.14279099999999</v>
      </c>
      <c r="V13" s="5">
        <v>475.46140400000002</v>
      </c>
      <c r="W13" s="5">
        <v>499.82433600000002</v>
      </c>
      <c r="X13" s="5">
        <v>480.239621</v>
      </c>
      <c r="Y13" s="5">
        <v>469.34746000000001</v>
      </c>
      <c r="Z13" s="5">
        <v>443.07827500000002</v>
      </c>
      <c r="AA13" s="5">
        <v>414.44278700000001</v>
      </c>
      <c r="AB13" s="5">
        <v>377.40160100000003</v>
      </c>
      <c r="AC13" s="5">
        <v>355.90033599999998</v>
      </c>
      <c r="AD13" s="5">
        <v>416.155755</v>
      </c>
      <c r="AE13" s="67">
        <f t="shared" si="0"/>
        <v>9408.7592569999997</v>
      </c>
    </row>
    <row r="14" spans="1:31">
      <c r="A14" s="65"/>
      <c r="B14" s="65">
        <v>560313</v>
      </c>
      <c r="C14" s="5">
        <v>0</v>
      </c>
      <c r="D14" s="5">
        <v>41.279228000000003</v>
      </c>
      <c r="E14" s="5">
        <v>61.504289999999997</v>
      </c>
      <c r="F14" s="5">
        <v>41.037362000000002</v>
      </c>
      <c r="G14" s="5">
        <v>41.391387000000002</v>
      </c>
      <c r="H14" s="5">
        <v>62.220201000000003</v>
      </c>
      <c r="I14" s="5">
        <v>64.464027999999999</v>
      </c>
      <c r="J14" s="5">
        <v>72.381972000000005</v>
      </c>
      <c r="K14" s="5">
        <v>81.267482999999999</v>
      </c>
      <c r="L14" s="5">
        <v>114.46061899999999</v>
      </c>
      <c r="M14" s="5">
        <v>153.402951</v>
      </c>
      <c r="N14" s="5">
        <v>182.172955</v>
      </c>
      <c r="O14" s="5">
        <v>160.21512200000001</v>
      </c>
      <c r="P14" s="5">
        <v>213.80203700000001</v>
      </c>
      <c r="Q14" s="5">
        <v>214.258229</v>
      </c>
      <c r="R14" s="5">
        <v>267.81312200000002</v>
      </c>
      <c r="S14" s="5">
        <v>281.38684000000001</v>
      </c>
      <c r="T14" s="5">
        <v>303.79670499999997</v>
      </c>
      <c r="U14" s="5">
        <v>358.82546200000002</v>
      </c>
      <c r="V14" s="5">
        <v>318.96092800000002</v>
      </c>
      <c r="W14" s="5">
        <v>318.66552899999999</v>
      </c>
      <c r="X14" s="5">
        <v>292.63584900000001</v>
      </c>
      <c r="Y14" s="5">
        <v>320.90522299999998</v>
      </c>
      <c r="Z14" s="5">
        <v>293.46655500000003</v>
      </c>
      <c r="AA14" s="5">
        <v>341.75301999999999</v>
      </c>
      <c r="AB14" s="5">
        <v>342.114328</v>
      </c>
      <c r="AC14" s="5">
        <v>359.30781400000001</v>
      </c>
      <c r="AD14" s="5">
        <v>400.73309799999998</v>
      </c>
      <c r="AE14" s="67">
        <f t="shared" si="0"/>
        <v>5704.2223369999983</v>
      </c>
    </row>
    <row r="15" spans="1:31">
      <c r="A15" s="65"/>
      <c r="B15" s="65">
        <v>392112</v>
      </c>
      <c r="C15" s="5">
        <v>36.386190999999997</v>
      </c>
      <c r="D15" s="5">
        <v>45.917524</v>
      </c>
      <c r="E15" s="5">
        <v>48.807219000000003</v>
      </c>
      <c r="F15" s="5">
        <v>41.126109</v>
      </c>
      <c r="G15" s="5">
        <v>84.831891999999996</v>
      </c>
      <c r="H15" s="5">
        <v>102.792305</v>
      </c>
      <c r="I15" s="5">
        <v>43.33493</v>
      </c>
      <c r="J15" s="5">
        <v>42.502932999999999</v>
      </c>
      <c r="K15" s="5">
        <v>42.188068000000001</v>
      </c>
      <c r="L15" s="5">
        <v>53.769036</v>
      </c>
      <c r="M15" s="5">
        <v>93.167378999999997</v>
      </c>
      <c r="N15" s="5">
        <v>155.30780899999999</v>
      </c>
      <c r="O15" s="5">
        <v>167.81521499999999</v>
      </c>
      <c r="P15" s="5">
        <v>147.00350700000001</v>
      </c>
      <c r="Q15" s="5">
        <v>102.92763600000001</v>
      </c>
      <c r="R15" s="5">
        <v>117.95524399999999</v>
      </c>
      <c r="S15" s="5">
        <v>129.676063</v>
      </c>
      <c r="T15" s="5">
        <v>175.73018500000001</v>
      </c>
      <c r="U15" s="5">
        <v>244.57988</v>
      </c>
      <c r="V15" s="5">
        <v>277.63753300000002</v>
      </c>
      <c r="W15" s="5">
        <v>308.316889</v>
      </c>
      <c r="X15" s="5">
        <v>329.88276500000001</v>
      </c>
      <c r="Y15" s="5">
        <v>339.69848999999999</v>
      </c>
      <c r="Z15" s="5">
        <v>388.11520899999999</v>
      </c>
      <c r="AA15" s="5">
        <v>372.82901199999998</v>
      </c>
      <c r="AB15" s="5">
        <v>300.80656199999999</v>
      </c>
      <c r="AC15" s="5">
        <v>280.35329400000001</v>
      </c>
      <c r="AD15" s="5">
        <v>312.81181800000002</v>
      </c>
      <c r="AE15" s="67">
        <f t="shared" si="0"/>
        <v>4786.2706969999999</v>
      </c>
    </row>
    <row r="16" spans="1:31">
      <c r="A16" s="65"/>
      <c r="B16" s="65">
        <v>560314</v>
      </c>
      <c r="C16" s="5">
        <v>0</v>
      </c>
      <c r="D16" s="5">
        <v>30.481283000000001</v>
      </c>
      <c r="E16" s="5">
        <v>47.981707</v>
      </c>
      <c r="F16" s="5">
        <v>52.844343000000002</v>
      </c>
      <c r="G16" s="5">
        <v>43.954171000000002</v>
      </c>
      <c r="H16" s="5">
        <v>90.360763000000006</v>
      </c>
      <c r="I16" s="5">
        <v>79.698936000000003</v>
      </c>
      <c r="J16" s="5">
        <v>66.574751000000006</v>
      </c>
      <c r="K16" s="5">
        <v>93.031378000000004</v>
      </c>
      <c r="L16" s="5">
        <v>106.771457</v>
      </c>
      <c r="M16" s="5">
        <v>134.029234</v>
      </c>
      <c r="N16" s="5">
        <v>158.39570499999999</v>
      </c>
      <c r="O16" s="5">
        <v>174.323542</v>
      </c>
      <c r="P16" s="5">
        <v>210.58639400000001</v>
      </c>
      <c r="Q16" s="5">
        <v>163.17610400000001</v>
      </c>
      <c r="R16" s="5">
        <v>225.82994600000001</v>
      </c>
      <c r="S16" s="5">
        <v>258.55273</v>
      </c>
      <c r="T16" s="5">
        <v>273.61021799999997</v>
      </c>
      <c r="U16" s="5">
        <v>281.967421</v>
      </c>
      <c r="V16" s="5">
        <v>272.18847899999997</v>
      </c>
      <c r="W16" s="5">
        <v>266.60373600000003</v>
      </c>
      <c r="X16" s="5">
        <v>319.10868900000003</v>
      </c>
      <c r="Y16" s="5">
        <v>314.52912700000002</v>
      </c>
      <c r="Z16" s="5">
        <v>318.799599</v>
      </c>
      <c r="AA16" s="5">
        <v>296.07892900000002</v>
      </c>
      <c r="AB16" s="5">
        <v>254.37126599999999</v>
      </c>
      <c r="AC16" s="5">
        <v>298.90623599999998</v>
      </c>
      <c r="AD16" s="5">
        <v>296.17174299999999</v>
      </c>
      <c r="AE16" s="67">
        <f t="shared" si="0"/>
        <v>5128.9278869999998</v>
      </c>
    </row>
    <row r="17" spans="1:31">
      <c r="A17" s="65"/>
      <c r="B17" s="65">
        <v>560392</v>
      </c>
      <c r="C17" s="5">
        <v>0</v>
      </c>
      <c r="D17" s="5">
        <v>19.417945</v>
      </c>
      <c r="E17" s="5">
        <v>26.445554000000001</v>
      </c>
      <c r="F17" s="5">
        <v>38.375895</v>
      </c>
      <c r="G17" s="5">
        <v>55.900950000000002</v>
      </c>
      <c r="H17" s="5">
        <v>90.243446000000006</v>
      </c>
      <c r="I17" s="5">
        <v>110.562708</v>
      </c>
      <c r="J17" s="5">
        <v>89.045698000000002</v>
      </c>
      <c r="K17" s="5">
        <v>165.69873100000001</v>
      </c>
      <c r="L17" s="5">
        <v>132.889005</v>
      </c>
      <c r="M17" s="5">
        <v>164.917204</v>
      </c>
      <c r="N17" s="5">
        <v>145.50401500000001</v>
      </c>
      <c r="O17" s="5">
        <v>141.36039400000001</v>
      </c>
      <c r="P17" s="5">
        <v>174.89977500000001</v>
      </c>
      <c r="Q17" s="5">
        <v>202.505987</v>
      </c>
      <c r="R17" s="5">
        <v>253.22211100000001</v>
      </c>
      <c r="S17" s="5">
        <v>198.40022400000001</v>
      </c>
      <c r="T17" s="5">
        <v>194.08054899999999</v>
      </c>
      <c r="U17" s="5">
        <v>204.82795300000001</v>
      </c>
      <c r="V17" s="5">
        <v>240.89527100000001</v>
      </c>
      <c r="W17" s="5">
        <v>263.00382999999999</v>
      </c>
      <c r="X17" s="5">
        <v>230.63608600000001</v>
      </c>
      <c r="Y17" s="5">
        <v>238.24164999999999</v>
      </c>
      <c r="Z17" s="5">
        <v>218.9547</v>
      </c>
      <c r="AA17" s="5">
        <v>200.30674999999999</v>
      </c>
      <c r="AB17" s="5">
        <v>201.08496400000001</v>
      </c>
      <c r="AC17" s="5">
        <v>212.437341</v>
      </c>
      <c r="AD17" s="5">
        <v>219.71875</v>
      </c>
      <c r="AE17" s="67">
        <f t="shared" si="0"/>
        <v>4433.5774860000001</v>
      </c>
    </row>
    <row r="18" spans="1:31">
      <c r="A18" s="65"/>
      <c r="B18" s="65">
        <v>560311</v>
      </c>
      <c r="C18" s="5">
        <v>0</v>
      </c>
      <c r="D18" s="5">
        <v>54.499395</v>
      </c>
      <c r="E18" s="5">
        <v>70.846114</v>
      </c>
      <c r="F18" s="5">
        <v>57.310442999999999</v>
      </c>
      <c r="G18" s="5">
        <v>54.975419000000002</v>
      </c>
      <c r="H18" s="5">
        <v>58.191029</v>
      </c>
      <c r="I18" s="5">
        <v>71.301822000000001</v>
      </c>
      <c r="J18" s="5">
        <v>80.384857999999994</v>
      </c>
      <c r="K18" s="5">
        <v>98.355338000000003</v>
      </c>
      <c r="L18" s="5">
        <v>150.27890500000001</v>
      </c>
      <c r="M18" s="5">
        <v>191.66404800000001</v>
      </c>
      <c r="N18" s="5">
        <v>197.646602</v>
      </c>
      <c r="O18" s="5">
        <v>168.96914200000001</v>
      </c>
      <c r="P18" s="5">
        <v>166.564032</v>
      </c>
      <c r="Q18" s="5">
        <v>144.01645400000001</v>
      </c>
      <c r="R18" s="5">
        <v>149.47984099999999</v>
      </c>
      <c r="S18" s="5">
        <v>169.78909100000001</v>
      </c>
      <c r="T18" s="5">
        <v>190.54228800000001</v>
      </c>
      <c r="U18" s="5">
        <v>188.29302899999999</v>
      </c>
      <c r="V18" s="5">
        <v>230.960644</v>
      </c>
      <c r="W18" s="5">
        <v>198.888881</v>
      </c>
      <c r="X18" s="5">
        <v>200.69734099999999</v>
      </c>
      <c r="Y18" s="5">
        <v>202.66376</v>
      </c>
      <c r="Z18" s="5">
        <v>220.05416700000001</v>
      </c>
      <c r="AA18" s="5">
        <v>216.825233</v>
      </c>
      <c r="AB18" s="5">
        <v>198.13103799999999</v>
      </c>
      <c r="AC18" s="5">
        <v>208.98712599999999</v>
      </c>
      <c r="AD18" s="5">
        <v>215.32272</v>
      </c>
      <c r="AE18" s="67">
        <f t="shared" si="0"/>
        <v>4155.6387599999998</v>
      </c>
    </row>
    <row r="19" spans="1:31">
      <c r="A19" s="65"/>
      <c r="B19" s="65">
        <v>590310</v>
      </c>
      <c r="C19" s="5">
        <v>54.249296999999999</v>
      </c>
      <c r="D19" s="5">
        <v>70.659069000000002</v>
      </c>
      <c r="E19" s="5">
        <v>83.111659000000003</v>
      </c>
      <c r="F19" s="5">
        <v>159.34782999999999</v>
      </c>
      <c r="G19" s="5">
        <v>152.234587</v>
      </c>
      <c r="H19" s="5">
        <v>149.00855300000001</v>
      </c>
      <c r="I19" s="5">
        <v>162.538702</v>
      </c>
      <c r="J19" s="5">
        <v>135.21756999999999</v>
      </c>
      <c r="K19" s="5">
        <v>145.25271599999999</v>
      </c>
      <c r="L19" s="5">
        <v>163.502047</v>
      </c>
      <c r="M19" s="5">
        <v>167.81974299999999</v>
      </c>
      <c r="N19" s="5">
        <v>133.814258</v>
      </c>
      <c r="O19" s="5">
        <v>154.16565299999999</v>
      </c>
      <c r="P19" s="5">
        <v>214.23631499999999</v>
      </c>
      <c r="Q19" s="5">
        <v>105.381349</v>
      </c>
      <c r="R19" s="5">
        <v>172.209677</v>
      </c>
      <c r="S19" s="5">
        <v>197.568119</v>
      </c>
      <c r="T19" s="5">
        <v>186.80453399999999</v>
      </c>
      <c r="U19" s="5">
        <v>171.852554</v>
      </c>
      <c r="V19" s="5">
        <v>149.15118699999999</v>
      </c>
      <c r="W19" s="5">
        <v>112.512711</v>
      </c>
      <c r="X19" s="5">
        <v>120.402681</v>
      </c>
      <c r="Y19" s="5">
        <v>123.351978</v>
      </c>
      <c r="Z19" s="5">
        <v>123.222767</v>
      </c>
      <c r="AA19" s="5">
        <v>119.331267</v>
      </c>
      <c r="AB19" s="5">
        <v>110.53731399999999</v>
      </c>
      <c r="AC19" s="5">
        <v>140.52025</v>
      </c>
      <c r="AD19" s="5">
        <v>168.02582200000001</v>
      </c>
      <c r="AE19" s="67">
        <f t="shared" si="0"/>
        <v>3946.0302090000005</v>
      </c>
    </row>
    <row r="20" spans="1:31">
      <c r="A20" s="65"/>
      <c r="B20" s="65">
        <v>600632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56.842528000000001</v>
      </c>
      <c r="K20" s="5">
        <v>93.130346000000003</v>
      </c>
      <c r="L20" s="5">
        <v>120.696397</v>
      </c>
      <c r="M20" s="5">
        <v>103.31166</v>
      </c>
      <c r="N20" s="5">
        <v>106.023224</v>
      </c>
      <c r="O20" s="5">
        <v>109.98665200000001</v>
      </c>
      <c r="P20" s="5">
        <v>174.38816</v>
      </c>
      <c r="Q20" s="5">
        <v>109.903553</v>
      </c>
      <c r="R20" s="5">
        <v>135.74509399999999</v>
      </c>
      <c r="S20" s="5">
        <v>158.23558299999999</v>
      </c>
      <c r="T20" s="5">
        <v>113.37972499999999</v>
      </c>
      <c r="U20" s="5">
        <v>144.571811</v>
      </c>
      <c r="V20" s="5">
        <v>165.444231</v>
      </c>
      <c r="W20" s="5">
        <v>169.43829600000001</v>
      </c>
      <c r="X20" s="5">
        <v>156.993067</v>
      </c>
      <c r="Y20" s="5">
        <v>175.460083</v>
      </c>
      <c r="Z20" s="5">
        <v>170.30165199999999</v>
      </c>
      <c r="AA20" s="5">
        <v>146.82274799999999</v>
      </c>
      <c r="AB20" s="5">
        <v>105.213545</v>
      </c>
      <c r="AC20" s="5">
        <v>131.718672</v>
      </c>
      <c r="AD20" s="5">
        <v>156.28477699999999</v>
      </c>
      <c r="AE20" s="67">
        <f t="shared" si="0"/>
        <v>2803.8918039999999</v>
      </c>
    </row>
    <row r="21" spans="1:31">
      <c r="A21" s="65"/>
      <c r="B21" s="65">
        <v>580632</v>
      </c>
      <c r="C21" s="5">
        <v>95.711352000000005</v>
      </c>
      <c r="D21" s="5">
        <v>88.544846000000007</v>
      </c>
      <c r="E21" s="5">
        <v>107.026096</v>
      </c>
      <c r="F21" s="5">
        <v>120.430429</v>
      </c>
      <c r="G21" s="5">
        <v>147.18504100000001</v>
      </c>
      <c r="H21" s="5">
        <v>172.29492099999999</v>
      </c>
      <c r="I21" s="5">
        <v>121.505267</v>
      </c>
      <c r="J21" s="5">
        <v>151.56461200000001</v>
      </c>
      <c r="K21" s="5">
        <v>151.512303</v>
      </c>
      <c r="L21" s="5">
        <v>199.87179</v>
      </c>
      <c r="M21" s="5">
        <v>198.94565499999999</v>
      </c>
      <c r="N21" s="5">
        <v>192.212649</v>
      </c>
      <c r="O21" s="5">
        <v>194.20017300000001</v>
      </c>
      <c r="P21" s="5">
        <v>156.98705200000001</v>
      </c>
      <c r="Q21" s="5">
        <v>132.15431899999999</v>
      </c>
      <c r="R21" s="5">
        <v>162.48882399999999</v>
      </c>
      <c r="S21" s="5">
        <v>163.04960399999999</v>
      </c>
      <c r="T21" s="5">
        <v>160.158446</v>
      </c>
      <c r="U21" s="5">
        <v>151.33042900000001</v>
      </c>
      <c r="V21" s="5">
        <v>158.13618</v>
      </c>
      <c r="W21" s="5">
        <v>160.38727800000001</v>
      </c>
      <c r="X21" s="5">
        <v>156.53590700000001</v>
      </c>
      <c r="Y21" s="5">
        <v>165.444807</v>
      </c>
      <c r="Z21" s="5">
        <v>173.088357</v>
      </c>
      <c r="AA21" s="5">
        <v>153.53444300000001</v>
      </c>
      <c r="AB21" s="5">
        <v>125.292462</v>
      </c>
      <c r="AC21" s="5">
        <v>151.39784599999999</v>
      </c>
      <c r="AD21" s="5">
        <v>155.252037</v>
      </c>
      <c r="AE21" s="67">
        <f t="shared" si="0"/>
        <v>4266.243125</v>
      </c>
    </row>
    <row r="22" spans="1:31">
      <c r="A22" s="65"/>
      <c r="B22" s="65">
        <v>590610</v>
      </c>
      <c r="C22" s="5">
        <v>19.047229000000002</v>
      </c>
      <c r="D22" s="5">
        <v>20.133841</v>
      </c>
      <c r="E22" s="5">
        <v>30.094754999999999</v>
      </c>
      <c r="F22" s="5">
        <v>34.692965999999998</v>
      </c>
      <c r="G22" s="5">
        <v>35.741270999999998</v>
      </c>
      <c r="H22" s="5">
        <v>34.526131999999997</v>
      </c>
      <c r="I22" s="5">
        <v>28.822376999999999</v>
      </c>
      <c r="J22" s="5">
        <v>37.342925000000001</v>
      </c>
      <c r="K22" s="5">
        <v>40.050370000000001</v>
      </c>
      <c r="L22" s="5">
        <v>31.040240000000001</v>
      </c>
      <c r="M22" s="5">
        <v>44.011138000000003</v>
      </c>
      <c r="N22" s="5">
        <v>44.995533999999999</v>
      </c>
      <c r="O22" s="5">
        <v>46.764918999999999</v>
      </c>
      <c r="P22" s="5">
        <v>42.984926000000002</v>
      </c>
      <c r="Q22" s="5">
        <v>36.877602000000003</v>
      </c>
      <c r="R22" s="5">
        <v>50.586841999999997</v>
      </c>
      <c r="S22" s="5">
        <v>60.281658999999998</v>
      </c>
      <c r="T22" s="5">
        <v>78.905670000000001</v>
      </c>
      <c r="U22" s="5">
        <v>89.215767</v>
      </c>
      <c r="V22" s="5">
        <v>102.26804</v>
      </c>
      <c r="W22" s="5">
        <v>120.07506100000001</v>
      </c>
      <c r="X22" s="5">
        <v>123.393798</v>
      </c>
      <c r="Y22" s="5">
        <v>123.744963</v>
      </c>
      <c r="Z22" s="5">
        <v>150.00412499999999</v>
      </c>
      <c r="AA22" s="5">
        <v>126.93953</v>
      </c>
      <c r="AB22" s="5">
        <v>99.200361000000001</v>
      </c>
      <c r="AC22" s="5">
        <v>128.26298600000001</v>
      </c>
      <c r="AD22" s="5">
        <v>142.24572800000001</v>
      </c>
      <c r="AE22" s="67">
        <f t="shared" si="0"/>
        <v>1922.2507550000003</v>
      </c>
    </row>
    <row r="23" spans="1:31">
      <c r="A23" s="65"/>
      <c r="B23" s="65">
        <v>560394</v>
      </c>
      <c r="C23" s="5">
        <v>0</v>
      </c>
      <c r="D23" s="5">
        <v>334.39625799999999</v>
      </c>
      <c r="E23" s="5">
        <v>304.60832900000003</v>
      </c>
      <c r="F23" s="5">
        <v>256.65262799999999</v>
      </c>
      <c r="G23" s="5">
        <v>218.800612</v>
      </c>
      <c r="H23" s="5">
        <v>203.462999</v>
      </c>
      <c r="I23" s="5">
        <v>166.867571</v>
      </c>
      <c r="J23" s="5">
        <v>175.55514700000001</v>
      </c>
      <c r="K23" s="5">
        <v>165.13910200000001</v>
      </c>
      <c r="L23" s="5">
        <v>158.79336799999999</v>
      </c>
      <c r="M23" s="5">
        <v>160.57173900000001</v>
      </c>
      <c r="N23" s="5">
        <v>205.04572300000001</v>
      </c>
      <c r="O23" s="5">
        <v>168.38144600000001</v>
      </c>
      <c r="P23" s="5">
        <v>136.02333899999999</v>
      </c>
      <c r="Q23" s="5">
        <v>128.847509</v>
      </c>
      <c r="R23" s="5">
        <v>148.251745</v>
      </c>
      <c r="S23" s="5">
        <v>142.88029299999999</v>
      </c>
      <c r="T23" s="5">
        <v>133.14084</v>
      </c>
      <c r="U23" s="5">
        <v>135.24241499999999</v>
      </c>
      <c r="V23" s="5">
        <v>140.06682900000001</v>
      </c>
      <c r="W23" s="5">
        <v>125.873006</v>
      </c>
      <c r="X23" s="5">
        <v>96.476941999999994</v>
      </c>
      <c r="Y23" s="5">
        <v>104.147695</v>
      </c>
      <c r="Z23" s="5">
        <v>114.103939</v>
      </c>
      <c r="AA23" s="5">
        <v>104.14125900000001</v>
      </c>
      <c r="AB23" s="5">
        <v>106.373215</v>
      </c>
      <c r="AC23" s="5">
        <v>127.463775</v>
      </c>
      <c r="AD23" s="5">
        <v>132.16287199999999</v>
      </c>
      <c r="AE23" s="67">
        <f t="shared" si="0"/>
        <v>4393.4705949999998</v>
      </c>
    </row>
    <row r="24" spans="1:31">
      <c r="A24" s="65"/>
      <c r="B24" s="65">
        <v>551299</v>
      </c>
      <c r="C24" s="5">
        <v>25.393574000000001</v>
      </c>
      <c r="D24" s="5">
        <v>21.313272999999999</v>
      </c>
      <c r="E24" s="5">
        <v>17.902685999999999</v>
      </c>
      <c r="F24" s="5">
        <v>20.602453000000001</v>
      </c>
      <c r="G24" s="5">
        <v>20.25395</v>
      </c>
      <c r="H24" s="5">
        <v>22.132439000000002</v>
      </c>
      <c r="I24" s="5">
        <v>17.562951999999999</v>
      </c>
      <c r="J24" s="5">
        <v>13.767732000000001</v>
      </c>
      <c r="K24" s="5">
        <v>13.295934000000001</v>
      </c>
      <c r="L24" s="5">
        <v>17.637536000000001</v>
      </c>
      <c r="M24" s="5">
        <v>19.804544</v>
      </c>
      <c r="N24" s="5">
        <v>29.246459000000002</v>
      </c>
      <c r="O24" s="5">
        <v>38.091810000000002</v>
      </c>
      <c r="P24" s="5">
        <v>50.013072999999999</v>
      </c>
      <c r="Q24" s="5">
        <v>34.352677</v>
      </c>
      <c r="R24" s="5">
        <v>55.209386000000002</v>
      </c>
      <c r="S24" s="5">
        <v>82.174958000000004</v>
      </c>
      <c r="T24" s="5">
        <v>98.273202999999995</v>
      </c>
      <c r="U24" s="5">
        <v>80.889129999999994</v>
      </c>
      <c r="V24" s="5">
        <v>93.395651999999998</v>
      </c>
      <c r="W24" s="5">
        <v>81.909111999999993</v>
      </c>
      <c r="X24" s="5">
        <v>66.821245000000005</v>
      </c>
      <c r="Y24" s="5">
        <v>79.844902000000005</v>
      </c>
      <c r="Z24" s="5">
        <v>82.151820000000001</v>
      </c>
      <c r="AA24" s="5">
        <v>112.877297</v>
      </c>
      <c r="AB24" s="5">
        <v>88.564130000000006</v>
      </c>
      <c r="AC24" s="5">
        <v>98.756664000000001</v>
      </c>
      <c r="AD24" s="5">
        <v>122.353719</v>
      </c>
      <c r="AE24" s="67">
        <f t="shared" si="0"/>
        <v>1504.59231</v>
      </c>
    </row>
    <row r="25" spans="1:31">
      <c r="A25" s="65"/>
      <c r="B25" s="65">
        <v>590699</v>
      </c>
      <c r="C25" s="5">
        <v>64.140445</v>
      </c>
      <c r="D25" s="5">
        <v>75.667196000000004</v>
      </c>
      <c r="E25" s="5">
        <v>85.870819999999995</v>
      </c>
      <c r="F25" s="5">
        <v>83.699986999999993</v>
      </c>
      <c r="G25" s="5">
        <v>74.805421999999993</v>
      </c>
      <c r="H25" s="5">
        <v>92.115480000000005</v>
      </c>
      <c r="I25" s="5">
        <v>81.267373000000006</v>
      </c>
      <c r="J25" s="5">
        <v>91.426102999999998</v>
      </c>
      <c r="K25" s="5">
        <v>87.839909000000006</v>
      </c>
      <c r="L25" s="5">
        <v>74.051019999999994</v>
      </c>
      <c r="M25" s="5">
        <v>73.446363000000005</v>
      </c>
      <c r="N25" s="5">
        <v>81.182772999999997</v>
      </c>
      <c r="O25" s="5">
        <v>71.912407000000002</v>
      </c>
      <c r="P25" s="5">
        <v>69.488031000000007</v>
      </c>
      <c r="Q25" s="5">
        <v>64.677841000000001</v>
      </c>
      <c r="R25" s="5">
        <v>76.614368999999996</v>
      </c>
      <c r="S25" s="5">
        <v>99.576751000000002</v>
      </c>
      <c r="T25" s="5">
        <v>96.252823000000006</v>
      </c>
      <c r="U25" s="5">
        <v>102.097904</v>
      </c>
      <c r="V25" s="5">
        <v>109.813884</v>
      </c>
      <c r="W25" s="5">
        <v>109.439531</v>
      </c>
      <c r="X25" s="5">
        <v>106.439109</v>
      </c>
      <c r="Y25" s="5">
        <v>109.34333599999999</v>
      </c>
      <c r="Z25" s="5">
        <v>117.31348300000001</v>
      </c>
      <c r="AA25" s="5">
        <v>112.732483</v>
      </c>
      <c r="AB25" s="5">
        <v>82.747702000000004</v>
      </c>
      <c r="AC25" s="5">
        <v>110.70157500000001</v>
      </c>
      <c r="AD25" s="5">
        <v>120.08825400000001</v>
      </c>
      <c r="AE25" s="67">
        <f t="shared" si="0"/>
        <v>2524.7523739999997</v>
      </c>
    </row>
    <row r="26" spans="1:31">
      <c r="A26" s="65"/>
      <c r="B26" s="65">
        <v>560393</v>
      </c>
      <c r="C26" s="5">
        <v>0</v>
      </c>
      <c r="D26" s="5">
        <v>16.609361</v>
      </c>
      <c r="E26" s="5">
        <v>19.662334000000001</v>
      </c>
      <c r="F26" s="5">
        <v>25.345637</v>
      </c>
      <c r="G26" s="5">
        <v>21.391597000000001</v>
      </c>
      <c r="H26" s="5">
        <v>27.729728000000001</v>
      </c>
      <c r="I26" s="5">
        <v>32.413578000000001</v>
      </c>
      <c r="J26" s="5">
        <v>35.993457999999997</v>
      </c>
      <c r="K26" s="5">
        <v>47.590704000000002</v>
      </c>
      <c r="L26" s="5">
        <v>75.932738000000001</v>
      </c>
      <c r="M26" s="5">
        <v>100.318658</v>
      </c>
      <c r="N26" s="5">
        <v>109.98729299999999</v>
      </c>
      <c r="O26" s="5">
        <v>114.465896</v>
      </c>
      <c r="P26" s="5">
        <v>147.274303</v>
      </c>
      <c r="Q26" s="5">
        <v>83.078536</v>
      </c>
      <c r="R26" s="5">
        <v>72.288498000000004</v>
      </c>
      <c r="S26" s="5">
        <v>121.65975400000001</v>
      </c>
      <c r="T26" s="5">
        <v>127.901172</v>
      </c>
      <c r="U26" s="5">
        <v>164.04106400000001</v>
      </c>
      <c r="V26" s="5">
        <v>163.46848700000001</v>
      </c>
      <c r="W26" s="5">
        <v>133.70384300000001</v>
      </c>
      <c r="X26" s="5">
        <v>138.86249799999999</v>
      </c>
      <c r="Y26" s="5">
        <v>154.47443699999999</v>
      </c>
      <c r="Z26" s="5">
        <v>146.35939500000001</v>
      </c>
      <c r="AA26" s="5">
        <v>128.70719399999999</v>
      </c>
      <c r="AB26" s="5">
        <v>119.008359</v>
      </c>
      <c r="AC26" s="5">
        <v>186.60910200000001</v>
      </c>
      <c r="AD26" s="5">
        <v>110.51205400000001</v>
      </c>
      <c r="AE26" s="67">
        <f t="shared" si="0"/>
        <v>2625.389678</v>
      </c>
    </row>
    <row r="27" spans="1:31">
      <c r="A27" s="65"/>
      <c r="B27" s="65">
        <v>540710</v>
      </c>
      <c r="C27" s="5">
        <v>53.014741000000001</v>
      </c>
      <c r="D27" s="5">
        <v>73.077200000000005</v>
      </c>
      <c r="E27" s="5">
        <v>79.843464999999995</v>
      </c>
      <c r="F27" s="5">
        <v>71.207251999999997</v>
      </c>
      <c r="G27" s="5">
        <v>62.070760999999997</v>
      </c>
      <c r="H27" s="5">
        <v>93.467303999999999</v>
      </c>
      <c r="I27" s="5">
        <v>122.624827</v>
      </c>
      <c r="J27" s="5">
        <v>127.51814</v>
      </c>
      <c r="K27" s="5">
        <v>158.79411200000001</v>
      </c>
      <c r="L27" s="5">
        <v>179.16121999999999</v>
      </c>
      <c r="M27" s="5">
        <v>112.626942</v>
      </c>
      <c r="N27" s="5">
        <v>79.435516000000007</v>
      </c>
      <c r="O27" s="5">
        <v>88.247656000000006</v>
      </c>
      <c r="P27" s="5">
        <v>85.192132999999998</v>
      </c>
      <c r="Q27" s="5">
        <v>69.284023000000005</v>
      </c>
      <c r="R27" s="5">
        <v>77.30641</v>
      </c>
      <c r="S27" s="5">
        <v>84.113999000000007</v>
      </c>
      <c r="T27" s="5">
        <v>99.112612999999996</v>
      </c>
      <c r="U27" s="5">
        <v>122.997518</v>
      </c>
      <c r="V27" s="5">
        <v>144.56370000000001</v>
      </c>
      <c r="W27" s="5">
        <v>143.32095100000001</v>
      </c>
      <c r="X27" s="5">
        <v>146.90310199999999</v>
      </c>
      <c r="Y27" s="5">
        <v>163.98689899999999</v>
      </c>
      <c r="Z27" s="5">
        <v>154.79172299999999</v>
      </c>
      <c r="AA27" s="5">
        <v>139.07673700000001</v>
      </c>
      <c r="AB27" s="5">
        <v>80.428726999999995</v>
      </c>
      <c r="AC27" s="5">
        <v>83.427930000000003</v>
      </c>
      <c r="AD27" s="5">
        <v>107.441655</v>
      </c>
      <c r="AE27" s="67">
        <f t="shared" si="0"/>
        <v>3003.0372559999992</v>
      </c>
    </row>
    <row r="28" spans="1:31">
      <c r="A28" s="65"/>
      <c r="B28" s="65">
        <v>600410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86.982445999999996</v>
      </c>
      <c r="K28" s="5">
        <v>127.922646</v>
      </c>
      <c r="L28" s="5">
        <v>127.662783</v>
      </c>
      <c r="M28" s="5">
        <v>158.88879600000001</v>
      </c>
      <c r="N28" s="5">
        <v>191.772367</v>
      </c>
      <c r="O28" s="5">
        <v>216.07740999999999</v>
      </c>
      <c r="P28" s="5">
        <v>202.47293999999999</v>
      </c>
      <c r="Q28" s="5">
        <v>159.343107</v>
      </c>
      <c r="R28" s="5">
        <v>176.351677</v>
      </c>
      <c r="S28" s="5">
        <v>139.389802</v>
      </c>
      <c r="T28" s="5">
        <v>123.185655</v>
      </c>
      <c r="U28" s="5">
        <v>139.05046899999999</v>
      </c>
      <c r="V28" s="5">
        <v>153.324117</v>
      </c>
      <c r="W28" s="5">
        <v>180.91503900000001</v>
      </c>
      <c r="X28" s="5">
        <v>173.99086700000001</v>
      </c>
      <c r="Y28" s="5">
        <v>178.26313300000001</v>
      </c>
      <c r="Z28" s="5">
        <v>162.42427000000001</v>
      </c>
      <c r="AA28" s="5">
        <v>142.830883</v>
      </c>
      <c r="AB28" s="5">
        <v>84.752146999999994</v>
      </c>
      <c r="AC28" s="5">
        <v>102.12093</v>
      </c>
      <c r="AD28" s="5">
        <v>105.958242</v>
      </c>
      <c r="AE28" s="67">
        <f t="shared" si="0"/>
        <v>3133.6797259999998</v>
      </c>
    </row>
    <row r="29" spans="1:31">
      <c r="A29" s="65"/>
      <c r="B29" s="65">
        <v>600537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57.828800000000001</v>
      </c>
      <c r="Z29" s="5">
        <v>70.599168000000006</v>
      </c>
      <c r="AA29" s="5">
        <v>70.263238000000001</v>
      </c>
      <c r="AB29" s="5">
        <v>78.557789999999997</v>
      </c>
      <c r="AC29" s="5">
        <v>82.077725000000001</v>
      </c>
      <c r="AD29" s="5">
        <v>100.217241</v>
      </c>
      <c r="AE29" s="67">
        <f t="shared" si="0"/>
        <v>459.54396200000002</v>
      </c>
    </row>
    <row r="30" spans="1:31">
      <c r="A30" s="65"/>
      <c r="B30" s="65">
        <v>961210</v>
      </c>
      <c r="C30" s="5">
        <v>180.997862</v>
      </c>
      <c r="D30" s="5">
        <v>182.548901</v>
      </c>
      <c r="E30" s="5">
        <v>199.93545800000001</v>
      </c>
      <c r="F30" s="5">
        <v>202.18335300000001</v>
      </c>
      <c r="G30" s="5">
        <v>190.50691</v>
      </c>
      <c r="H30" s="5">
        <v>168.61991900000001</v>
      </c>
      <c r="I30" s="5">
        <v>150.59506200000001</v>
      </c>
      <c r="J30" s="5">
        <v>134.09517399999999</v>
      </c>
      <c r="K30" s="5">
        <v>138.88703599999999</v>
      </c>
      <c r="L30" s="5">
        <v>169.53984600000001</v>
      </c>
      <c r="M30" s="5">
        <v>197.09218999999999</v>
      </c>
      <c r="N30" s="5">
        <v>250.70919599999999</v>
      </c>
      <c r="O30" s="5">
        <v>280.60140000000001</v>
      </c>
      <c r="P30" s="5">
        <v>250.747265</v>
      </c>
      <c r="Q30" s="5">
        <v>177.70326399999999</v>
      </c>
      <c r="R30" s="5">
        <v>175.2259</v>
      </c>
      <c r="S30" s="5">
        <v>134.799836</v>
      </c>
      <c r="T30" s="5">
        <v>127.107871</v>
      </c>
      <c r="U30" s="5">
        <v>120.327815</v>
      </c>
      <c r="V30" s="5">
        <v>103.013237</v>
      </c>
      <c r="W30" s="5">
        <v>91.855170999999999</v>
      </c>
      <c r="X30" s="5">
        <v>94.564677000000003</v>
      </c>
      <c r="Y30" s="5">
        <v>93.015715999999998</v>
      </c>
      <c r="Z30" s="5">
        <v>93.913193000000007</v>
      </c>
      <c r="AA30" s="5">
        <v>112.86645300000001</v>
      </c>
      <c r="AB30" s="5">
        <v>80.620847999999995</v>
      </c>
      <c r="AC30" s="5">
        <v>83.375658999999999</v>
      </c>
      <c r="AD30" s="5">
        <v>95.723254999999995</v>
      </c>
      <c r="AE30" s="67">
        <f t="shared" si="0"/>
        <v>4281.1724670000003</v>
      </c>
    </row>
    <row r="31" spans="1:31">
      <c r="A31" s="65"/>
      <c r="B31" s="65">
        <v>600631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36.145963000000002</v>
      </c>
      <c r="K31" s="5">
        <v>29.906385</v>
      </c>
      <c r="L31" s="5">
        <v>65.697548999999995</v>
      </c>
      <c r="M31" s="5">
        <v>94.517071999999999</v>
      </c>
      <c r="N31" s="5">
        <v>44.470050999999998</v>
      </c>
      <c r="O31" s="5">
        <v>81.728761000000006</v>
      </c>
      <c r="P31" s="5">
        <v>72.196022999999997</v>
      </c>
      <c r="Q31" s="5">
        <v>15.434202000000001</v>
      </c>
      <c r="R31" s="5">
        <v>18.43638</v>
      </c>
      <c r="S31" s="5">
        <v>27.654254000000002</v>
      </c>
      <c r="T31" s="5">
        <v>25.874655000000001</v>
      </c>
      <c r="U31" s="5">
        <v>32.767178000000001</v>
      </c>
      <c r="V31" s="5">
        <v>26.292908000000001</v>
      </c>
      <c r="W31" s="5">
        <v>32.928750000000001</v>
      </c>
      <c r="X31" s="5">
        <v>42.814405999999998</v>
      </c>
      <c r="Y31" s="5">
        <v>39.406190000000002</v>
      </c>
      <c r="Z31" s="5">
        <v>38.426214999999999</v>
      </c>
      <c r="AA31" s="5">
        <v>36.032142999999998</v>
      </c>
      <c r="AB31" s="5">
        <v>48.350206</v>
      </c>
      <c r="AC31" s="5">
        <v>88.505718000000002</v>
      </c>
      <c r="AD31" s="5">
        <v>90.525960999999995</v>
      </c>
      <c r="AE31" s="67">
        <f t="shared" si="0"/>
        <v>988.11096999999995</v>
      </c>
    </row>
    <row r="32" spans="1:31">
      <c r="A32" s="65"/>
      <c r="B32" s="65">
        <v>420310</v>
      </c>
      <c r="C32" s="5">
        <v>93.012702000000004</v>
      </c>
      <c r="D32" s="5">
        <v>72.257289999999998</v>
      </c>
      <c r="E32" s="5">
        <v>75.290030000000002</v>
      </c>
      <c r="F32" s="5">
        <v>74.471289999999996</v>
      </c>
      <c r="G32" s="5">
        <v>74.716113000000007</v>
      </c>
      <c r="H32" s="5">
        <v>81.879473000000004</v>
      </c>
      <c r="I32" s="5">
        <v>84.825282000000001</v>
      </c>
      <c r="J32" s="5">
        <v>71.978076999999999</v>
      </c>
      <c r="K32" s="5">
        <v>77.672466999999997</v>
      </c>
      <c r="L32" s="5">
        <v>94.553653999999995</v>
      </c>
      <c r="M32" s="5">
        <v>139.905779</v>
      </c>
      <c r="N32" s="5">
        <v>140.817643</v>
      </c>
      <c r="O32" s="5">
        <v>206.21385799999999</v>
      </c>
      <c r="P32" s="5">
        <v>197.81627499999999</v>
      </c>
      <c r="Q32" s="5">
        <v>155.28465600000001</v>
      </c>
      <c r="R32" s="5">
        <v>136.244632</v>
      </c>
      <c r="S32" s="5">
        <v>143.355774</v>
      </c>
      <c r="T32" s="5">
        <v>145.31269499999999</v>
      </c>
      <c r="U32" s="5">
        <v>150.80265900000001</v>
      </c>
      <c r="V32" s="5">
        <v>151.467827</v>
      </c>
      <c r="W32" s="5">
        <v>145.45420300000001</v>
      </c>
      <c r="X32" s="5">
        <v>97.039834999999997</v>
      </c>
      <c r="Y32" s="5">
        <v>106.310852</v>
      </c>
      <c r="Z32" s="5">
        <v>101.84692</v>
      </c>
      <c r="AA32" s="5">
        <v>105.532342</v>
      </c>
      <c r="AB32" s="5">
        <v>63.694214000000002</v>
      </c>
      <c r="AC32" s="5">
        <v>71.517526000000004</v>
      </c>
      <c r="AD32" s="5">
        <v>82.124156999999997</v>
      </c>
      <c r="AE32" s="67">
        <f t="shared" si="0"/>
        <v>3141.3982249999999</v>
      </c>
    </row>
    <row r="33" spans="1:31">
      <c r="A33" s="65"/>
      <c r="B33" s="6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>
      <c r="A34" s="63" t="s">
        <v>1094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>
      <c r="AE35" s="5"/>
    </row>
  </sheetData>
  <sortState xmlns:xlrd2="http://schemas.microsoft.com/office/spreadsheetml/2017/richdata2" ref="B8:AA33">
    <sortCondition descending="1" ref="AA8:AA33"/>
  </sortState>
  <mergeCells count="3">
    <mergeCell ref="A2:AE2"/>
    <mergeCell ref="A4:AE4"/>
    <mergeCell ref="C7:AE7"/>
  </mergeCells>
  <hyperlinks>
    <hyperlink ref="A1" location="ÍNDICE!A1" display="INDICE" xr:uid="{00000000-0004-0000-23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E34"/>
  <sheetViews>
    <sheetView showGridLines="0" zoomScaleNormal="100" workbookViewId="0"/>
  </sheetViews>
  <sheetFormatPr baseColWidth="10" defaultRowHeight="13"/>
  <sheetData>
    <row r="1" spans="1:31">
      <c r="A1" s="102" t="s">
        <v>30</v>
      </c>
    </row>
    <row r="2" spans="1:31">
      <c r="A2" s="159" t="s">
        <v>54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68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>
      <c r="A7" s="7"/>
      <c r="B7" s="6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7"/>
      <c r="B8" s="7">
        <v>610910</v>
      </c>
      <c r="C8" s="5">
        <v>701.72212500000001</v>
      </c>
      <c r="D8" s="5">
        <v>811.34807499999999</v>
      </c>
      <c r="E8" s="5">
        <v>903.84468600000002</v>
      </c>
      <c r="F8" s="5">
        <v>939.27298800000005</v>
      </c>
      <c r="G8" s="5">
        <v>1098.695434</v>
      </c>
      <c r="H8" s="5">
        <v>1349.800299</v>
      </c>
      <c r="I8" s="5">
        <v>1040.8714620000001</v>
      </c>
      <c r="J8" s="5">
        <v>791.74386100000004</v>
      </c>
      <c r="K8" s="5">
        <v>724.17053899999996</v>
      </c>
      <c r="L8" s="5">
        <v>608.91973900000005</v>
      </c>
      <c r="M8" s="5">
        <v>489.24527699999999</v>
      </c>
      <c r="N8" s="5">
        <v>487.87447400000002</v>
      </c>
      <c r="O8" s="5">
        <v>369.40837699999997</v>
      </c>
      <c r="P8" s="5">
        <v>390.074859</v>
      </c>
      <c r="Q8" s="5">
        <v>417.425386</v>
      </c>
      <c r="R8" s="5">
        <v>454.36949900000002</v>
      </c>
      <c r="S8" s="5">
        <v>474.17470600000001</v>
      </c>
      <c r="T8" s="5">
        <v>475.99495999999999</v>
      </c>
      <c r="U8" s="5">
        <v>465.48010399999998</v>
      </c>
      <c r="V8" s="5">
        <v>454.79923300000002</v>
      </c>
      <c r="W8" s="5">
        <v>425.80215700000002</v>
      </c>
      <c r="X8" s="5">
        <v>432.70705500000003</v>
      </c>
      <c r="Y8" s="5">
        <v>457.99555700000002</v>
      </c>
      <c r="Z8" s="5">
        <v>512.76197200000001</v>
      </c>
      <c r="AA8" s="5">
        <v>634.58527800000002</v>
      </c>
      <c r="AB8" s="5">
        <v>510.792236</v>
      </c>
      <c r="AC8" s="5">
        <v>742.68834900000002</v>
      </c>
      <c r="AD8" s="5">
        <v>991.19625900000005</v>
      </c>
      <c r="AE8" s="16">
        <f>SUM(C8:AD8)</f>
        <v>18157.764946000007</v>
      </c>
    </row>
    <row r="9" spans="1:31">
      <c r="A9" s="7"/>
      <c r="B9" s="7">
        <v>961900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821.86308699999995</v>
      </c>
      <c r="U9" s="5">
        <v>853.90264200000001</v>
      </c>
      <c r="V9" s="5">
        <v>846.45252700000003</v>
      </c>
      <c r="W9" s="5">
        <v>827.98993099999996</v>
      </c>
      <c r="X9" s="5">
        <v>785.60229600000002</v>
      </c>
      <c r="Y9" s="5">
        <v>805.10438399999998</v>
      </c>
      <c r="Z9" s="5">
        <v>844.30694600000004</v>
      </c>
      <c r="AA9" s="5">
        <v>764.75916600000005</v>
      </c>
      <c r="AB9" s="5">
        <v>770.84804999999994</v>
      </c>
      <c r="AC9" s="5">
        <v>739.93285300000002</v>
      </c>
      <c r="AD9" s="5">
        <v>898.98138900000004</v>
      </c>
      <c r="AE9" s="16">
        <f t="shared" ref="AE9:AE32" si="0">SUM(C9:AD9)</f>
        <v>8959.7432709999994</v>
      </c>
    </row>
    <row r="10" spans="1:31">
      <c r="A10" s="7"/>
      <c r="B10" s="7">
        <v>611020</v>
      </c>
      <c r="C10" s="5">
        <v>206.300545</v>
      </c>
      <c r="D10" s="5">
        <v>242.89236099999999</v>
      </c>
      <c r="E10" s="5">
        <v>320.66249599999998</v>
      </c>
      <c r="F10" s="5">
        <v>313.88404300000002</v>
      </c>
      <c r="G10" s="5">
        <v>443.163768</v>
      </c>
      <c r="H10" s="5">
        <v>401.105189</v>
      </c>
      <c r="I10" s="5">
        <v>341.57120700000002</v>
      </c>
      <c r="J10" s="5">
        <v>282.92144999999999</v>
      </c>
      <c r="K10" s="5">
        <v>277.81832400000002</v>
      </c>
      <c r="L10" s="5">
        <v>189.45655500000001</v>
      </c>
      <c r="M10" s="5">
        <v>91.877656000000002</v>
      </c>
      <c r="N10" s="5">
        <v>97.967464000000007</v>
      </c>
      <c r="O10" s="5">
        <v>106.06513699999999</v>
      </c>
      <c r="P10" s="5">
        <v>125.345828</v>
      </c>
      <c r="Q10" s="5">
        <v>120.836457</v>
      </c>
      <c r="R10" s="5">
        <v>125.326981</v>
      </c>
      <c r="S10" s="5">
        <v>155.64515</v>
      </c>
      <c r="T10" s="5">
        <v>166.715632</v>
      </c>
      <c r="U10" s="5">
        <v>200.06065599999999</v>
      </c>
      <c r="V10" s="5">
        <v>196.174227</v>
      </c>
      <c r="W10" s="5">
        <v>210.28060199999999</v>
      </c>
      <c r="X10" s="5">
        <v>197.02311599999999</v>
      </c>
      <c r="Y10" s="5">
        <v>209.57645500000001</v>
      </c>
      <c r="Z10" s="5">
        <v>220.95853199999999</v>
      </c>
      <c r="AA10" s="5">
        <v>252.35798399999999</v>
      </c>
      <c r="AB10" s="5">
        <v>225.38242199999999</v>
      </c>
      <c r="AC10" s="5">
        <v>284.49753399999997</v>
      </c>
      <c r="AD10" s="5">
        <v>411.38369299999999</v>
      </c>
      <c r="AE10" s="16">
        <f t="shared" si="0"/>
        <v>6417.2514639999999</v>
      </c>
    </row>
    <row r="11" spans="1:31">
      <c r="A11" s="7"/>
      <c r="B11" s="7">
        <v>640690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164.25689600000001</v>
      </c>
      <c r="U11" s="5">
        <v>150.23933199999999</v>
      </c>
      <c r="V11" s="5">
        <v>193.61940799999999</v>
      </c>
      <c r="W11" s="5">
        <v>227.93814399999999</v>
      </c>
      <c r="X11" s="5">
        <v>248.712456</v>
      </c>
      <c r="Y11" s="5">
        <v>329.14509399999997</v>
      </c>
      <c r="Z11" s="5">
        <v>413.06525599999998</v>
      </c>
      <c r="AA11" s="5">
        <v>466.23327599999999</v>
      </c>
      <c r="AB11" s="5">
        <v>342.51021500000002</v>
      </c>
      <c r="AC11" s="5">
        <v>327.59651600000001</v>
      </c>
      <c r="AD11" s="5">
        <v>351.70498700000002</v>
      </c>
      <c r="AE11" s="16">
        <f t="shared" si="0"/>
        <v>3215.0215800000001</v>
      </c>
    </row>
    <row r="12" spans="1:31">
      <c r="A12" s="7"/>
      <c r="B12" s="7">
        <v>611030</v>
      </c>
      <c r="C12" s="5">
        <v>170.74104500000001</v>
      </c>
      <c r="D12" s="5">
        <v>169.964538</v>
      </c>
      <c r="E12" s="5">
        <v>157.91640100000001</v>
      </c>
      <c r="F12" s="5">
        <v>129.66916599999999</v>
      </c>
      <c r="G12" s="5">
        <v>137.444954</v>
      </c>
      <c r="H12" s="5">
        <v>169.460455</v>
      </c>
      <c r="I12" s="5">
        <v>187.469572</v>
      </c>
      <c r="J12" s="5">
        <v>173.431106</v>
      </c>
      <c r="K12" s="5">
        <v>173.307132</v>
      </c>
      <c r="L12" s="5">
        <v>147.28188299999999</v>
      </c>
      <c r="M12" s="5">
        <v>144.103455</v>
      </c>
      <c r="N12" s="5">
        <v>133.438872</v>
      </c>
      <c r="O12" s="5">
        <v>104.169417</v>
      </c>
      <c r="P12" s="5">
        <v>111.53502400000001</v>
      </c>
      <c r="Q12" s="5">
        <v>95.117906000000005</v>
      </c>
      <c r="R12" s="5">
        <v>124.943016</v>
      </c>
      <c r="S12" s="5">
        <v>152.05497099999999</v>
      </c>
      <c r="T12" s="5">
        <v>170.49034900000001</v>
      </c>
      <c r="U12" s="5">
        <v>211.421978</v>
      </c>
      <c r="V12" s="5">
        <v>228.92513500000001</v>
      </c>
      <c r="W12" s="5">
        <v>236.53519299999999</v>
      </c>
      <c r="X12" s="5">
        <v>239.10429099999999</v>
      </c>
      <c r="Y12" s="5">
        <v>224.292304</v>
      </c>
      <c r="Z12" s="5">
        <v>224.573443</v>
      </c>
      <c r="AA12" s="5">
        <v>235.450244</v>
      </c>
      <c r="AB12" s="5">
        <v>205.58857900000001</v>
      </c>
      <c r="AC12" s="5">
        <v>224.010513</v>
      </c>
      <c r="AD12" s="5">
        <v>284.94043299999998</v>
      </c>
      <c r="AE12" s="16">
        <f t="shared" si="0"/>
        <v>4967.3813749999999</v>
      </c>
    </row>
    <row r="13" spans="1:31">
      <c r="A13" s="7"/>
      <c r="B13" s="7">
        <v>650610</v>
      </c>
      <c r="C13" s="5">
        <v>43.264575000000001</v>
      </c>
      <c r="D13" s="5">
        <v>41.296284</v>
      </c>
      <c r="E13" s="5">
        <v>42.070824000000002</v>
      </c>
      <c r="F13" s="5">
        <v>36.135567000000002</v>
      </c>
      <c r="G13" s="5">
        <v>36.875539000000003</v>
      </c>
      <c r="H13" s="5">
        <v>48.948785000000001</v>
      </c>
      <c r="I13" s="5">
        <v>59.565471000000002</v>
      </c>
      <c r="J13" s="5">
        <v>44.598765999999998</v>
      </c>
      <c r="K13" s="5">
        <v>45.385840000000002</v>
      </c>
      <c r="L13" s="5">
        <v>56.911158</v>
      </c>
      <c r="M13" s="5">
        <v>59.165345000000002</v>
      </c>
      <c r="N13" s="5">
        <v>62.833224999999999</v>
      </c>
      <c r="O13" s="5">
        <v>72.357141999999996</v>
      </c>
      <c r="P13" s="5">
        <v>97.072905000000006</v>
      </c>
      <c r="Q13" s="5">
        <v>82.919779000000005</v>
      </c>
      <c r="R13" s="5">
        <v>90.078423000000001</v>
      </c>
      <c r="S13" s="5">
        <v>111.519452</v>
      </c>
      <c r="T13" s="5">
        <v>140.43565100000001</v>
      </c>
      <c r="U13" s="5">
        <v>133.71280300000001</v>
      </c>
      <c r="V13" s="5">
        <v>135.57328999999999</v>
      </c>
      <c r="W13" s="5">
        <v>150.404832</v>
      </c>
      <c r="X13" s="5">
        <v>178.58685</v>
      </c>
      <c r="Y13" s="5">
        <v>157.59885800000001</v>
      </c>
      <c r="Z13" s="5">
        <v>175.21425099999999</v>
      </c>
      <c r="AA13" s="5">
        <v>170.71206000000001</v>
      </c>
      <c r="AB13" s="5">
        <v>144.843953</v>
      </c>
      <c r="AC13" s="5">
        <v>177.980549</v>
      </c>
      <c r="AD13" s="5">
        <v>261.927661</v>
      </c>
      <c r="AE13" s="16">
        <f t="shared" si="0"/>
        <v>2857.989838</v>
      </c>
    </row>
    <row r="14" spans="1:31">
      <c r="A14" s="7"/>
      <c r="B14" s="7">
        <v>620342</v>
      </c>
      <c r="C14" s="5">
        <v>861.52813800000001</v>
      </c>
      <c r="D14" s="5">
        <v>960.23695299999997</v>
      </c>
      <c r="E14" s="5">
        <v>1066.8426059999999</v>
      </c>
      <c r="F14" s="5">
        <v>1000.140528</v>
      </c>
      <c r="G14" s="5">
        <v>796.24205199999994</v>
      </c>
      <c r="H14" s="5">
        <v>779.39195299999994</v>
      </c>
      <c r="I14" s="5">
        <v>515.95289300000002</v>
      </c>
      <c r="J14" s="5">
        <v>465.73879799999997</v>
      </c>
      <c r="K14" s="5">
        <v>431.73924799999998</v>
      </c>
      <c r="L14" s="5">
        <v>317.70318200000003</v>
      </c>
      <c r="M14" s="5">
        <v>324.89671700000002</v>
      </c>
      <c r="N14" s="5">
        <v>243.63717</v>
      </c>
      <c r="O14" s="5">
        <v>195.71797699999999</v>
      </c>
      <c r="P14" s="5">
        <v>202.32724099999999</v>
      </c>
      <c r="Q14" s="5">
        <v>199.68962099999999</v>
      </c>
      <c r="R14" s="5">
        <v>240.405023</v>
      </c>
      <c r="S14" s="5">
        <v>262.45130699999999</v>
      </c>
      <c r="T14" s="5">
        <v>271.00275699999997</v>
      </c>
      <c r="U14" s="5">
        <v>272.19432899999998</v>
      </c>
      <c r="V14" s="5">
        <v>264.48206800000003</v>
      </c>
      <c r="W14" s="5">
        <v>265.73100199999999</v>
      </c>
      <c r="X14" s="5">
        <v>230.768935</v>
      </c>
      <c r="Y14" s="5">
        <v>211.60558599999999</v>
      </c>
      <c r="Z14" s="5">
        <v>204.79572999999999</v>
      </c>
      <c r="AA14" s="5">
        <v>163.49154899999999</v>
      </c>
      <c r="AB14" s="5">
        <v>124.970619</v>
      </c>
      <c r="AC14" s="5">
        <v>158.86877699999999</v>
      </c>
      <c r="AD14" s="5">
        <v>200.477791</v>
      </c>
      <c r="AE14" s="16">
        <f t="shared" si="0"/>
        <v>11233.030549999998</v>
      </c>
    </row>
    <row r="15" spans="1:31">
      <c r="A15" s="7"/>
      <c r="B15" s="7">
        <v>610990</v>
      </c>
      <c r="C15" s="5">
        <v>75.371251000000001</v>
      </c>
      <c r="D15" s="5">
        <v>89.311638000000002</v>
      </c>
      <c r="E15" s="5">
        <v>136.847835</v>
      </c>
      <c r="F15" s="5">
        <v>91.315640999999999</v>
      </c>
      <c r="G15" s="5">
        <v>158.965552</v>
      </c>
      <c r="H15" s="5">
        <v>203.46535399999999</v>
      </c>
      <c r="I15" s="5">
        <v>173.23396700000001</v>
      </c>
      <c r="J15" s="5">
        <v>153.64335299999999</v>
      </c>
      <c r="K15" s="5">
        <v>170.38697400000001</v>
      </c>
      <c r="L15" s="5">
        <v>125.733403</v>
      </c>
      <c r="M15" s="5">
        <v>252.219831</v>
      </c>
      <c r="N15" s="5">
        <v>195.916584</v>
      </c>
      <c r="O15" s="5">
        <v>122.136295</v>
      </c>
      <c r="P15" s="5">
        <v>74.057383000000002</v>
      </c>
      <c r="Q15" s="5">
        <v>80.747664999999998</v>
      </c>
      <c r="R15" s="5">
        <v>107.883072</v>
      </c>
      <c r="S15" s="5">
        <v>116.189258</v>
      </c>
      <c r="T15" s="5">
        <v>149.38390999999999</v>
      </c>
      <c r="U15" s="5">
        <v>167.78723500000001</v>
      </c>
      <c r="V15" s="5">
        <v>182.27872600000001</v>
      </c>
      <c r="W15" s="5">
        <v>184.598364</v>
      </c>
      <c r="X15" s="5">
        <v>166.771535</v>
      </c>
      <c r="Y15" s="5">
        <v>147.71409199999999</v>
      </c>
      <c r="Z15" s="5">
        <v>141.63066499999999</v>
      </c>
      <c r="AA15" s="5">
        <v>158.030124</v>
      </c>
      <c r="AB15" s="5">
        <v>118.132819</v>
      </c>
      <c r="AC15" s="5">
        <v>146.93238400000001</v>
      </c>
      <c r="AD15" s="5">
        <v>195.035843</v>
      </c>
      <c r="AE15" s="16">
        <f t="shared" si="0"/>
        <v>4085.7207530000005</v>
      </c>
    </row>
    <row r="16" spans="1:31">
      <c r="A16" s="7"/>
      <c r="B16" s="7">
        <v>620462</v>
      </c>
      <c r="C16" s="5">
        <v>283.83341999999999</v>
      </c>
      <c r="D16" s="5">
        <v>334.75072599999999</v>
      </c>
      <c r="E16" s="5">
        <v>409.12722200000002</v>
      </c>
      <c r="F16" s="5">
        <v>479.54633000000001</v>
      </c>
      <c r="G16" s="5">
        <v>379.43273900000003</v>
      </c>
      <c r="H16" s="5">
        <v>362.60463600000003</v>
      </c>
      <c r="I16" s="5">
        <v>264.769024</v>
      </c>
      <c r="J16" s="5">
        <v>240.623312</v>
      </c>
      <c r="K16" s="5">
        <v>185.21837199999999</v>
      </c>
      <c r="L16" s="5">
        <v>211.01657900000001</v>
      </c>
      <c r="M16" s="5">
        <v>191.00968499999999</v>
      </c>
      <c r="N16" s="5">
        <v>207.40142</v>
      </c>
      <c r="O16" s="5">
        <v>190.44364200000001</v>
      </c>
      <c r="P16" s="5">
        <v>193.53620100000001</v>
      </c>
      <c r="Q16" s="5">
        <v>194.44632100000001</v>
      </c>
      <c r="R16" s="5">
        <v>236.152906</v>
      </c>
      <c r="S16" s="5">
        <v>239.208473</v>
      </c>
      <c r="T16" s="5">
        <v>246.17842999999999</v>
      </c>
      <c r="U16" s="5">
        <v>250.063399</v>
      </c>
      <c r="V16" s="5">
        <v>230.294591</v>
      </c>
      <c r="W16" s="5">
        <v>211.19288</v>
      </c>
      <c r="X16" s="5">
        <v>202.595248</v>
      </c>
      <c r="Y16" s="5">
        <v>201.67181299999999</v>
      </c>
      <c r="Z16" s="5">
        <v>201.43481499999999</v>
      </c>
      <c r="AA16" s="5">
        <v>179.675363</v>
      </c>
      <c r="AB16" s="5">
        <v>125.01269600000001</v>
      </c>
      <c r="AC16" s="5">
        <v>144.046999</v>
      </c>
      <c r="AD16" s="5">
        <v>194.97611599999999</v>
      </c>
      <c r="AE16" s="16">
        <f t="shared" si="0"/>
        <v>6790.2633579999992</v>
      </c>
    </row>
    <row r="17" spans="1:31">
      <c r="A17" s="7"/>
      <c r="B17" s="7">
        <v>650500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66.587817000000001</v>
      </c>
      <c r="U17" s="5">
        <v>73.856898000000001</v>
      </c>
      <c r="V17" s="5">
        <v>84.079177999999999</v>
      </c>
      <c r="W17" s="5">
        <v>85.088633999999999</v>
      </c>
      <c r="X17" s="5">
        <v>86.348873999999995</v>
      </c>
      <c r="Y17" s="5">
        <v>89.297152999999994</v>
      </c>
      <c r="Z17" s="5">
        <v>99.292724000000007</v>
      </c>
      <c r="AA17" s="5">
        <v>101.98286400000001</v>
      </c>
      <c r="AB17" s="5">
        <v>96.173484000000002</v>
      </c>
      <c r="AC17" s="5">
        <v>115.360178</v>
      </c>
      <c r="AD17" s="5">
        <v>182.46317400000001</v>
      </c>
      <c r="AE17" s="16">
        <f t="shared" si="0"/>
        <v>1080.530978</v>
      </c>
    </row>
    <row r="18" spans="1:31">
      <c r="A18" s="7"/>
      <c r="B18" s="7">
        <v>621210</v>
      </c>
      <c r="C18" s="5">
        <v>375.65776199999999</v>
      </c>
      <c r="D18" s="5">
        <v>373.17379299999999</v>
      </c>
      <c r="E18" s="5">
        <v>461.51342199999999</v>
      </c>
      <c r="F18" s="5">
        <v>457.18611800000002</v>
      </c>
      <c r="G18" s="5">
        <v>505.85613699999999</v>
      </c>
      <c r="H18" s="5">
        <v>419.78407600000003</v>
      </c>
      <c r="I18" s="5">
        <v>312.59710799999999</v>
      </c>
      <c r="J18" s="5">
        <v>344.674305</v>
      </c>
      <c r="K18" s="5">
        <v>235.79465200000001</v>
      </c>
      <c r="L18" s="5">
        <v>236.92522099999999</v>
      </c>
      <c r="M18" s="5">
        <v>201.49819500000001</v>
      </c>
      <c r="N18" s="5">
        <v>102.8456</v>
      </c>
      <c r="O18" s="5">
        <v>59.245812999999998</v>
      </c>
      <c r="P18" s="5">
        <v>54.146847000000001</v>
      </c>
      <c r="Q18" s="5">
        <v>52.247166</v>
      </c>
      <c r="R18" s="5">
        <v>76.047388999999995</v>
      </c>
      <c r="S18" s="5">
        <v>96.907893999999999</v>
      </c>
      <c r="T18" s="5">
        <v>122.436592</v>
      </c>
      <c r="U18" s="5">
        <v>156.735141</v>
      </c>
      <c r="V18" s="5">
        <v>213.724084</v>
      </c>
      <c r="W18" s="5">
        <v>230.63572300000001</v>
      </c>
      <c r="X18" s="5">
        <v>227.30595099999999</v>
      </c>
      <c r="Y18" s="5">
        <v>243.90425200000001</v>
      </c>
      <c r="Z18" s="5">
        <v>289.84620899999999</v>
      </c>
      <c r="AA18" s="5">
        <v>210.79881499999999</v>
      </c>
      <c r="AB18" s="5">
        <v>127.778817</v>
      </c>
      <c r="AC18" s="5">
        <v>143.10648800000001</v>
      </c>
      <c r="AD18" s="5">
        <v>163.57448600000001</v>
      </c>
      <c r="AE18" s="16">
        <f t="shared" si="0"/>
        <v>6495.9480560000038</v>
      </c>
    </row>
    <row r="19" spans="1:31">
      <c r="A19" s="7"/>
      <c r="B19" s="7">
        <v>621010</v>
      </c>
      <c r="C19" s="5">
        <v>49.885603000000003</v>
      </c>
      <c r="D19" s="5">
        <v>49.744672000000001</v>
      </c>
      <c r="E19" s="5">
        <v>72.920578000000006</v>
      </c>
      <c r="F19" s="5">
        <v>82.581008999999995</v>
      </c>
      <c r="G19" s="5">
        <v>96.255786000000001</v>
      </c>
      <c r="H19" s="5">
        <v>75.586264999999997</v>
      </c>
      <c r="I19" s="5">
        <v>81.643254999999996</v>
      </c>
      <c r="J19" s="5">
        <v>91.811459999999997</v>
      </c>
      <c r="K19" s="5">
        <v>85.641779</v>
      </c>
      <c r="L19" s="5">
        <v>72.363277999999994</v>
      </c>
      <c r="M19" s="5">
        <v>70.532683000000006</v>
      </c>
      <c r="N19" s="5">
        <v>69.531201999999993</v>
      </c>
      <c r="O19" s="5">
        <v>129.493213</v>
      </c>
      <c r="P19" s="5">
        <v>159.69502399999999</v>
      </c>
      <c r="Q19" s="5">
        <v>164.18280300000001</v>
      </c>
      <c r="R19" s="5">
        <v>182.661776</v>
      </c>
      <c r="S19" s="5">
        <v>163.31912700000001</v>
      </c>
      <c r="T19" s="5">
        <v>150.58987999999999</v>
      </c>
      <c r="U19" s="5">
        <v>146.74090699999999</v>
      </c>
      <c r="V19" s="5">
        <v>135.47279399999999</v>
      </c>
      <c r="W19" s="5">
        <v>131.85177200000001</v>
      </c>
      <c r="X19" s="5">
        <v>97.491138000000007</v>
      </c>
      <c r="Y19" s="5">
        <v>91.012535999999997</v>
      </c>
      <c r="Z19" s="5">
        <v>92.003724000000005</v>
      </c>
      <c r="AA19" s="5">
        <v>95.590942999999996</v>
      </c>
      <c r="AB19" s="5">
        <v>141.90060299999999</v>
      </c>
      <c r="AC19" s="5">
        <v>180.03304</v>
      </c>
      <c r="AD19" s="5">
        <v>146.006272</v>
      </c>
      <c r="AE19" s="16">
        <f t="shared" si="0"/>
        <v>3106.543122</v>
      </c>
    </row>
    <row r="20" spans="1:31">
      <c r="A20" s="7"/>
      <c r="B20" s="7">
        <v>621149</v>
      </c>
      <c r="C20" s="5">
        <v>14.704167999999999</v>
      </c>
      <c r="D20" s="5">
        <v>16.864694</v>
      </c>
      <c r="E20" s="5">
        <v>18.215890000000002</v>
      </c>
      <c r="F20" s="5">
        <v>11.754261</v>
      </c>
      <c r="G20" s="5">
        <v>11.432644</v>
      </c>
      <c r="H20" s="5">
        <v>29.653675</v>
      </c>
      <c r="I20" s="5">
        <v>35.845582999999998</v>
      </c>
      <c r="J20" s="5">
        <v>17.976948</v>
      </c>
      <c r="K20" s="5">
        <v>10.895220999999999</v>
      </c>
      <c r="L20" s="5">
        <v>10.477353000000001</v>
      </c>
      <c r="M20" s="5">
        <v>20.315401000000001</v>
      </c>
      <c r="N20" s="5">
        <v>19.786691000000001</v>
      </c>
      <c r="O20" s="5">
        <v>19.635041999999999</v>
      </c>
      <c r="P20" s="5">
        <v>22.413903999999999</v>
      </c>
      <c r="Q20" s="5">
        <v>23.316558000000001</v>
      </c>
      <c r="R20" s="5">
        <v>31.835844999999999</v>
      </c>
      <c r="S20" s="5">
        <v>38.205382</v>
      </c>
      <c r="T20" s="5">
        <v>30.648385000000001</v>
      </c>
      <c r="U20" s="5">
        <v>27.824802999999999</v>
      </c>
      <c r="V20" s="5">
        <v>30.566769000000001</v>
      </c>
      <c r="W20" s="5">
        <v>14.114855</v>
      </c>
      <c r="X20" s="5">
        <v>28.192159</v>
      </c>
      <c r="Y20" s="5">
        <v>30.373951000000002</v>
      </c>
      <c r="Z20" s="5">
        <v>34.470170000000003</v>
      </c>
      <c r="AA20" s="5">
        <v>26.585933000000001</v>
      </c>
      <c r="AB20" s="5">
        <v>25.187788999999999</v>
      </c>
      <c r="AC20" s="5">
        <v>66.339140999999998</v>
      </c>
      <c r="AD20" s="5">
        <v>143.56510800000001</v>
      </c>
      <c r="AE20" s="16">
        <f t="shared" si="0"/>
        <v>811.19832299999996</v>
      </c>
    </row>
    <row r="21" spans="1:31">
      <c r="A21" s="7"/>
      <c r="B21" s="7">
        <v>621142</v>
      </c>
      <c r="C21" s="5">
        <v>8.4031719999999996</v>
      </c>
      <c r="D21" s="5">
        <v>11.775508</v>
      </c>
      <c r="E21" s="5">
        <v>8.7460210000000007</v>
      </c>
      <c r="F21" s="5">
        <v>9.0018139999999995</v>
      </c>
      <c r="G21" s="5">
        <v>6.3071900000000003</v>
      </c>
      <c r="H21" s="5">
        <v>11.999045000000001</v>
      </c>
      <c r="I21" s="5">
        <v>9.0910390000000003</v>
      </c>
      <c r="J21" s="5">
        <v>6.1858890000000004</v>
      </c>
      <c r="K21" s="5">
        <v>7.8339800000000004</v>
      </c>
      <c r="L21" s="5">
        <v>7.7028400000000001</v>
      </c>
      <c r="M21" s="5">
        <v>11.270985</v>
      </c>
      <c r="N21" s="5">
        <v>10.323914</v>
      </c>
      <c r="O21" s="5">
        <v>12.753750999999999</v>
      </c>
      <c r="P21" s="5">
        <v>15.08727</v>
      </c>
      <c r="Q21" s="5">
        <v>12.710563</v>
      </c>
      <c r="R21" s="5">
        <v>14.581403</v>
      </c>
      <c r="S21" s="5">
        <v>23.390105999999999</v>
      </c>
      <c r="T21" s="5">
        <v>36.969563000000001</v>
      </c>
      <c r="U21" s="5">
        <v>33.440868999999999</v>
      </c>
      <c r="V21" s="5">
        <v>31.908093999999998</v>
      </c>
      <c r="W21" s="5">
        <v>22.461127999999999</v>
      </c>
      <c r="X21" s="5">
        <v>21.113446</v>
      </c>
      <c r="Y21" s="5">
        <v>21.139541999999999</v>
      </c>
      <c r="Z21" s="5">
        <v>25.148330000000001</v>
      </c>
      <c r="AA21" s="5">
        <v>31.352564999999998</v>
      </c>
      <c r="AB21" s="5">
        <v>28.783532999999998</v>
      </c>
      <c r="AC21" s="5">
        <v>62.523963000000002</v>
      </c>
      <c r="AD21" s="5">
        <v>118.612188</v>
      </c>
      <c r="AE21" s="16">
        <f t="shared" si="0"/>
        <v>620.61771099999987</v>
      </c>
    </row>
    <row r="22" spans="1:31">
      <c r="A22" s="7"/>
      <c r="B22" s="7">
        <v>620343</v>
      </c>
      <c r="C22" s="5">
        <v>87.805464999999998</v>
      </c>
      <c r="D22" s="5">
        <v>120.886804</v>
      </c>
      <c r="E22" s="5">
        <v>140.22396900000001</v>
      </c>
      <c r="F22" s="5">
        <v>124.932491</v>
      </c>
      <c r="G22" s="5">
        <v>139.15482499999999</v>
      </c>
      <c r="H22" s="5">
        <v>129.05112500000001</v>
      </c>
      <c r="I22" s="5">
        <v>121.309842</v>
      </c>
      <c r="J22" s="5">
        <v>90.857307000000006</v>
      </c>
      <c r="K22" s="5">
        <v>74.184583000000003</v>
      </c>
      <c r="L22" s="5">
        <v>72.293593000000001</v>
      </c>
      <c r="M22" s="5">
        <v>81.839975999999993</v>
      </c>
      <c r="N22" s="5">
        <v>87.863399000000001</v>
      </c>
      <c r="O22" s="5">
        <v>96.303859000000003</v>
      </c>
      <c r="P22" s="5">
        <v>97.392142000000007</v>
      </c>
      <c r="Q22" s="5">
        <v>85.432767999999996</v>
      </c>
      <c r="R22" s="5">
        <v>92.096631000000002</v>
      </c>
      <c r="S22" s="5">
        <v>100.22293500000001</v>
      </c>
      <c r="T22" s="5">
        <v>104.92317300000001</v>
      </c>
      <c r="U22" s="5">
        <v>104.435464</v>
      </c>
      <c r="V22" s="5">
        <v>100.28182700000001</v>
      </c>
      <c r="W22" s="5">
        <v>118.296492</v>
      </c>
      <c r="X22" s="5">
        <v>125.58552899999999</v>
      </c>
      <c r="Y22" s="5">
        <v>105.209289</v>
      </c>
      <c r="Z22" s="5">
        <v>101.836162</v>
      </c>
      <c r="AA22" s="5">
        <v>78.653191000000007</v>
      </c>
      <c r="AB22" s="5">
        <v>65.582863000000003</v>
      </c>
      <c r="AC22" s="5">
        <v>81.969274999999996</v>
      </c>
      <c r="AD22" s="5">
        <v>112.069941</v>
      </c>
      <c r="AE22" s="16">
        <f t="shared" si="0"/>
        <v>2840.6949199999999</v>
      </c>
    </row>
    <row r="23" spans="1:31">
      <c r="A23" s="7"/>
      <c r="B23" s="7">
        <v>620443</v>
      </c>
      <c r="C23" s="5">
        <v>20.831537999999998</v>
      </c>
      <c r="D23" s="5">
        <v>21.624659999999999</v>
      </c>
      <c r="E23" s="5">
        <v>27.946614</v>
      </c>
      <c r="F23" s="5">
        <v>29.875871</v>
      </c>
      <c r="G23" s="5">
        <v>27.092663999999999</v>
      </c>
      <c r="H23" s="5">
        <v>27.792183000000001</v>
      </c>
      <c r="I23" s="5">
        <v>20.135196000000001</v>
      </c>
      <c r="J23" s="5">
        <v>20.568075</v>
      </c>
      <c r="K23" s="5">
        <v>20.813027000000002</v>
      </c>
      <c r="L23" s="5">
        <v>20.312170999999999</v>
      </c>
      <c r="M23" s="5">
        <v>19.939033999999999</v>
      </c>
      <c r="N23" s="5">
        <v>26.059000000000001</v>
      </c>
      <c r="O23" s="5">
        <v>34.287416999999998</v>
      </c>
      <c r="P23" s="5">
        <v>41.283360000000002</v>
      </c>
      <c r="Q23" s="5">
        <v>39.961547000000003</v>
      </c>
      <c r="R23" s="5">
        <v>51.612667999999999</v>
      </c>
      <c r="S23" s="5">
        <v>75.853012000000007</v>
      </c>
      <c r="T23" s="5">
        <v>86.743365999999995</v>
      </c>
      <c r="U23" s="5">
        <v>94.760475</v>
      </c>
      <c r="V23" s="5">
        <v>110.58426</v>
      </c>
      <c r="W23" s="5">
        <v>105.909037</v>
      </c>
      <c r="X23" s="5">
        <v>102.057801</v>
      </c>
      <c r="Y23" s="5">
        <v>101.86894599999999</v>
      </c>
      <c r="Z23" s="5">
        <v>94.598387000000002</v>
      </c>
      <c r="AA23" s="5">
        <v>90.820722000000004</v>
      </c>
      <c r="AB23" s="5">
        <v>50.677604000000002</v>
      </c>
      <c r="AC23" s="5">
        <v>58.036244000000003</v>
      </c>
      <c r="AD23" s="5">
        <v>103.88592199999999</v>
      </c>
      <c r="AE23" s="16">
        <f t="shared" si="0"/>
        <v>1525.930801</v>
      </c>
    </row>
    <row r="24" spans="1:31">
      <c r="A24" s="7"/>
      <c r="B24" s="7">
        <v>610463</v>
      </c>
      <c r="C24" s="5">
        <v>56.367221999999998</v>
      </c>
      <c r="D24" s="5">
        <v>68.118809999999996</v>
      </c>
      <c r="E24" s="5">
        <v>66.167471000000006</v>
      </c>
      <c r="F24" s="5">
        <v>60.619176000000003</v>
      </c>
      <c r="G24" s="5">
        <v>64.344676000000007</v>
      </c>
      <c r="H24" s="5">
        <v>62.850476999999998</v>
      </c>
      <c r="I24" s="5">
        <v>71.391772000000003</v>
      </c>
      <c r="J24" s="5">
        <v>65.716313</v>
      </c>
      <c r="K24" s="5">
        <v>37.858077000000002</v>
      </c>
      <c r="L24" s="5">
        <v>22.629284999999999</v>
      </c>
      <c r="M24" s="5">
        <v>13.248761</v>
      </c>
      <c r="N24" s="5">
        <v>12.979464999999999</v>
      </c>
      <c r="O24" s="5">
        <v>9.3451389999999996</v>
      </c>
      <c r="P24" s="5">
        <v>15.843220000000001</v>
      </c>
      <c r="Q24" s="5">
        <v>12.097270999999999</v>
      </c>
      <c r="R24" s="5">
        <v>15.291907</v>
      </c>
      <c r="S24" s="5">
        <v>16.348206999999999</v>
      </c>
      <c r="T24" s="5">
        <v>21.591287999999999</v>
      </c>
      <c r="U24" s="5">
        <v>34.604405999999997</v>
      </c>
      <c r="V24" s="5">
        <v>42.632171999999997</v>
      </c>
      <c r="W24" s="5">
        <v>46.560606</v>
      </c>
      <c r="X24" s="5">
        <v>54.341169000000001</v>
      </c>
      <c r="Y24" s="5">
        <v>50.431967</v>
      </c>
      <c r="Z24" s="5">
        <v>59.169232000000001</v>
      </c>
      <c r="AA24" s="5">
        <v>69.180798999999993</v>
      </c>
      <c r="AB24" s="5">
        <v>84.015861000000001</v>
      </c>
      <c r="AC24" s="5">
        <v>90.151297</v>
      </c>
      <c r="AD24" s="5">
        <v>102.516571</v>
      </c>
      <c r="AE24" s="16">
        <f t="shared" si="0"/>
        <v>1326.412617</v>
      </c>
    </row>
    <row r="25" spans="1:31">
      <c r="A25" s="7"/>
      <c r="B25" s="7">
        <v>630710</v>
      </c>
      <c r="C25" s="5">
        <v>8.0764689999999995</v>
      </c>
      <c r="D25" s="5">
        <v>16.367996999999999</v>
      </c>
      <c r="E25" s="5">
        <v>18.685082999999999</v>
      </c>
      <c r="F25" s="5">
        <v>22.115845</v>
      </c>
      <c r="G25" s="5">
        <v>22.325980999999999</v>
      </c>
      <c r="H25" s="5">
        <v>31.931646000000001</v>
      </c>
      <c r="I25" s="5">
        <v>32.040761000000003</v>
      </c>
      <c r="J25" s="5">
        <v>32.302714999999999</v>
      </c>
      <c r="K25" s="5">
        <v>35.296501999999997</v>
      </c>
      <c r="L25" s="5">
        <v>38.853796000000003</v>
      </c>
      <c r="M25" s="5">
        <v>44.309297999999998</v>
      </c>
      <c r="N25" s="5">
        <v>48.861769000000002</v>
      </c>
      <c r="O25" s="5">
        <v>43.258422000000003</v>
      </c>
      <c r="P25" s="5">
        <v>41.133715000000002</v>
      </c>
      <c r="Q25" s="5">
        <v>42.075316000000001</v>
      </c>
      <c r="R25" s="5">
        <v>44.208815000000001</v>
      </c>
      <c r="S25" s="5">
        <v>46.760547000000003</v>
      </c>
      <c r="T25" s="5">
        <v>54.753377999999998</v>
      </c>
      <c r="U25" s="5">
        <v>50.234278000000003</v>
      </c>
      <c r="V25" s="5">
        <v>60.292051000000001</v>
      </c>
      <c r="W25" s="5">
        <v>70.697854000000007</v>
      </c>
      <c r="X25" s="5">
        <v>70.556742999999997</v>
      </c>
      <c r="Y25" s="5">
        <v>73.249481000000003</v>
      </c>
      <c r="Z25" s="5">
        <v>70.806749999999994</v>
      </c>
      <c r="AA25" s="5">
        <v>70.04862</v>
      </c>
      <c r="AB25" s="5">
        <v>76.576165000000003</v>
      </c>
      <c r="AC25" s="5">
        <v>87.313810000000004</v>
      </c>
      <c r="AD25" s="5">
        <v>96.694688999999997</v>
      </c>
      <c r="AE25" s="16">
        <f t="shared" si="0"/>
        <v>1349.8284959999999</v>
      </c>
    </row>
    <row r="26" spans="1:31">
      <c r="A26" s="7"/>
      <c r="B26" s="7">
        <v>621143</v>
      </c>
      <c r="C26" s="5">
        <v>13.731291000000001</v>
      </c>
      <c r="D26" s="5">
        <v>13.985894999999999</v>
      </c>
      <c r="E26" s="5">
        <v>20.7791</v>
      </c>
      <c r="F26" s="5">
        <v>20.524916000000001</v>
      </c>
      <c r="G26" s="5">
        <v>22.124413000000001</v>
      </c>
      <c r="H26" s="5">
        <v>28.131519999999998</v>
      </c>
      <c r="I26" s="5">
        <v>25.477876999999999</v>
      </c>
      <c r="J26" s="5">
        <v>34.855241999999997</v>
      </c>
      <c r="K26" s="5">
        <v>39.244478000000001</v>
      </c>
      <c r="L26" s="5">
        <v>36.276716</v>
      </c>
      <c r="M26" s="5">
        <v>41.790776999999999</v>
      </c>
      <c r="N26" s="5">
        <v>101.28057099999999</v>
      </c>
      <c r="O26" s="5">
        <v>44.424000999999997</v>
      </c>
      <c r="P26" s="5">
        <v>49.645232</v>
      </c>
      <c r="Q26" s="5">
        <v>31.716881999999998</v>
      </c>
      <c r="R26" s="5">
        <v>41.845958000000003</v>
      </c>
      <c r="S26" s="5">
        <v>49.801001999999997</v>
      </c>
      <c r="T26" s="5">
        <v>55.298329000000003</v>
      </c>
      <c r="U26" s="5">
        <v>58.395904000000002</v>
      </c>
      <c r="V26" s="5">
        <v>70.217561000000003</v>
      </c>
      <c r="W26" s="5">
        <v>63.380910999999998</v>
      </c>
      <c r="X26" s="5">
        <v>55.416894999999997</v>
      </c>
      <c r="Y26" s="5">
        <v>57.675460000000001</v>
      </c>
      <c r="Z26" s="5">
        <v>64.948244000000003</v>
      </c>
      <c r="AA26" s="5">
        <v>62.282561999999999</v>
      </c>
      <c r="AB26" s="5">
        <v>70.128769000000005</v>
      </c>
      <c r="AC26" s="5">
        <v>74.346418</v>
      </c>
      <c r="AD26" s="5">
        <v>82.852238</v>
      </c>
      <c r="AE26" s="16">
        <f t="shared" si="0"/>
        <v>1330.579162</v>
      </c>
    </row>
    <row r="27" spans="1:31">
      <c r="A27" s="7"/>
      <c r="B27" s="7">
        <v>611790</v>
      </c>
      <c r="C27" s="5">
        <v>78.920180000000002</v>
      </c>
      <c r="D27" s="5">
        <v>141.24889400000001</v>
      </c>
      <c r="E27" s="5">
        <v>170.59841499999999</v>
      </c>
      <c r="F27" s="5">
        <v>209.03617399999999</v>
      </c>
      <c r="G27" s="5">
        <v>363.31349599999999</v>
      </c>
      <c r="H27" s="5">
        <v>395.95517599999999</v>
      </c>
      <c r="I27" s="5">
        <v>284.19902000000002</v>
      </c>
      <c r="J27" s="5">
        <v>189.309124</v>
      </c>
      <c r="K27" s="5">
        <v>165.88568100000001</v>
      </c>
      <c r="L27" s="5">
        <v>153.18502000000001</v>
      </c>
      <c r="M27" s="5">
        <v>162.49846700000001</v>
      </c>
      <c r="N27" s="5">
        <v>133.78349299999999</v>
      </c>
      <c r="O27" s="5">
        <v>124.187528</v>
      </c>
      <c r="P27" s="5">
        <v>89.051004000000006</v>
      </c>
      <c r="Q27" s="5">
        <v>73.241415000000003</v>
      </c>
      <c r="R27" s="5">
        <v>76.680912000000006</v>
      </c>
      <c r="S27" s="5">
        <v>91.475470000000001</v>
      </c>
      <c r="T27" s="5">
        <v>71.028874999999999</v>
      </c>
      <c r="U27" s="5">
        <v>97.609403</v>
      </c>
      <c r="V27" s="5">
        <v>80.493437</v>
      </c>
      <c r="W27" s="5">
        <v>103.04095</v>
      </c>
      <c r="X27" s="5">
        <v>151.79830999999999</v>
      </c>
      <c r="Y27" s="5">
        <v>208.36036799999999</v>
      </c>
      <c r="Z27" s="5">
        <v>325.08087499999999</v>
      </c>
      <c r="AA27" s="5">
        <v>276.52892600000001</v>
      </c>
      <c r="AB27" s="5">
        <v>196.50992600000001</v>
      </c>
      <c r="AC27" s="5">
        <v>400.26995699999998</v>
      </c>
      <c r="AD27" s="5">
        <v>82.832739000000004</v>
      </c>
      <c r="AE27" s="16">
        <f t="shared" si="0"/>
        <v>4896.123235</v>
      </c>
    </row>
    <row r="28" spans="1:31">
      <c r="A28" s="7"/>
      <c r="B28" s="7">
        <v>610620</v>
      </c>
      <c r="C28" s="5">
        <v>14.508629000000001</v>
      </c>
      <c r="D28" s="5">
        <v>23.763705999999999</v>
      </c>
      <c r="E28" s="5">
        <v>43.436841999999999</v>
      </c>
      <c r="F28" s="5">
        <v>46.412571999999997</v>
      </c>
      <c r="G28" s="5">
        <v>38.219351000000003</v>
      </c>
      <c r="H28" s="5">
        <v>37.877377000000003</v>
      </c>
      <c r="I28" s="5">
        <v>43.356394000000002</v>
      </c>
      <c r="J28" s="5">
        <v>41.489229000000002</v>
      </c>
      <c r="K28" s="5">
        <v>25.79335</v>
      </c>
      <c r="L28" s="5">
        <v>20.882503</v>
      </c>
      <c r="M28" s="5">
        <v>21.643355</v>
      </c>
      <c r="N28" s="5">
        <v>24.295259999999999</v>
      </c>
      <c r="O28" s="5">
        <v>24.053843000000001</v>
      </c>
      <c r="P28" s="5">
        <v>29.040755000000001</v>
      </c>
      <c r="Q28" s="5">
        <v>29.828617000000001</v>
      </c>
      <c r="R28" s="5">
        <v>37.502822999999999</v>
      </c>
      <c r="S28" s="5">
        <v>36.248251000000003</v>
      </c>
      <c r="T28" s="5">
        <v>44.900199999999998</v>
      </c>
      <c r="U28" s="5">
        <v>41.660300999999997</v>
      </c>
      <c r="V28" s="5">
        <v>38.521493999999997</v>
      </c>
      <c r="W28" s="5">
        <v>36.768211999999998</v>
      </c>
      <c r="X28" s="5">
        <v>45.705765</v>
      </c>
      <c r="Y28" s="5">
        <v>48.298158000000001</v>
      </c>
      <c r="Z28" s="5">
        <v>44.854695999999997</v>
      </c>
      <c r="AA28" s="5">
        <v>39.603138000000001</v>
      </c>
      <c r="AB28" s="5">
        <v>34.920557000000002</v>
      </c>
      <c r="AC28" s="5">
        <v>61.042603999999997</v>
      </c>
      <c r="AD28" s="5">
        <v>78.950355000000002</v>
      </c>
      <c r="AE28" s="16">
        <f t="shared" si="0"/>
        <v>1053.5783370000001</v>
      </c>
    </row>
    <row r="29" spans="1:31">
      <c r="A29" s="7"/>
      <c r="B29" s="7">
        <v>620520</v>
      </c>
      <c r="C29" s="5">
        <v>179.394879</v>
      </c>
      <c r="D29" s="5">
        <v>202.72317799999999</v>
      </c>
      <c r="E29" s="5">
        <v>218.790357</v>
      </c>
      <c r="F29" s="5">
        <v>177.03252800000001</v>
      </c>
      <c r="G29" s="5">
        <v>125.009427</v>
      </c>
      <c r="H29" s="5">
        <v>158.05632</v>
      </c>
      <c r="I29" s="5">
        <v>79.298186999999999</v>
      </c>
      <c r="J29" s="5">
        <v>49.932473000000002</v>
      </c>
      <c r="K29" s="5">
        <v>43.224379999999996</v>
      </c>
      <c r="L29" s="5">
        <v>36.749045000000002</v>
      </c>
      <c r="M29" s="5">
        <v>36.534421999999999</v>
      </c>
      <c r="N29" s="5">
        <v>36.128376000000003</v>
      </c>
      <c r="O29" s="5">
        <v>39.605004000000001</v>
      </c>
      <c r="P29" s="5">
        <v>45.641150000000003</v>
      </c>
      <c r="Q29" s="5">
        <v>49.106510999999998</v>
      </c>
      <c r="R29" s="5">
        <v>54.451166000000001</v>
      </c>
      <c r="S29" s="5">
        <v>71.500557999999998</v>
      </c>
      <c r="T29" s="5">
        <v>83.724333999999999</v>
      </c>
      <c r="U29" s="5">
        <v>85.971912000000003</v>
      </c>
      <c r="V29" s="5">
        <v>90.183380999999997</v>
      </c>
      <c r="W29" s="5">
        <v>95.715954999999994</v>
      </c>
      <c r="X29" s="5">
        <v>81.724035000000001</v>
      </c>
      <c r="Y29" s="5">
        <v>75.297888999999998</v>
      </c>
      <c r="Z29" s="5">
        <v>76.954969000000006</v>
      </c>
      <c r="AA29" s="5">
        <v>78.783535000000001</v>
      </c>
      <c r="AB29" s="5">
        <v>63.674878</v>
      </c>
      <c r="AC29" s="5">
        <v>67.839321999999996</v>
      </c>
      <c r="AD29" s="5">
        <v>77.136475000000004</v>
      </c>
      <c r="AE29" s="16">
        <f t="shared" si="0"/>
        <v>2480.1846459999992</v>
      </c>
    </row>
    <row r="30" spans="1:31">
      <c r="A30" s="7"/>
      <c r="B30" s="7">
        <v>611430</v>
      </c>
      <c r="C30" s="5">
        <v>12.18445</v>
      </c>
      <c r="D30" s="5">
        <v>11.246854000000001</v>
      </c>
      <c r="E30" s="5">
        <v>13.564988</v>
      </c>
      <c r="F30" s="5">
        <v>18.75384</v>
      </c>
      <c r="G30" s="5">
        <v>26.774972000000002</v>
      </c>
      <c r="H30" s="5">
        <v>33.838583999999997</v>
      </c>
      <c r="I30" s="5">
        <v>38.517130999999999</v>
      </c>
      <c r="J30" s="5">
        <v>57.796984999999999</v>
      </c>
      <c r="K30" s="5">
        <v>55.661566999999998</v>
      </c>
      <c r="L30" s="5">
        <v>48.359544</v>
      </c>
      <c r="M30" s="5">
        <v>50.271493</v>
      </c>
      <c r="N30" s="5">
        <v>52.042881999999999</v>
      </c>
      <c r="O30" s="5">
        <v>52.139747</v>
      </c>
      <c r="P30" s="5">
        <v>41.660507000000003</v>
      </c>
      <c r="Q30" s="5">
        <v>42.663888</v>
      </c>
      <c r="R30" s="5">
        <v>44.378042000000001</v>
      </c>
      <c r="S30" s="5">
        <v>57.975270999999999</v>
      </c>
      <c r="T30" s="5">
        <v>56.864899000000001</v>
      </c>
      <c r="U30" s="5">
        <v>57.907485999999999</v>
      </c>
      <c r="V30" s="5">
        <v>62.898366000000003</v>
      </c>
      <c r="W30" s="5">
        <v>57.568945999999997</v>
      </c>
      <c r="X30" s="5">
        <v>55.544974000000003</v>
      </c>
      <c r="Y30" s="5">
        <v>50.619245999999997</v>
      </c>
      <c r="Z30" s="5">
        <v>62.798305999999997</v>
      </c>
      <c r="AA30" s="5">
        <v>59.202717999999997</v>
      </c>
      <c r="AB30" s="5">
        <v>49.922424999999997</v>
      </c>
      <c r="AC30" s="5">
        <v>66.912693000000004</v>
      </c>
      <c r="AD30" s="5">
        <v>73.258758999999998</v>
      </c>
      <c r="AE30" s="16">
        <f t="shared" si="0"/>
        <v>1311.3295630000002</v>
      </c>
    </row>
    <row r="31" spans="1:31">
      <c r="A31" s="7"/>
      <c r="B31" s="7">
        <v>610822</v>
      </c>
      <c r="C31" s="5">
        <v>49.357163999999997</v>
      </c>
      <c r="D31" s="5">
        <v>49.423617999999998</v>
      </c>
      <c r="E31" s="5">
        <v>75.068374000000006</v>
      </c>
      <c r="F31" s="5">
        <v>98.303718000000003</v>
      </c>
      <c r="G31" s="5">
        <v>77.851027000000002</v>
      </c>
      <c r="H31" s="5">
        <v>90.464166000000006</v>
      </c>
      <c r="I31" s="5">
        <v>76.912732000000005</v>
      </c>
      <c r="J31" s="5">
        <v>56.531754999999997</v>
      </c>
      <c r="K31" s="5">
        <v>43.642074999999998</v>
      </c>
      <c r="L31" s="5">
        <v>83.597066999999996</v>
      </c>
      <c r="M31" s="5">
        <v>92.887654999999995</v>
      </c>
      <c r="N31" s="5">
        <v>65.195480000000003</v>
      </c>
      <c r="O31" s="5">
        <v>17.531427000000001</v>
      </c>
      <c r="P31" s="5">
        <v>15.475644000000001</v>
      </c>
      <c r="Q31" s="5">
        <v>10.501344</v>
      </c>
      <c r="R31" s="5">
        <v>15.265478</v>
      </c>
      <c r="S31" s="5">
        <v>21.414802999999999</v>
      </c>
      <c r="T31" s="5">
        <v>38.829678999999999</v>
      </c>
      <c r="U31" s="5">
        <v>63.062041999999998</v>
      </c>
      <c r="V31" s="5">
        <v>81.791584</v>
      </c>
      <c r="W31" s="5">
        <v>89.842112999999998</v>
      </c>
      <c r="X31" s="5">
        <v>97.029555000000002</v>
      </c>
      <c r="Y31" s="5">
        <v>106.683122</v>
      </c>
      <c r="Z31" s="5">
        <v>99.410527000000002</v>
      </c>
      <c r="AA31" s="5">
        <v>95.071461999999997</v>
      </c>
      <c r="AB31" s="5">
        <v>44.671405999999998</v>
      </c>
      <c r="AC31" s="5">
        <v>56.754519999999999</v>
      </c>
      <c r="AD31" s="5">
        <v>67.237975000000006</v>
      </c>
      <c r="AE31" s="16">
        <f t="shared" si="0"/>
        <v>1779.8075119999999</v>
      </c>
    </row>
    <row r="32" spans="1:31">
      <c r="A32" s="7"/>
      <c r="B32" s="7">
        <v>610343</v>
      </c>
      <c r="C32" s="5">
        <v>16.005075000000001</v>
      </c>
      <c r="D32" s="5">
        <v>37.816901999999999</v>
      </c>
      <c r="E32" s="5">
        <v>36.272392000000004</v>
      </c>
      <c r="F32" s="5">
        <v>31.937414</v>
      </c>
      <c r="G32" s="5">
        <v>32.110021000000003</v>
      </c>
      <c r="H32" s="5">
        <v>48.058833999999997</v>
      </c>
      <c r="I32" s="5">
        <v>57.263665000000003</v>
      </c>
      <c r="J32" s="5">
        <v>41.243264000000003</v>
      </c>
      <c r="K32" s="5">
        <v>55.162492999999998</v>
      </c>
      <c r="L32" s="5">
        <v>22.523243000000001</v>
      </c>
      <c r="M32" s="5">
        <v>19.724257999999999</v>
      </c>
      <c r="N32" s="5">
        <v>17.461732000000001</v>
      </c>
      <c r="O32" s="5">
        <v>12.401089000000001</v>
      </c>
      <c r="P32" s="5">
        <v>14.071237999999999</v>
      </c>
      <c r="Q32" s="5">
        <v>14.790559999999999</v>
      </c>
      <c r="R32" s="5">
        <v>11.526322</v>
      </c>
      <c r="S32" s="5">
        <v>15.333322000000001</v>
      </c>
      <c r="T32" s="5">
        <v>20.820948000000001</v>
      </c>
      <c r="U32" s="5">
        <v>22.934999000000001</v>
      </c>
      <c r="V32" s="5">
        <v>23.586310999999998</v>
      </c>
      <c r="W32" s="5">
        <v>26.502870999999999</v>
      </c>
      <c r="X32" s="5">
        <v>24.435286999999999</v>
      </c>
      <c r="Y32" s="5">
        <v>26.913070999999999</v>
      </c>
      <c r="Z32" s="5">
        <v>26.481390999999999</v>
      </c>
      <c r="AA32" s="5">
        <v>36.669677</v>
      </c>
      <c r="AB32" s="5">
        <v>29.916212000000002</v>
      </c>
      <c r="AC32" s="5">
        <v>44.873781000000001</v>
      </c>
      <c r="AD32" s="5">
        <v>66.856729000000001</v>
      </c>
      <c r="AE32" s="16">
        <f t="shared" si="0"/>
        <v>833.69310099999996</v>
      </c>
    </row>
    <row r="33" spans="1:31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>
      <c r="A34" s="29" t="s">
        <v>1094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</sheetData>
  <sortState xmlns:xlrd2="http://schemas.microsoft.com/office/spreadsheetml/2017/richdata2" ref="B8:AA35">
    <sortCondition descending="1" ref="AA8:AA35"/>
  </sortState>
  <mergeCells count="3">
    <mergeCell ref="A2:AE2"/>
    <mergeCell ref="A4:AE4"/>
    <mergeCell ref="C7:AE7"/>
  </mergeCells>
  <hyperlinks>
    <hyperlink ref="A1" location="ÍNDICE!A1" display="INDICE" xr:uid="{00000000-0004-0000-24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E34"/>
  <sheetViews>
    <sheetView showGridLines="0" zoomScaleNormal="100" workbookViewId="0"/>
  </sheetViews>
  <sheetFormatPr baseColWidth="10" defaultRowHeight="13"/>
  <sheetData>
    <row r="1" spans="1:31">
      <c r="A1" s="102" t="s">
        <v>30</v>
      </c>
    </row>
    <row r="2" spans="1:31">
      <c r="A2" s="159" t="s">
        <v>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7"/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59" t="s">
        <v>1130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11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>
      <c r="A6" s="13"/>
      <c r="B6" s="14" t="s">
        <v>68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>
      <c r="A7" s="7"/>
      <c r="B7" s="6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>
      <c r="A8" s="7"/>
      <c r="B8" s="7">
        <v>630900</v>
      </c>
      <c r="C8" s="5">
        <v>235.32633999999999</v>
      </c>
      <c r="D8" s="5">
        <v>251.25834499999999</v>
      </c>
      <c r="E8" s="5">
        <v>273.81201600000003</v>
      </c>
      <c r="F8" s="5">
        <v>246.479153</v>
      </c>
      <c r="G8" s="5">
        <v>217.28059300000001</v>
      </c>
      <c r="H8" s="5">
        <v>234.49123299999999</v>
      </c>
      <c r="I8" s="5">
        <v>215.04298700000001</v>
      </c>
      <c r="J8" s="5">
        <v>222.969785</v>
      </c>
      <c r="K8" s="5">
        <v>238.86381299999999</v>
      </c>
      <c r="L8" s="5">
        <v>260.98853700000001</v>
      </c>
      <c r="M8" s="5">
        <v>268.49119899999999</v>
      </c>
      <c r="N8" s="5">
        <v>283.32121699999999</v>
      </c>
      <c r="O8" s="5">
        <v>347.09757400000001</v>
      </c>
      <c r="P8" s="5">
        <v>414.01085799999998</v>
      </c>
      <c r="Q8" s="5">
        <v>375.40844700000002</v>
      </c>
      <c r="R8" s="5">
        <v>455.30502999999999</v>
      </c>
      <c r="S8" s="5">
        <v>608.46493499999997</v>
      </c>
      <c r="T8" s="5">
        <v>635.82720500000005</v>
      </c>
      <c r="U8" s="5">
        <v>688.22562900000003</v>
      </c>
      <c r="V8" s="5">
        <v>708.50130200000001</v>
      </c>
      <c r="W8" s="5">
        <v>705.80755599999998</v>
      </c>
      <c r="X8" s="5">
        <v>576.01743999999997</v>
      </c>
      <c r="Y8" s="5">
        <v>632.00632099999996</v>
      </c>
      <c r="Z8" s="5">
        <v>674.89605900000004</v>
      </c>
      <c r="AA8" s="5">
        <v>682.28101700000002</v>
      </c>
      <c r="AB8" s="5">
        <v>613.05775400000005</v>
      </c>
      <c r="AC8" s="5">
        <v>830.91119300000003</v>
      </c>
      <c r="AD8" s="5">
        <v>953.59562700000004</v>
      </c>
      <c r="AE8" s="16">
        <f>SUM(C8:AD8)</f>
        <v>12849.739165000001</v>
      </c>
    </row>
    <row r="9" spans="1:31">
      <c r="A9" s="7"/>
      <c r="B9" s="7">
        <v>630790</v>
      </c>
      <c r="C9" s="5">
        <v>180.95913300000001</v>
      </c>
      <c r="D9" s="5">
        <v>226.42257900000001</v>
      </c>
      <c r="E9" s="5">
        <v>266.78800899999999</v>
      </c>
      <c r="F9" s="5">
        <v>258.90083399999997</v>
      </c>
      <c r="G9" s="5">
        <v>275.05146500000001</v>
      </c>
      <c r="H9" s="5">
        <v>344.35681899999997</v>
      </c>
      <c r="I9" s="5">
        <v>279.40908400000001</v>
      </c>
      <c r="J9" s="5">
        <v>254.67308</v>
      </c>
      <c r="K9" s="5">
        <v>284.090169</v>
      </c>
      <c r="L9" s="5">
        <v>297.53203400000001</v>
      </c>
      <c r="M9" s="5">
        <v>368.23906399999998</v>
      </c>
      <c r="N9" s="5">
        <v>417.91535199999998</v>
      </c>
      <c r="O9" s="5">
        <v>459.24009799999999</v>
      </c>
      <c r="P9" s="5">
        <v>477.07518199999998</v>
      </c>
      <c r="Q9" s="5">
        <v>503.36060800000001</v>
      </c>
      <c r="R9" s="5">
        <v>515.88490999999999</v>
      </c>
      <c r="S9" s="5">
        <v>543.52957300000003</v>
      </c>
      <c r="T9" s="5">
        <v>575.71957299999997</v>
      </c>
      <c r="U9" s="5">
        <v>677.36689999999999</v>
      </c>
      <c r="V9" s="5">
        <v>688.53753900000004</v>
      </c>
      <c r="W9" s="5">
        <v>660.11061299999994</v>
      </c>
      <c r="X9" s="5">
        <v>661.32396000000006</v>
      </c>
      <c r="Y9" s="5">
        <v>676.09409400000004</v>
      </c>
      <c r="Z9" s="5">
        <v>677.62394900000004</v>
      </c>
      <c r="AA9" s="5">
        <v>727.277063</v>
      </c>
      <c r="AB9" s="5">
        <v>1059.5566080000001</v>
      </c>
      <c r="AC9" s="5">
        <v>1089.483745</v>
      </c>
      <c r="AD9" s="5">
        <v>930.66234499999996</v>
      </c>
      <c r="AE9" s="16">
        <f t="shared" ref="AE9:AE32" si="0">SUM(C9:AD9)</f>
        <v>14377.184381999999</v>
      </c>
    </row>
    <row r="10" spans="1:31">
      <c r="A10" s="7"/>
      <c r="B10" s="7">
        <v>420292</v>
      </c>
      <c r="C10" s="5">
        <v>40.643619000000001</v>
      </c>
      <c r="D10" s="5">
        <v>53.177463000000003</v>
      </c>
      <c r="E10" s="5">
        <v>68.585826999999995</v>
      </c>
      <c r="F10" s="5">
        <v>72.818760999999995</v>
      </c>
      <c r="G10" s="5">
        <v>75.437995999999998</v>
      </c>
      <c r="H10" s="5">
        <v>83.243528999999995</v>
      </c>
      <c r="I10" s="5">
        <v>73.150790000000001</v>
      </c>
      <c r="J10" s="5">
        <v>76.277852999999993</v>
      </c>
      <c r="K10" s="5">
        <v>88.625435999999993</v>
      </c>
      <c r="L10" s="5">
        <v>96.053374000000005</v>
      </c>
      <c r="M10" s="5">
        <v>113.142634</v>
      </c>
      <c r="N10" s="5">
        <v>127.603364</v>
      </c>
      <c r="O10" s="5">
        <v>163.37939499999999</v>
      </c>
      <c r="P10" s="5">
        <v>181.80593500000001</v>
      </c>
      <c r="Q10" s="5">
        <v>180.96167</v>
      </c>
      <c r="R10" s="5">
        <v>211.51572400000001</v>
      </c>
      <c r="S10" s="5">
        <v>235.17358899999999</v>
      </c>
      <c r="T10" s="5">
        <v>269.50532099999998</v>
      </c>
      <c r="U10" s="5">
        <v>285.71960000000001</v>
      </c>
      <c r="V10" s="5">
        <v>301.496759</v>
      </c>
      <c r="W10" s="5">
        <v>300.16974399999998</v>
      </c>
      <c r="X10" s="5">
        <v>308.25989199999998</v>
      </c>
      <c r="Y10" s="5">
        <v>332.355885</v>
      </c>
      <c r="Z10" s="5">
        <v>354.115951</v>
      </c>
      <c r="AA10" s="5">
        <v>370.04110900000001</v>
      </c>
      <c r="AB10" s="5">
        <v>293.79046099999999</v>
      </c>
      <c r="AC10" s="5">
        <v>316.99593700000003</v>
      </c>
      <c r="AD10" s="5">
        <v>341.74856899999997</v>
      </c>
      <c r="AE10" s="16">
        <f t="shared" si="0"/>
        <v>5415.796186999999</v>
      </c>
    </row>
    <row r="11" spans="1:31">
      <c r="A11" s="7"/>
      <c r="B11" s="7">
        <v>940490</v>
      </c>
      <c r="C11" s="5">
        <v>67.392779000000004</v>
      </c>
      <c r="D11" s="5">
        <v>72.607787999999999</v>
      </c>
      <c r="E11" s="5">
        <v>90.401931000000005</v>
      </c>
      <c r="F11" s="5">
        <v>99.353655000000003</v>
      </c>
      <c r="G11" s="5">
        <v>95.104774000000006</v>
      </c>
      <c r="H11" s="5">
        <v>118.678158</v>
      </c>
      <c r="I11" s="5">
        <v>121.08362</v>
      </c>
      <c r="J11" s="5">
        <v>106.731432</v>
      </c>
      <c r="K11" s="5">
        <v>98.267076000000003</v>
      </c>
      <c r="L11" s="5">
        <v>134.531532</v>
      </c>
      <c r="M11" s="5">
        <v>156.15248199999999</v>
      </c>
      <c r="N11" s="5">
        <v>183.65733900000001</v>
      </c>
      <c r="O11" s="5">
        <v>221.04862199999999</v>
      </c>
      <c r="P11" s="5">
        <v>219.25956400000001</v>
      </c>
      <c r="Q11" s="5">
        <v>170.70826199999999</v>
      </c>
      <c r="R11" s="5">
        <v>193.30857800000001</v>
      </c>
      <c r="S11" s="5">
        <v>208.39665500000001</v>
      </c>
      <c r="T11" s="5">
        <v>229.52397099999999</v>
      </c>
      <c r="U11" s="5">
        <v>241.567981</v>
      </c>
      <c r="V11" s="5">
        <v>251.015006</v>
      </c>
      <c r="W11" s="5">
        <v>257.17121300000002</v>
      </c>
      <c r="X11" s="5">
        <v>246.355054</v>
      </c>
      <c r="Y11" s="5">
        <v>261.843051</v>
      </c>
      <c r="Z11" s="5">
        <v>262.68947400000002</v>
      </c>
      <c r="AA11" s="5">
        <v>251.44028900000001</v>
      </c>
      <c r="AB11" s="5">
        <v>238.267897</v>
      </c>
      <c r="AC11" s="5">
        <v>274.48573599999997</v>
      </c>
      <c r="AD11" s="5">
        <v>217.582989</v>
      </c>
      <c r="AE11" s="16">
        <f t="shared" si="0"/>
        <v>5088.6269080000002</v>
      </c>
    </row>
    <row r="12" spans="1:31">
      <c r="A12" s="7"/>
      <c r="B12" s="7">
        <v>420212</v>
      </c>
      <c r="C12" s="5">
        <v>47.876648000000003</v>
      </c>
      <c r="D12" s="5">
        <v>53.326272000000003</v>
      </c>
      <c r="E12" s="5">
        <v>57.046996</v>
      </c>
      <c r="F12" s="5">
        <v>54.916362999999997</v>
      </c>
      <c r="G12" s="5">
        <v>56.293317999999999</v>
      </c>
      <c r="H12" s="5">
        <v>67.901428999999993</v>
      </c>
      <c r="I12" s="5">
        <v>83.916162999999997</v>
      </c>
      <c r="J12" s="5">
        <v>69.273302000000001</v>
      </c>
      <c r="K12" s="5">
        <v>62.289481000000002</v>
      </c>
      <c r="L12" s="5">
        <v>58.628224000000003</v>
      </c>
      <c r="M12" s="5">
        <v>67.977279999999993</v>
      </c>
      <c r="N12" s="5">
        <v>85.549576999999999</v>
      </c>
      <c r="O12" s="5">
        <v>93.098819000000006</v>
      </c>
      <c r="P12" s="5">
        <v>111.282106</v>
      </c>
      <c r="Q12" s="5">
        <v>108.800999</v>
      </c>
      <c r="R12" s="5">
        <v>115.395388</v>
      </c>
      <c r="S12" s="5">
        <v>129.22595999999999</v>
      </c>
      <c r="T12" s="5">
        <v>116.02195500000001</v>
      </c>
      <c r="U12" s="5">
        <v>132.423913</v>
      </c>
      <c r="V12" s="5">
        <v>116.367392</v>
      </c>
      <c r="W12" s="5">
        <v>110.828827</v>
      </c>
      <c r="X12" s="5">
        <v>106.73942599999999</v>
      </c>
      <c r="Y12" s="5">
        <v>96.056431000000003</v>
      </c>
      <c r="Z12" s="5">
        <v>112.184719</v>
      </c>
      <c r="AA12" s="5">
        <v>113.881063</v>
      </c>
      <c r="AB12" s="5">
        <v>90.854780000000005</v>
      </c>
      <c r="AC12" s="5">
        <v>124.451317</v>
      </c>
      <c r="AD12" s="5">
        <v>163.684156</v>
      </c>
      <c r="AE12" s="16">
        <f t="shared" si="0"/>
        <v>2606.2923040000001</v>
      </c>
    </row>
    <row r="13" spans="1:31">
      <c r="A13" s="7"/>
      <c r="B13" s="7">
        <v>420222</v>
      </c>
      <c r="C13" s="5">
        <v>11.322323000000001</v>
      </c>
      <c r="D13" s="5">
        <v>13.386101</v>
      </c>
      <c r="E13" s="5">
        <v>13.297606</v>
      </c>
      <c r="F13" s="5">
        <v>11.729290000000001</v>
      </c>
      <c r="G13" s="5">
        <v>15.688826000000001</v>
      </c>
      <c r="H13" s="5">
        <v>26.831202000000001</v>
      </c>
      <c r="I13" s="5">
        <v>32.212304000000003</v>
      </c>
      <c r="J13" s="5">
        <v>31.092281</v>
      </c>
      <c r="K13" s="5">
        <v>48.249893999999998</v>
      </c>
      <c r="L13" s="5">
        <v>52.866908000000002</v>
      </c>
      <c r="M13" s="5">
        <v>94.231954999999999</v>
      </c>
      <c r="N13" s="5">
        <v>71.786463999999995</v>
      </c>
      <c r="O13" s="5">
        <v>88.833982000000006</v>
      </c>
      <c r="P13" s="5">
        <v>97.960442999999998</v>
      </c>
      <c r="Q13" s="5">
        <v>114.301812</v>
      </c>
      <c r="R13" s="5">
        <v>106.847748</v>
      </c>
      <c r="S13" s="5">
        <v>116.69431400000001</v>
      </c>
      <c r="T13" s="5">
        <v>123.319942</v>
      </c>
      <c r="U13" s="5">
        <v>119.327208</v>
      </c>
      <c r="V13" s="5">
        <v>110.688678</v>
      </c>
      <c r="W13" s="5">
        <v>132.232404</v>
      </c>
      <c r="X13" s="5">
        <v>138.36667700000001</v>
      </c>
      <c r="Y13" s="5">
        <v>157.11891399999999</v>
      </c>
      <c r="Z13" s="5">
        <v>185.05917400000001</v>
      </c>
      <c r="AA13" s="5">
        <v>178.327853</v>
      </c>
      <c r="AB13" s="5">
        <v>134.28362000000001</v>
      </c>
      <c r="AC13" s="5">
        <v>130.821763</v>
      </c>
      <c r="AD13" s="5">
        <v>155.48321200000001</v>
      </c>
      <c r="AE13" s="16">
        <f t="shared" si="0"/>
        <v>2512.3628980000003</v>
      </c>
    </row>
    <row r="14" spans="1:31">
      <c r="A14" s="7"/>
      <c r="B14" s="7">
        <v>401519</v>
      </c>
      <c r="C14" s="5">
        <v>24.52402</v>
      </c>
      <c r="D14" s="5">
        <v>28.343026999999999</v>
      </c>
      <c r="E14" s="5">
        <v>35.128222000000001</v>
      </c>
      <c r="F14" s="5">
        <v>34.420192999999998</v>
      </c>
      <c r="G14" s="5">
        <v>44.689481999999998</v>
      </c>
      <c r="H14" s="5">
        <v>42.612271</v>
      </c>
      <c r="I14" s="5">
        <v>37.591248999999998</v>
      </c>
      <c r="J14" s="5">
        <v>36.197139999999997</v>
      </c>
      <c r="K14" s="5">
        <v>36.658223</v>
      </c>
      <c r="L14" s="5">
        <v>38.508929999999999</v>
      </c>
      <c r="M14" s="5">
        <v>48.056952000000003</v>
      </c>
      <c r="N14" s="5">
        <v>47.353749000000001</v>
      </c>
      <c r="O14" s="5">
        <v>51.246059000000002</v>
      </c>
      <c r="P14" s="5">
        <v>54.683703999999999</v>
      </c>
      <c r="Q14" s="5">
        <v>65.608475999999996</v>
      </c>
      <c r="R14" s="5">
        <v>76.873987999999997</v>
      </c>
      <c r="S14" s="5">
        <v>96.306004999999999</v>
      </c>
      <c r="T14" s="5">
        <v>101.42662</v>
      </c>
      <c r="U14" s="5">
        <v>94.011623</v>
      </c>
      <c r="V14" s="5">
        <v>92.788881000000003</v>
      </c>
      <c r="W14" s="5">
        <v>96.906587000000002</v>
      </c>
      <c r="X14" s="5">
        <v>97.488812999999993</v>
      </c>
      <c r="Y14" s="5">
        <v>100.739867</v>
      </c>
      <c r="Z14" s="5">
        <v>105.85548300000001</v>
      </c>
      <c r="AA14" s="5">
        <v>122.499005</v>
      </c>
      <c r="AB14" s="5">
        <v>175.73433700000001</v>
      </c>
      <c r="AC14" s="5">
        <v>284.5992</v>
      </c>
      <c r="AD14" s="5">
        <v>144.911404</v>
      </c>
      <c r="AE14" s="16">
        <f t="shared" si="0"/>
        <v>2215.7635099999998</v>
      </c>
    </row>
    <row r="15" spans="1:31">
      <c r="A15" s="7"/>
      <c r="B15" s="7">
        <v>630392</v>
      </c>
      <c r="C15" s="5">
        <v>10.10824</v>
      </c>
      <c r="D15" s="5">
        <v>11.905894999999999</v>
      </c>
      <c r="E15" s="5">
        <v>15.362221999999999</v>
      </c>
      <c r="F15" s="5">
        <v>19.461535999999999</v>
      </c>
      <c r="G15" s="5">
        <v>22.596243999999999</v>
      </c>
      <c r="H15" s="5">
        <v>21.434678999999999</v>
      </c>
      <c r="I15" s="5">
        <v>19.251818</v>
      </c>
      <c r="J15" s="5">
        <v>18.9315</v>
      </c>
      <c r="K15" s="5">
        <v>16.849226999999999</v>
      </c>
      <c r="L15" s="5">
        <v>21.858083000000001</v>
      </c>
      <c r="M15" s="5">
        <v>28.084821000000002</v>
      </c>
      <c r="N15" s="5">
        <v>37.854151000000002</v>
      </c>
      <c r="O15" s="5">
        <v>50.835591999999998</v>
      </c>
      <c r="P15" s="5">
        <v>59.910511</v>
      </c>
      <c r="Q15" s="5">
        <v>59.984321000000001</v>
      </c>
      <c r="R15" s="5">
        <v>64.572182999999995</v>
      </c>
      <c r="S15" s="5">
        <v>73.286552999999998</v>
      </c>
      <c r="T15" s="5">
        <v>89.107609999999994</v>
      </c>
      <c r="U15" s="5">
        <v>93.261784000000006</v>
      </c>
      <c r="V15" s="5">
        <v>94.971080999999998</v>
      </c>
      <c r="W15" s="5">
        <v>88.350254000000007</v>
      </c>
      <c r="X15" s="5">
        <v>96.471762999999996</v>
      </c>
      <c r="Y15" s="5">
        <v>120.10912399999999</v>
      </c>
      <c r="Z15" s="5">
        <v>108.865709</v>
      </c>
      <c r="AA15" s="5">
        <v>97.356429000000006</v>
      </c>
      <c r="AB15" s="5">
        <v>98.301839999999999</v>
      </c>
      <c r="AC15" s="5">
        <v>142.409166</v>
      </c>
      <c r="AD15" s="5">
        <v>121.58485400000001</v>
      </c>
      <c r="AE15" s="16">
        <f t="shared" si="0"/>
        <v>1703.07719</v>
      </c>
    </row>
    <row r="16" spans="1:31">
      <c r="A16" s="7"/>
      <c r="B16" s="7">
        <v>420232</v>
      </c>
      <c r="C16" s="5">
        <v>8.6206800000000001</v>
      </c>
      <c r="D16" s="5">
        <v>9.5436669999999992</v>
      </c>
      <c r="E16" s="5">
        <v>13.748163</v>
      </c>
      <c r="F16" s="5">
        <v>11.988702999999999</v>
      </c>
      <c r="G16" s="5">
        <v>15.233366999999999</v>
      </c>
      <c r="H16" s="5">
        <v>15.236796999999999</v>
      </c>
      <c r="I16" s="5">
        <v>11.807665999999999</v>
      </c>
      <c r="J16" s="5">
        <v>13.296929</v>
      </c>
      <c r="K16" s="5">
        <v>16.536266999999999</v>
      </c>
      <c r="L16" s="5">
        <v>14.802173</v>
      </c>
      <c r="M16" s="5">
        <v>19.283985999999999</v>
      </c>
      <c r="N16" s="5">
        <v>21.142631000000002</v>
      </c>
      <c r="O16" s="5">
        <v>26.608713000000002</v>
      </c>
      <c r="P16" s="5">
        <v>37.179903000000003</v>
      </c>
      <c r="Q16" s="5">
        <v>36.148617000000002</v>
      </c>
      <c r="R16" s="5">
        <v>32.067003999999997</v>
      </c>
      <c r="S16" s="5">
        <v>32.241957999999997</v>
      </c>
      <c r="T16" s="5">
        <v>43.226478</v>
      </c>
      <c r="U16" s="5">
        <v>42.023457000000001</v>
      </c>
      <c r="V16" s="5">
        <v>36.339716000000003</v>
      </c>
      <c r="W16" s="5">
        <v>36.374048000000002</v>
      </c>
      <c r="X16" s="5">
        <v>45.148783000000002</v>
      </c>
      <c r="Y16" s="5">
        <v>51.750781000000003</v>
      </c>
      <c r="Z16" s="5">
        <v>77.590674000000007</v>
      </c>
      <c r="AA16" s="5">
        <v>95.709774999999993</v>
      </c>
      <c r="AB16" s="5">
        <v>81.219493999999997</v>
      </c>
      <c r="AC16" s="5">
        <v>97.406501000000006</v>
      </c>
      <c r="AD16" s="5">
        <v>100.88807</v>
      </c>
      <c r="AE16" s="16">
        <f t="shared" si="0"/>
        <v>1043.1650010000003</v>
      </c>
    </row>
    <row r="17" spans="1:31">
      <c r="A17" s="7"/>
      <c r="B17" s="7">
        <v>630539</v>
      </c>
      <c r="C17" s="5">
        <v>6.8054519999999998</v>
      </c>
      <c r="D17" s="5">
        <v>6.9392620000000003</v>
      </c>
      <c r="E17" s="5">
        <v>10.242903</v>
      </c>
      <c r="F17" s="5">
        <v>10.229324999999999</v>
      </c>
      <c r="G17" s="5">
        <v>7.6173320000000002</v>
      </c>
      <c r="H17" s="5">
        <v>6.876436</v>
      </c>
      <c r="I17" s="5">
        <v>10.153154000000001</v>
      </c>
      <c r="J17" s="5">
        <v>8.0564230000000006</v>
      </c>
      <c r="K17" s="5">
        <v>7.4388949999999996</v>
      </c>
      <c r="L17" s="5">
        <v>9.1383419999999997</v>
      </c>
      <c r="M17" s="5">
        <v>9.6729640000000003</v>
      </c>
      <c r="N17" s="5">
        <v>11.812586</v>
      </c>
      <c r="O17" s="5">
        <v>12.852257</v>
      </c>
      <c r="P17" s="5">
        <v>14.291204</v>
      </c>
      <c r="Q17" s="5">
        <v>15.381575</v>
      </c>
      <c r="R17" s="5">
        <v>17.218717000000002</v>
      </c>
      <c r="S17" s="5">
        <v>23.724854000000001</v>
      </c>
      <c r="T17" s="5">
        <v>30.197855000000001</v>
      </c>
      <c r="U17" s="5">
        <v>29.960315000000001</v>
      </c>
      <c r="V17" s="5">
        <v>32.181708999999998</v>
      </c>
      <c r="W17" s="5">
        <v>36.066969</v>
      </c>
      <c r="X17" s="5">
        <v>50.470095999999998</v>
      </c>
      <c r="Y17" s="5">
        <v>56.992787999999997</v>
      </c>
      <c r="Z17" s="5">
        <v>58.333697000000001</v>
      </c>
      <c r="AA17" s="5">
        <v>65.003418999999994</v>
      </c>
      <c r="AB17" s="5">
        <v>71.530253000000002</v>
      </c>
      <c r="AC17" s="5">
        <v>77.806783999999993</v>
      </c>
      <c r="AD17" s="5">
        <v>100.38816</v>
      </c>
      <c r="AE17" s="16">
        <f t="shared" si="0"/>
        <v>797.38372600000002</v>
      </c>
    </row>
    <row r="18" spans="1:31">
      <c r="A18" s="7"/>
      <c r="B18" s="7">
        <v>392620</v>
      </c>
      <c r="C18" s="5">
        <v>105.716821</v>
      </c>
      <c r="D18" s="5">
        <v>120.27702499999999</v>
      </c>
      <c r="E18" s="5">
        <v>124.55618800000001</v>
      </c>
      <c r="F18" s="5">
        <v>114.69609</v>
      </c>
      <c r="G18" s="5">
        <v>101.314494</v>
      </c>
      <c r="H18" s="5">
        <v>108.25147699999999</v>
      </c>
      <c r="I18" s="5">
        <v>102.55559599999999</v>
      </c>
      <c r="J18" s="5">
        <v>90.272345000000001</v>
      </c>
      <c r="K18" s="5">
        <v>88.121683000000004</v>
      </c>
      <c r="L18" s="5">
        <v>86.921233999999998</v>
      </c>
      <c r="M18" s="5">
        <v>83.286569</v>
      </c>
      <c r="N18" s="5">
        <v>74.550432999999998</v>
      </c>
      <c r="O18" s="5">
        <v>86.655693999999997</v>
      </c>
      <c r="P18" s="5">
        <v>117.107465</v>
      </c>
      <c r="Q18" s="5">
        <v>117.16373299999999</v>
      </c>
      <c r="R18" s="5">
        <v>125.75891300000001</v>
      </c>
      <c r="S18" s="5">
        <v>130.28402500000001</v>
      </c>
      <c r="T18" s="5">
        <v>110.822373</v>
      </c>
      <c r="U18" s="5">
        <v>104.187235</v>
      </c>
      <c r="V18" s="5">
        <v>118.52748</v>
      </c>
      <c r="W18" s="5">
        <v>90.172554000000005</v>
      </c>
      <c r="X18" s="5">
        <v>91.166139999999999</v>
      </c>
      <c r="Y18" s="5">
        <v>86.361630000000005</v>
      </c>
      <c r="Z18" s="5">
        <v>84.018455000000003</v>
      </c>
      <c r="AA18" s="5">
        <v>76.398111</v>
      </c>
      <c r="AB18" s="5">
        <v>109.12289699999999</v>
      </c>
      <c r="AC18" s="5">
        <v>112.106371</v>
      </c>
      <c r="AD18" s="5">
        <v>88.234589999999997</v>
      </c>
      <c r="AE18" s="16">
        <f t="shared" si="0"/>
        <v>2848.6076210000001</v>
      </c>
    </row>
    <row r="19" spans="1:31">
      <c r="A19" s="7"/>
      <c r="B19" s="7">
        <v>600690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3.7554310000000002</v>
      </c>
      <c r="K19" s="5">
        <v>5.6596270000000004</v>
      </c>
      <c r="L19" s="5">
        <v>19.165246</v>
      </c>
      <c r="M19" s="5">
        <v>26.559422000000001</v>
      </c>
      <c r="N19" s="5">
        <v>33.016739000000001</v>
      </c>
      <c r="O19" s="5">
        <v>43.391060000000003</v>
      </c>
      <c r="P19" s="5">
        <v>58.501460000000002</v>
      </c>
      <c r="Q19" s="5">
        <v>21.155726999999999</v>
      </c>
      <c r="R19" s="5">
        <v>22.436219999999999</v>
      </c>
      <c r="S19" s="5">
        <v>50.675311999999998</v>
      </c>
      <c r="T19" s="5">
        <v>16.167276999999999</v>
      </c>
      <c r="U19" s="5">
        <v>9.8390550000000001</v>
      </c>
      <c r="V19" s="5">
        <v>8.5696890000000003</v>
      </c>
      <c r="W19" s="5">
        <v>8.5232910000000004</v>
      </c>
      <c r="X19" s="5">
        <v>6.6294510000000004</v>
      </c>
      <c r="Y19" s="5">
        <v>7.2967009999999997</v>
      </c>
      <c r="Z19" s="5">
        <v>8.6528700000000001</v>
      </c>
      <c r="AA19" s="5">
        <v>12.490786999999999</v>
      </c>
      <c r="AB19" s="5">
        <v>28.446186999999998</v>
      </c>
      <c r="AC19" s="5">
        <v>64.369915000000006</v>
      </c>
      <c r="AD19" s="5">
        <v>88.127352999999999</v>
      </c>
      <c r="AE19" s="16">
        <f t="shared" si="0"/>
        <v>543.42882000000009</v>
      </c>
    </row>
    <row r="20" spans="1:31">
      <c r="A20" s="7"/>
      <c r="B20" s="7">
        <v>570242</v>
      </c>
      <c r="C20" s="5">
        <v>13.39228</v>
      </c>
      <c r="D20" s="5">
        <v>22.386922999999999</v>
      </c>
      <c r="E20" s="5">
        <v>22.865352000000001</v>
      </c>
      <c r="F20" s="5">
        <v>21.113278000000001</v>
      </c>
      <c r="G20" s="5">
        <v>21.033218999999999</v>
      </c>
      <c r="H20" s="5">
        <v>14.36103</v>
      </c>
      <c r="I20" s="5">
        <v>14.426284000000001</v>
      </c>
      <c r="J20" s="5">
        <v>18.326595000000001</v>
      </c>
      <c r="K20" s="5">
        <v>14.780172</v>
      </c>
      <c r="L20" s="5">
        <v>14.17816</v>
      </c>
      <c r="M20" s="5">
        <v>18.830492</v>
      </c>
      <c r="N20" s="5">
        <v>14.159167</v>
      </c>
      <c r="O20" s="5">
        <v>22.380393000000002</v>
      </c>
      <c r="P20" s="5">
        <v>22.327286000000001</v>
      </c>
      <c r="Q20" s="5">
        <v>18.956287</v>
      </c>
      <c r="R20" s="5">
        <v>17.959108000000001</v>
      </c>
      <c r="S20" s="5">
        <v>26.040942999999999</v>
      </c>
      <c r="T20" s="5">
        <v>25.403082999999999</v>
      </c>
      <c r="U20" s="5">
        <v>24.331243000000001</v>
      </c>
      <c r="V20" s="5">
        <v>25.444113999999999</v>
      </c>
      <c r="W20" s="5">
        <v>27.335653000000001</v>
      </c>
      <c r="X20" s="5">
        <v>26.997432</v>
      </c>
      <c r="Y20" s="5">
        <v>34.908676</v>
      </c>
      <c r="Z20" s="5">
        <v>47.759923000000001</v>
      </c>
      <c r="AA20" s="5">
        <v>56.127949000000001</v>
      </c>
      <c r="AB20" s="5">
        <v>67.882660999999999</v>
      </c>
      <c r="AC20" s="5">
        <v>90.368307999999999</v>
      </c>
      <c r="AD20" s="5">
        <v>68.911736000000005</v>
      </c>
      <c r="AE20" s="16">
        <f t="shared" si="0"/>
        <v>812.9877469999999</v>
      </c>
    </row>
    <row r="21" spans="1:31">
      <c r="A21" s="7"/>
      <c r="B21" s="7">
        <v>630231</v>
      </c>
      <c r="C21" s="5">
        <v>20.387264999999999</v>
      </c>
      <c r="D21" s="5">
        <v>21.178039999999999</v>
      </c>
      <c r="E21" s="5">
        <v>27.677242</v>
      </c>
      <c r="F21" s="5">
        <v>34.513767999999999</v>
      </c>
      <c r="G21" s="5">
        <v>25.855226999999999</v>
      </c>
      <c r="H21" s="5">
        <v>24.581786999999998</v>
      </c>
      <c r="I21" s="5">
        <v>25.764892</v>
      </c>
      <c r="J21" s="5">
        <v>23.828799</v>
      </c>
      <c r="K21" s="5">
        <v>33.316107000000002</v>
      </c>
      <c r="L21" s="5">
        <v>44.515098000000002</v>
      </c>
      <c r="M21" s="5">
        <v>48.854052000000003</v>
      </c>
      <c r="N21" s="5">
        <v>53.817593000000002</v>
      </c>
      <c r="O21" s="5">
        <v>46.486581000000001</v>
      </c>
      <c r="P21" s="5">
        <v>40.648178999999999</v>
      </c>
      <c r="Q21" s="5">
        <v>29.525341000000001</v>
      </c>
      <c r="R21" s="5">
        <v>40.754669999999997</v>
      </c>
      <c r="S21" s="5">
        <v>54.152082999999998</v>
      </c>
      <c r="T21" s="5">
        <v>56.121482</v>
      </c>
      <c r="U21" s="5">
        <v>56.696618000000001</v>
      </c>
      <c r="V21" s="5">
        <v>60.421477000000003</v>
      </c>
      <c r="W21" s="5">
        <v>55.751438</v>
      </c>
      <c r="X21" s="5">
        <v>58.818644999999997</v>
      </c>
      <c r="Y21" s="5">
        <v>56.595216000000001</v>
      </c>
      <c r="Z21" s="5">
        <v>55.921387000000003</v>
      </c>
      <c r="AA21" s="5">
        <v>59.329161999999997</v>
      </c>
      <c r="AB21" s="5">
        <v>51.061328000000003</v>
      </c>
      <c r="AC21" s="5">
        <v>59.813090000000003</v>
      </c>
      <c r="AD21" s="5">
        <v>68.363004000000004</v>
      </c>
      <c r="AE21" s="16">
        <f t="shared" si="0"/>
        <v>1234.7495710000001</v>
      </c>
    </row>
    <row r="22" spans="1:31">
      <c r="A22" s="7"/>
      <c r="B22" s="7">
        <v>570500</v>
      </c>
      <c r="C22" s="5">
        <v>75.938124999999999</v>
      </c>
      <c r="D22" s="5">
        <v>77.646865000000005</v>
      </c>
      <c r="E22" s="5">
        <v>94.504651999999993</v>
      </c>
      <c r="F22" s="5">
        <v>73.141869</v>
      </c>
      <c r="G22" s="5">
        <v>44.613773999999999</v>
      </c>
      <c r="H22" s="5">
        <v>63.175795999999998</v>
      </c>
      <c r="I22" s="5">
        <v>52.073262</v>
      </c>
      <c r="J22" s="5">
        <v>42.609364999999997</v>
      </c>
      <c r="K22" s="5">
        <v>37.817591</v>
      </c>
      <c r="L22" s="5">
        <v>36.103363000000002</v>
      </c>
      <c r="M22" s="5">
        <v>36.194166000000003</v>
      </c>
      <c r="N22" s="5">
        <v>41.084819000000003</v>
      </c>
      <c r="O22" s="5">
        <v>40.607207000000002</v>
      </c>
      <c r="P22" s="5">
        <v>50.609363000000002</v>
      </c>
      <c r="Q22" s="5">
        <v>39.863647</v>
      </c>
      <c r="R22" s="5">
        <v>55.216661000000002</v>
      </c>
      <c r="S22" s="5">
        <v>51.606437</v>
      </c>
      <c r="T22" s="5">
        <v>49.689888000000003</v>
      </c>
      <c r="U22" s="5">
        <v>64.422522000000001</v>
      </c>
      <c r="V22" s="5">
        <v>58.432150999999998</v>
      </c>
      <c r="W22" s="5">
        <v>74.524420000000006</v>
      </c>
      <c r="X22" s="5">
        <v>68.822765000000004</v>
      </c>
      <c r="Y22" s="5">
        <v>73.037822000000006</v>
      </c>
      <c r="Z22" s="5">
        <v>63.647815999999999</v>
      </c>
      <c r="AA22" s="5">
        <v>58.017834999999998</v>
      </c>
      <c r="AB22" s="5">
        <v>57.341146000000002</v>
      </c>
      <c r="AC22" s="5">
        <v>52.709299000000001</v>
      </c>
      <c r="AD22" s="5">
        <v>58.477074999999999</v>
      </c>
      <c r="AE22" s="16">
        <f t="shared" si="0"/>
        <v>1591.929701</v>
      </c>
    </row>
    <row r="23" spans="1:31">
      <c r="A23" s="7"/>
      <c r="B23" s="7">
        <v>570310</v>
      </c>
      <c r="C23" s="5">
        <v>3.1741440000000001</v>
      </c>
      <c r="D23" s="5">
        <v>3.2899050000000001</v>
      </c>
      <c r="E23" s="5">
        <v>5.3428380000000004</v>
      </c>
      <c r="F23" s="5">
        <v>6.6176729999999999</v>
      </c>
      <c r="G23" s="5">
        <v>11.158346999999999</v>
      </c>
      <c r="H23" s="5">
        <v>12.091948</v>
      </c>
      <c r="I23" s="5">
        <v>16.429480999999999</v>
      </c>
      <c r="J23" s="5">
        <v>15.170401999999999</v>
      </c>
      <c r="K23" s="5">
        <v>19.486075</v>
      </c>
      <c r="L23" s="5">
        <v>22.891922000000001</v>
      </c>
      <c r="M23" s="5">
        <v>28.688054000000001</v>
      </c>
      <c r="N23" s="5">
        <v>33.781768999999997</v>
      </c>
      <c r="O23" s="5">
        <v>35.851424000000002</v>
      </c>
      <c r="P23" s="5">
        <v>40.791218000000001</v>
      </c>
      <c r="Q23" s="5">
        <v>30.251567999999999</v>
      </c>
      <c r="R23" s="5">
        <v>27.135842</v>
      </c>
      <c r="S23" s="5">
        <v>29.212693000000002</v>
      </c>
      <c r="T23" s="5">
        <v>34.283692000000002</v>
      </c>
      <c r="U23" s="5">
        <v>33.202762</v>
      </c>
      <c r="V23" s="5">
        <v>33.180641000000001</v>
      </c>
      <c r="W23" s="5">
        <v>30.180191000000001</v>
      </c>
      <c r="X23" s="5">
        <v>31.736823000000001</v>
      </c>
      <c r="Y23" s="5">
        <v>30.625153000000001</v>
      </c>
      <c r="Z23" s="5">
        <v>29.231399</v>
      </c>
      <c r="AA23" s="5">
        <v>30.971529</v>
      </c>
      <c r="AB23" s="5">
        <v>24.120203</v>
      </c>
      <c r="AC23" s="5">
        <v>31.205268</v>
      </c>
      <c r="AD23" s="5">
        <v>48.026069999999997</v>
      </c>
      <c r="AE23" s="16">
        <f t="shared" si="0"/>
        <v>698.12903400000005</v>
      </c>
    </row>
    <row r="24" spans="1:31">
      <c r="A24" s="7"/>
      <c r="B24" s="7">
        <v>630260</v>
      </c>
      <c r="C24" s="5">
        <v>53.348722000000002</v>
      </c>
      <c r="D24" s="5">
        <v>58.955089999999998</v>
      </c>
      <c r="E24" s="5">
        <v>73.804034999999999</v>
      </c>
      <c r="F24" s="5">
        <v>79.535560000000004</v>
      </c>
      <c r="G24" s="5">
        <v>78.845061999999999</v>
      </c>
      <c r="H24" s="5">
        <v>82.994003000000006</v>
      </c>
      <c r="I24" s="5">
        <v>88.000131999999994</v>
      </c>
      <c r="J24" s="5">
        <v>69.214561000000003</v>
      </c>
      <c r="K24" s="5">
        <v>53.873945999999997</v>
      </c>
      <c r="L24" s="5">
        <v>52.327820000000003</v>
      </c>
      <c r="M24" s="5">
        <v>49.196537999999997</v>
      </c>
      <c r="N24" s="5">
        <v>53.710084000000002</v>
      </c>
      <c r="O24" s="5">
        <v>49.685881999999999</v>
      </c>
      <c r="P24" s="5">
        <v>34.761878000000003</v>
      </c>
      <c r="Q24" s="5">
        <v>24.288723000000001</v>
      </c>
      <c r="R24" s="5">
        <v>33.198037999999997</v>
      </c>
      <c r="S24" s="5">
        <v>38.241815000000003</v>
      </c>
      <c r="T24" s="5">
        <v>36.803198000000002</v>
      </c>
      <c r="U24" s="5">
        <v>36.965077999999998</v>
      </c>
      <c r="V24" s="5">
        <v>36.715085000000002</v>
      </c>
      <c r="W24" s="5">
        <v>37.451388999999999</v>
      </c>
      <c r="X24" s="5">
        <v>38.913789999999999</v>
      </c>
      <c r="Y24" s="5">
        <v>38.409298999999997</v>
      </c>
      <c r="Z24" s="5">
        <v>40.926155999999999</v>
      </c>
      <c r="AA24" s="5">
        <v>39.000746999999997</v>
      </c>
      <c r="AB24" s="5">
        <v>31.027747999999999</v>
      </c>
      <c r="AC24" s="5">
        <v>37.036402000000002</v>
      </c>
      <c r="AD24" s="5">
        <v>47.403633999999997</v>
      </c>
      <c r="AE24" s="16">
        <f t="shared" si="0"/>
        <v>1394.6344150000002</v>
      </c>
    </row>
    <row r="25" spans="1:31">
      <c r="A25" s="7"/>
      <c r="B25" s="7">
        <v>630622</v>
      </c>
      <c r="C25" s="5">
        <v>7.6453600000000002</v>
      </c>
      <c r="D25" s="5">
        <v>9.957433</v>
      </c>
      <c r="E25" s="5">
        <v>9.4424340000000004</v>
      </c>
      <c r="F25" s="5">
        <v>8.8638750000000002</v>
      </c>
      <c r="G25" s="5">
        <v>10.482744</v>
      </c>
      <c r="H25" s="5">
        <v>8.5572529999999993</v>
      </c>
      <c r="I25" s="5">
        <v>7.4048660000000002</v>
      </c>
      <c r="J25" s="5">
        <v>9.6023929999999993</v>
      </c>
      <c r="K25" s="5">
        <v>8.1860029999999995</v>
      </c>
      <c r="L25" s="5">
        <v>10.357842</v>
      </c>
      <c r="M25" s="5">
        <v>15.856159999999999</v>
      </c>
      <c r="N25" s="5">
        <v>21.5473</v>
      </c>
      <c r="O25" s="5">
        <v>31.877337000000001</v>
      </c>
      <c r="P25" s="5">
        <v>34.402043999999997</v>
      </c>
      <c r="Q25" s="5">
        <v>32.447549000000002</v>
      </c>
      <c r="R25" s="5">
        <v>41.784286000000002</v>
      </c>
      <c r="S25" s="5">
        <v>36.072111999999997</v>
      </c>
      <c r="T25" s="5">
        <v>34.171936000000002</v>
      </c>
      <c r="U25" s="5">
        <v>35.531047999999998</v>
      </c>
      <c r="V25" s="5">
        <v>32.80518</v>
      </c>
      <c r="W25" s="5">
        <v>41.270159999999997</v>
      </c>
      <c r="X25" s="5">
        <v>28.234525999999999</v>
      </c>
      <c r="Y25" s="5">
        <v>34.782089999999997</v>
      </c>
      <c r="Z25" s="5">
        <v>31.699110000000001</v>
      </c>
      <c r="AA25" s="5">
        <v>32.647492</v>
      </c>
      <c r="AB25" s="5">
        <v>34.101730000000003</v>
      </c>
      <c r="AC25" s="5">
        <v>51.991166</v>
      </c>
      <c r="AD25" s="5">
        <v>47.291739999999997</v>
      </c>
      <c r="AE25" s="16">
        <f t="shared" si="0"/>
        <v>709.01316900000006</v>
      </c>
    </row>
    <row r="26" spans="1:31">
      <c r="A26" s="7"/>
      <c r="B26" s="7">
        <v>591000</v>
      </c>
      <c r="C26" s="5">
        <v>15.279264</v>
      </c>
      <c r="D26" s="5">
        <v>16.682165999999999</v>
      </c>
      <c r="E26" s="5">
        <v>19.520803999999998</v>
      </c>
      <c r="F26" s="5">
        <v>18.321068</v>
      </c>
      <c r="G26" s="5">
        <v>14.76956</v>
      </c>
      <c r="H26" s="5">
        <v>18.778082000000001</v>
      </c>
      <c r="I26" s="5">
        <v>17.606735</v>
      </c>
      <c r="J26" s="5">
        <v>19.510183999999999</v>
      </c>
      <c r="K26" s="5">
        <v>18.230298999999999</v>
      </c>
      <c r="L26" s="5">
        <v>47.918422</v>
      </c>
      <c r="M26" s="5">
        <v>40.124758999999997</v>
      </c>
      <c r="N26" s="5">
        <v>24.780294000000001</v>
      </c>
      <c r="O26" s="5">
        <v>30.321759</v>
      </c>
      <c r="P26" s="5">
        <v>30.522355000000001</v>
      </c>
      <c r="Q26" s="5">
        <v>29.606157</v>
      </c>
      <c r="R26" s="5">
        <v>28.757216</v>
      </c>
      <c r="S26" s="5">
        <v>29.446587999999998</v>
      </c>
      <c r="T26" s="5">
        <v>40.968961999999998</v>
      </c>
      <c r="U26" s="5">
        <v>36.212502000000001</v>
      </c>
      <c r="V26" s="5">
        <v>39.197367</v>
      </c>
      <c r="W26" s="5">
        <v>39.704062</v>
      </c>
      <c r="X26" s="5">
        <v>32.263820000000003</v>
      </c>
      <c r="Y26" s="5">
        <v>41.397454000000003</v>
      </c>
      <c r="Z26" s="5">
        <v>39.046016999999999</v>
      </c>
      <c r="AA26" s="5">
        <v>38.225622000000001</v>
      </c>
      <c r="AB26" s="5">
        <v>31.940777000000001</v>
      </c>
      <c r="AC26" s="5">
        <v>34.301119999999997</v>
      </c>
      <c r="AD26" s="5">
        <v>43.027749</v>
      </c>
      <c r="AE26" s="16">
        <f t="shared" si="0"/>
        <v>836.46116400000005</v>
      </c>
    </row>
    <row r="27" spans="1:31">
      <c r="A27" s="7"/>
      <c r="B27" s="7">
        <v>631090</v>
      </c>
      <c r="C27" s="5">
        <v>69.014059000000003</v>
      </c>
      <c r="D27" s="5">
        <v>75.446106</v>
      </c>
      <c r="E27" s="5">
        <v>76.691533000000007</v>
      </c>
      <c r="F27" s="5">
        <v>64.192772000000005</v>
      </c>
      <c r="G27" s="5">
        <v>55.499147999999998</v>
      </c>
      <c r="H27" s="5">
        <v>52.673749999999998</v>
      </c>
      <c r="I27" s="5">
        <v>38.394058999999999</v>
      </c>
      <c r="J27" s="5">
        <v>33.625239999999998</v>
      </c>
      <c r="K27" s="5">
        <v>27.285451999999999</v>
      </c>
      <c r="L27" s="5">
        <v>24.362179000000001</v>
      </c>
      <c r="M27" s="5">
        <v>23.697151000000002</v>
      </c>
      <c r="N27" s="5">
        <v>25.620882000000002</v>
      </c>
      <c r="O27" s="5">
        <v>27.861301000000001</v>
      </c>
      <c r="P27" s="5">
        <v>34.461933000000002</v>
      </c>
      <c r="Q27" s="5">
        <v>50.676434999999998</v>
      </c>
      <c r="R27" s="5">
        <v>51.799612000000003</v>
      </c>
      <c r="S27" s="5">
        <v>54.762258000000003</v>
      </c>
      <c r="T27" s="5">
        <v>52.878416000000001</v>
      </c>
      <c r="U27" s="5">
        <v>53.945728000000003</v>
      </c>
      <c r="V27" s="5">
        <v>54.199930999999999</v>
      </c>
      <c r="W27" s="5">
        <v>47.449350000000003</v>
      </c>
      <c r="X27" s="5">
        <v>31.756965999999998</v>
      </c>
      <c r="Y27" s="5">
        <v>26.672269</v>
      </c>
      <c r="Z27" s="5">
        <v>22.907433999999999</v>
      </c>
      <c r="AA27" s="5">
        <v>26.320080999999998</v>
      </c>
      <c r="AB27" s="5">
        <v>22.586199000000001</v>
      </c>
      <c r="AC27" s="5">
        <v>36.688786</v>
      </c>
      <c r="AD27" s="5">
        <v>42.153717999999998</v>
      </c>
      <c r="AE27" s="16">
        <f t="shared" si="0"/>
        <v>1203.622748</v>
      </c>
    </row>
    <row r="28" spans="1:31">
      <c r="A28" s="7"/>
      <c r="B28" s="7">
        <v>630532</v>
      </c>
      <c r="C28" s="5">
        <v>0</v>
      </c>
      <c r="D28" s="5">
        <v>0.85223300000000002</v>
      </c>
      <c r="E28" s="5">
        <v>0.95086899999999996</v>
      </c>
      <c r="F28" s="5">
        <v>1.7527550000000001</v>
      </c>
      <c r="G28" s="5">
        <v>1.707085</v>
      </c>
      <c r="H28" s="5">
        <v>2.3771420000000001</v>
      </c>
      <c r="I28" s="5">
        <v>3.229727</v>
      </c>
      <c r="J28" s="5">
        <v>5.1452179999999998</v>
      </c>
      <c r="K28" s="5">
        <v>4.7626679999999997</v>
      </c>
      <c r="L28" s="5">
        <v>4.300192</v>
      </c>
      <c r="M28" s="5">
        <v>6.6122389999999998</v>
      </c>
      <c r="N28" s="5">
        <v>6.8171390000000001</v>
      </c>
      <c r="O28" s="5">
        <v>7.8033219999999996</v>
      </c>
      <c r="P28" s="5">
        <v>9.5473309999999998</v>
      </c>
      <c r="Q28" s="5">
        <v>10.163093999999999</v>
      </c>
      <c r="R28" s="5">
        <v>11.710613</v>
      </c>
      <c r="S28" s="5">
        <v>10.684029000000001</v>
      </c>
      <c r="T28" s="5">
        <v>11.282266</v>
      </c>
      <c r="U28" s="5">
        <v>13.184409</v>
      </c>
      <c r="V28" s="5">
        <v>12.143663999999999</v>
      </c>
      <c r="W28" s="5">
        <v>13.660323</v>
      </c>
      <c r="X28" s="5">
        <v>13.836822</v>
      </c>
      <c r="Y28" s="5">
        <v>21.679072999999999</v>
      </c>
      <c r="Z28" s="5">
        <v>26.682236</v>
      </c>
      <c r="AA28" s="5">
        <v>30.875005000000002</v>
      </c>
      <c r="AB28" s="5">
        <v>34.340657999999998</v>
      </c>
      <c r="AC28" s="5">
        <v>39.180897000000002</v>
      </c>
      <c r="AD28" s="5">
        <v>41.977364999999999</v>
      </c>
      <c r="AE28" s="16">
        <f t="shared" si="0"/>
        <v>347.258374</v>
      </c>
    </row>
    <row r="29" spans="1:31">
      <c r="A29" s="7"/>
      <c r="B29" s="7">
        <v>401590</v>
      </c>
      <c r="C29" s="5">
        <v>12.764033</v>
      </c>
      <c r="D29" s="5">
        <v>13.715289</v>
      </c>
      <c r="E29" s="5">
        <v>13.600581999999999</v>
      </c>
      <c r="F29" s="5">
        <v>15.036440000000001</v>
      </c>
      <c r="G29" s="5">
        <v>12.388949</v>
      </c>
      <c r="H29" s="5">
        <v>20.939197</v>
      </c>
      <c r="I29" s="5">
        <v>37.497729</v>
      </c>
      <c r="J29" s="5">
        <v>33.583913000000003</v>
      </c>
      <c r="K29" s="5">
        <v>33.209009000000002</v>
      </c>
      <c r="L29" s="5">
        <v>63.370733999999999</v>
      </c>
      <c r="M29" s="5">
        <v>80.503744999999995</v>
      </c>
      <c r="N29" s="5">
        <v>113.041284</v>
      </c>
      <c r="O29" s="5">
        <v>74.309032999999999</v>
      </c>
      <c r="P29" s="5">
        <v>80.240723000000003</v>
      </c>
      <c r="Q29" s="5">
        <v>72.936548000000002</v>
      </c>
      <c r="R29" s="5">
        <v>69.622416000000001</v>
      </c>
      <c r="S29" s="5">
        <v>83.314355000000006</v>
      </c>
      <c r="T29" s="5">
        <v>67.330888000000002</v>
      </c>
      <c r="U29" s="5">
        <v>67.500659999999996</v>
      </c>
      <c r="V29" s="5">
        <v>51.558804000000002</v>
      </c>
      <c r="W29" s="5">
        <v>52.328716</v>
      </c>
      <c r="X29" s="5">
        <v>44.490383000000001</v>
      </c>
      <c r="Y29" s="5">
        <v>28.673622999999999</v>
      </c>
      <c r="Z29" s="5">
        <v>25.206996</v>
      </c>
      <c r="AA29" s="5">
        <v>27.339542999999999</v>
      </c>
      <c r="AB29" s="5">
        <v>22.763567999999999</v>
      </c>
      <c r="AC29" s="5">
        <v>34.646146999999999</v>
      </c>
      <c r="AD29" s="5">
        <v>39.655500000000004</v>
      </c>
      <c r="AE29" s="16">
        <f t="shared" si="0"/>
        <v>1291.5688070000001</v>
      </c>
    </row>
    <row r="30" spans="1:31">
      <c r="A30" s="7"/>
      <c r="B30" s="7">
        <v>630533</v>
      </c>
      <c r="C30" s="5">
        <v>0</v>
      </c>
      <c r="D30" s="5">
        <v>9.7315550000000002</v>
      </c>
      <c r="E30" s="5">
        <v>12.085756999999999</v>
      </c>
      <c r="F30" s="5">
        <v>11.841787999999999</v>
      </c>
      <c r="G30" s="5">
        <v>13.527841</v>
      </c>
      <c r="H30" s="5">
        <v>12.328645</v>
      </c>
      <c r="I30" s="5">
        <v>9.8845240000000008</v>
      </c>
      <c r="J30" s="5">
        <v>17.364574000000001</v>
      </c>
      <c r="K30" s="5">
        <v>18.145173</v>
      </c>
      <c r="L30" s="5">
        <v>21.196937999999999</v>
      </c>
      <c r="M30" s="5">
        <v>24.146242999999998</v>
      </c>
      <c r="N30" s="5">
        <v>19.993704000000001</v>
      </c>
      <c r="O30" s="5">
        <v>22.331873999999999</v>
      </c>
      <c r="P30" s="5">
        <v>26.826405999999999</v>
      </c>
      <c r="Q30" s="5">
        <v>20.863481</v>
      </c>
      <c r="R30" s="5">
        <v>26.496637</v>
      </c>
      <c r="S30" s="5">
        <v>25.383023000000001</v>
      </c>
      <c r="T30" s="5">
        <v>25.266504000000001</v>
      </c>
      <c r="U30" s="5">
        <v>26.055446</v>
      </c>
      <c r="V30" s="5">
        <v>27.727611</v>
      </c>
      <c r="W30" s="5">
        <v>26.137595999999998</v>
      </c>
      <c r="X30" s="5">
        <v>20.250321</v>
      </c>
      <c r="Y30" s="5">
        <v>20.870421</v>
      </c>
      <c r="Z30" s="5">
        <v>20.644801000000001</v>
      </c>
      <c r="AA30" s="5">
        <v>26.14115</v>
      </c>
      <c r="AB30" s="5">
        <v>29.182838</v>
      </c>
      <c r="AC30" s="5">
        <v>35.240873999999998</v>
      </c>
      <c r="AD30" s="5">
        <v>39.611741000000002</v>
      </c>
      <c r="AE30" s="16">
        <f t="shared" si="0"/>
        <v>589.277466</v>
      </c>
    </row>
    <row r="31" spans="1:31">
      <c r="A31" s="7"/>
      <c r="B31" s="7">
        <v>630612</v>
      </c>
      <c r="C31" s="5">
        <v>3.9865949999999999</v>
      </c>
      <c r="D31" s="5">
        <v>3.7319339999999999</v>
      </c>
      <c r="E31" s="5">
        <v>4.9410809999999996</v>
      </c>
      <c r="F31" s="5">
        <v>5.873062</v>
      </c>
      <c r="G31" s="5">
        <v>7.238035</v>
      </c>
      <c r="H31" s="5">
        <v>7.5250269999999997</v>
      </c>
      <c r="I31" s="5">
        <v>7.1245329999999996</v>
      </c>
      <c r="J31" s="5">
        <v>6.287674</v>
      </c>
      <c r="K31" s="5">
        <v>11.423021</v>
      </c>
      <c r="L31" s="5">
        <v>14.363448</v>
      </c>
      <c r="M31" s="5">
        <v>14.284482000000001</v>
      </c>
      <c r="N31" s="5">
        <v>14.435321</v>
      </c>
      <c r="O31" s="5">
        <v>18.694203000000002</v>
      </c>
      <c r="P31" s="5">
        <v>22.639265999999999</v>
      </c>
      <c r="Q31" s="5">
        <v>17.324673000000001</v>
      </c>
      <c r="R31" s="5">
        <v>25.827527</v>
      </c>
      <c r="S31" s="5">
        <v>25.249883000000001</v>
      </c>
      <c r="T31" s="5">
        <v>31.175343000000002</v>
      </c>
      <c r="U31" s="5">
        <v>28.559332000000001</v>
      </c>
      <c r="V31" s="5">
        <v>27.864737000000002</v>
      </c>
      <c r="W31" s="5">
        <v>31.342683000000001</v>
      </c>
      <c r="X31" s="5">
        <v>28.667940000000002</v>
      </c>
      <c r="Y31" s="5">
        <v>28.064715</v>
      </c>
      <c r="Z31" s="5">
        <v>32.378805999999997</v>
      </c>
      <c r="AA31" s="5">
        <v>31.948725</v>
      </c>
      <c r="AB31" s="5">
        <v>27.098849999999999</v>
      </c>
      <c r="AC31" s="5">
        <v>37.710538</v>
      </c>
      <c r="AD31" s="5">
        <v>37.726866999999999</v>
      </c>
      <c r="AE31" s="16">
        <f t="shared" si="0"/>
        <v>553.48830099999998</v>
      </c>
    </row>
    <row r="32" spans="1:31">
      <c r="A32" s="7"/>
      <c r="B32" s="7">
        <v>420330</v>
      </c>
      <c r="C32" s="5">
        <v>19.550349000000001</v>
      </c>
      <c r="D32" s="5">
        <v>19.178138000000001</v>
      </c>
      <c r="E32" s="5">
        <v>18.627303999999999</v>
      </c>
      <c r="F32" s="5">
        <v>16.323647999999999</v>
      </c>
      <c r="G32" s="5">
        <v>13.133119000000001</v>
      </c>
      <c r="H32" s="5">
        <v>12.471097</v>
      </c>
      <c r="I32" s="5">
        <v>15.723095000000001</v>
      </c>
      <c r="J32" s="5">
        <v>15.998100000000001</v>
      </c>
      <c r="K32" s="5">
        <v>14.549205000000001</v>
      </c>
      <c r="L32" s="5">
        <v>18.514005999999998</v>
      </c>
      <c r="M32" s="5">
        <v>25.081439</v>
      </c>
      <c r="N32" s="5">
        <v>24.917808000000001</v>
      </c>
      <c r="O32" s="5">
        <v>28.555788</v>
      </c>
      <c r="P32" s="5">
        <v>27.355273</v>
      </c>
      <c r="Q32" s="5">
        <v>25.033304999999999</v>
      </c>
      <c r="R32" s="5">
        <v>26.706959999999999</v>
      </c>
      <c r="S32" s="5">
        <v>27.340052</v>
      </c>
      <c r="T32" s="5">
        <v>31.209875</v>
      </c>
      <c r="U32" s="5">
        <v>35.558284999999998</v>
      </c>
      <c r="V32" s="5">
        <v>35.203701000000002</v>
      </c>
      <c r="W32" s="5">
        <v>34.396061000000003</v>
      </c>
      <c r="X32" s="5">
        <v>32.416449999999998</v>
      </c>
      <c r="Y32" s="5">
        <v>30.110464</v>
      </c>
      <c r="Z32" s="5">
        <v>33.206446999999997</v>
      </c>
      <c r="AA32" s="5">
        <v>30.587833</v>
      </c>
      <c r="AB32" s="5">
        <v>23.330113000000001</v>
      </c>
      <c r="AC32" s="5">
        <v>33.142535000000002</v>
      </c>
      <c r="AD32" s="5">
        <v>36.270893999999998</v>
      </c>
      <c r="AE32" s="16">
        <f t="shared" si="0"/>
        <v>704.49134399999991</v>
      </c>
    </row>
    <row r="33" spans="1:31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23"/>
    </row>
    <row r="34" spans="1:31">
      <c r="A34" s="29" t="s">
        <v>1094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</sheetData>
  <sortState xmlns:xlrd2="http://schemas.microsoft.com/office/spreadsheetml/2017/richdata2" ref="B8:AA33">
    <sortCondition descending="1" ref="AA8:AA33"/>
  </sortState>
  <mergeCells count="3">
    <mergeCell ref="A2:AE2"/>
    <mergeCell ref="A4:AE4"/>
    <mergeCell ref="C7:AE7"/>
  </mergeCells>
  <hyperlinks>
    <hyperlink ref="A1" location="ÍNDICE!A1" display="INDICE" xr:uid="{00000000-0004-0000-25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8117-4935-C949-BA2F-504531EA544B}">
  <dimension ref="A1:H244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131" customWidth="1"/>
    <col min="2" max="2" width="12.33203125" style="132" customWidth="1"/>
    <col min="3" max="3" width="11" style="132" customWidth="1"/>
    <col min="4" max="16384" width="10.83203125" style="131"/>
  </cols>
  <sheetData>
    <row r="1" spans="1:8">
      <c r="A1" s="156" t="s">
        <v>102</v>
      </c>
      <c r="B1" s="156"/>
      <c r="C1" s="156"/>
      <c r="D1" s="156"/>
      <c r="E1" s="156"/>
      <c r="F1" s="156"/>
      <c r="G1" s="156"/>
      <c r="H1" s="156"/>
    </row>
    <row r="2" spans="1:8">
      <c r="A2" s="157" t="s">
        <v>103</v>
      </c>
      <c r="B2" s="157"/>
      <c r="C2" s="157"/>
      <c r="D2" s="157"/>
      <c r="E2" s="157"/>
      <c r="F2" s="157"/>
      <c r="G2" s="157"/>
      <c r="H2" s="157"/>
    </row>
    <row r="4" spans="1:8">
      <c r="B4" s="132" t="s">
        <v>104</v>
      </c>
      <c r="C4" s="132" t="s">
        <v>105</v>
      </c>
      <c r="D4" s="131" t="s">
        <v>106</v>
      </c>
    </row>
    <row r="5" spans="1:8">
      <c r="A5" s="131">
        <v>1</v>
      </c>
      <c r="B5" s="132" t="s">
        <v>47</v>
      </c>
      <c r="C5" s="132">
        <v>500100</v>
      </c>
      <c r="D5" s="131" t="s">
        <v>107</v>
      </c>
    </row>
    <row r="6" spans="1:8">
      <c r="A6" s="131">
        <v>2</v>
      </c>
      <c r="B6" s="132" t="s">
        <v>47</v>
      </c>
      <c r="C6" s="132">
        <v>500200</v>
      </c>
      <c r="D6" s="131" t="s">
        <v>108</v>
      </c>
    </row>
    <row r="7" spans="1:8">
      <c r="A7" s="131">
        <v>3</v>
      </c>
      <c r="B7" s="132" t="s">
        <v>47</v>
      </c>
      <c r="C7" s="132">
        <v>500300</v>
      </c>
      <c r="D7" s="131" t="s">
        <v>109</v>
      </c>
    </row>
    <row r="8" spans="1:8">
      <c r="A8" s="131">
        <v>4</v>
      </c>
      <c r="B8" s="132" t="s">
        <v>47</v>
      </c>
      <c r="C8" s="132">
        <v>500400</v>
      </c>
      <c r="D8" s="131" t="s">
        <v>110</v>
      </c>
    </row>
    <row r="9" spans="1:8">
      <c r="A9" s="131">
        <v>5</v>
      </c>
      <c r="B9" s="132" t="s">
        <v>47</v>
      </c>
      <c r="C9" s="132">
        <v>500500</v>
      </c>
      <c r="D9" s="131" t="s">
        <v>111</v>
      </c>
    </row>
    <row r="10" spans="1:8">
      <c r="A10" s="131">
        <v>6</v>
      </c>
      <c r="B10" s="132" t="s">
        <v>47</v>
      </c>
      <c r="C10" s="132">
        <v>500600</v>
      </c>
      <c r="D10" s="131" t="s">
        <v>112</v>
      </c>
    </row>
    <row r="11" spans="1:8">
      <c r="A11" s="131">
        <v>7</v>
      </c>
      <c r="B11" s="132" t="s">
        <v>47</v>
      </c>
      <c r="C11" s="132">
        <v>510310</v>
      </c>
      <c r="D11" s="131" t="s">
        <v>113</v>
      </c>
    </row>
    <row r="12" spans="1:8">
      <c r="A12" s="131">
        <v>8</v>
      </c>
      <c r="B12" s="132" t="s">
        <v>47</v>
      </c>
      <c r="C12" s="132">
        <v>510320</v>
      </c>
      <c r="D12" s="131" t="s">
        <v>114</v>
      </c>
    </row>
    <row r="13" spans="1:8">
      <c r="A13" s="131">
        <v>9</v>
      </c>
      <c r="B13" s="132" t="s">
        <v>47</v>
      </c>
      <c r="C13" s="132">
        <v>510330</v>
      </c>
      <c r="D13" s="131" t="s">
        <v>115</v>
      </c>
    </row>
    <row r="14" spans="1:8">
      <c r="A14" s="131">
        <v>10</v>
      </c>
      <c r="B14" s="132" t="s">
        <v>47</v>
      </c>
      <c r="C14" s="132">
        <v>510400</v>
      </c>
      <c r="D14" s="131" t="s">
        <v>116</v>
      </c>
    </row>
    <row r="15" spans="1:8">
      <c r="A15" s="131">
        <v>11</v>
      </c>
      <c r="B15" s="132" t="s">
        <v>47</v>
      </c>
      <c r="C15" s="132">
        <v>510510</v>
      </c>
      <c r="D15" s="131" t="s">
        <v>117</v>
      </c>
    </row>
    <row r="16" spans="1:8">
      <c r="A16" s="131">
        <v>12</v>
      </c>
      <c r="B16" s="132" t="s">
        <v>47</v>
      </c>
      <c r="C16" s="132">
        <v>510521</v>
      </c>
      <c r="D16" s="131" t="s">
        <v>118</v>
      </c>
    </row>
    <row r="17" spans="1:4">
      <c r="A17" s="131">
        <v>13</v>
      </c>
      <c r="B17" s="132" t="s">
        <v>47</v>
      </c>
      <c r="C17" s="132">
        <v>510529</v>
      </c>
      <c r="D17" s="131" t="s">
        <v>119</v>
      </c>
    </row>
    <row r="18" spans="1:4">
      <c r="A18" s="131">
        <v>14</v>
      </c>
      <c r="B18" s="132" t="s">
        <v>47</v>
      </c>
      <c r="C18" s="132">
        <v>510531</v>
      </c>
      <c r="D18" s="131" t="s">
        <v>120</v>
      </c>
    </row>
    <row r="19" spans="1:4">
      <c r="A19" s="131">
        <v>15</v>
      </c>
      <c r="B19" s="132" t="s">
        <v>47</v>
      </c>
      <c r="C19" s="132">
        <v>510539</v>
      </c>
      <c r="D19" s="131" t="s">
        <v>121</v>
      </c>
    </row>
    <row r="20" spans="1:4">
      <c r="A20" s="131">
        <v>16</v>
      </c>
      <c r="B20" s="132" t="s">
        <v>47</v>
      </c>
      <c r="C20" s="132">
        <v>510540</v>
      </c>
      <c r="D20" s="131" t="s">
        <v>122</v>
      </c>
    </row>
    <row r="21" spans="1:4">
      <c r="A21" s="131">
        <v>17</v>
      </c>
      <c r="B21" s="132" t="s">
        <v>47</v>
      </c>
      <c r="C21" s="132">
        <v>510610</v>
      </c>
      <c r="D21" s="131" t="s">
        <v>123</v>
      </c>
    </row>
    <row r="22" spans="1:4">
      <c r="A22" s="131">
        <v>18</v>
      </c>
      <c r="B22" s="132" t="s">
        <v>47</v>
      </c>
      <c r="C22" s="132">
        <v>510620</v>
      </c>
      <c r="D22" s="131" t="s">
        <v>124</v>
      </c>
    </row>
    <row r="23" spans="1:4">
      <c r="A23" s="131">
        <v>19</v>
      </c>
      <c r="B23" s="132" t="s">
        <v>47</v>
      </c>
      <c r="C23" s="132">
        <v>510710</v>
      </c>
      <c r="D23" s="131" t="s">
        <v>125</v>
      </c>
    </row>
    <row r="24" spans="1:4">
      <c r="A24" s="131">
        <v>20</v>
      </c>
      <c r="B24" s="132" t="s">
        <v>47</v>
      </c>
      <c r="C24" s="132">
        <v>510720</v>
      </c>
      <c r="D24" s="131" t="s">
        <v>126</v>
      </c>
    </row>
    <row r="25" spans="1:4">
      <c r="A25" s="131">
        <v>21</v>
      </c>
      <c r="B25" s="132" t="s">
        <v>47</v>
      </c>
      <c r="C25" s="132">
        <v>510810</v>
      </c>
      <c r="D25" s="131" t="s">
        <v>127</v>
      </c>
    </row>
    <row r="26" spans="1:4">
      <c r="A26" s="131">
        <v>22</v>
      </c>
      <c r="B26" s="132" t="s">
        <v>47</v>
      </c>
      <c r="C26" s="132">
        <v>510820</v>
      </c>
      <c r="D26" s="131" t="s">
        <v>128</v>
      </c>
    </row>
    <row r="27" spans="1:4">
      <c r="A27" s="131">
        <v>23</v>
      </c>
      <c r="B27" s="132" t="s">
        <v>47</v>
      </c>
      <c r="C27" s="132">
        <v>510910</v>
      </c>
      <c r="D27" s="131" t="s">
        <v>129</v>
      </c>
    </row>
    <row r="28" spans="1:4">
      <c r="A28" s="131">
        <v>24</v>
      </c>
      <c r="B28" s="132" t="s">
        <v>47</v>
      </c>
      <c r="C28" s="132">
        <v>510990</v>
      </c>
      <c r="D28" s="131" t="s">
        <v>130</v>
      </c>
    </row>
    <row r="29" spans="1:4">
      <c r="A29" s="131">
        <v>25</v>
      </c>
      <c r="B29" s="132" t="s">
        <v>47</v>
      </c>
      <c r="C29" s="132">
        <v>520210</v>
      </c>
      <c r="D29" s="131" t="s">
        <v>131</v>
      </c>
    </row>
    <row r="30" spans="1:4">
      <c r="A30" s="131">
        <v>26</v>
      </c>
      <c r="B30" s="132" t="s">
        <v>47</v>
      </c>
      <c r="C30" s="132">
        <v>520291</v>
      </c>
      <c r="D30" s="131" t="s">
        <v>132</v>
      </c>
    </row>
    <row r="31" spans="1:4">
      <c r="A31" s="131">
        <v>27</v>
      </c>
      <c r="B31" s="132" t="s">
        <v>47</v>
      </c>
      <c r="C31" s="132">
        <v>520299</v>
      </c>
      <c r="D31" s="131" t="s">
        <v>133</v>
      </c>
    </row>
    <row r="32" spans="1:4">
      <c r="A32" s="131">
        <v>28</v>
      </c>
      <c r="B32" s="132" t="s">
        <v>47</v>
      </c>
      <c r="C32" s="132">
        <v>520300</v>
      </c>
      <c r="D32" s="131" t="s">
        <v>134</v>
      </c>
    </row>
    <row r="33" spans="1:4">
      <c r="A33" s="131">
        <v>29</v>
      </c>
      <c r="B33" s="132" t="s">
        <v>47</v>
      </c>
      <c r="C33" s="132">
        <v>520411</v>
      </c>
      <c r="D33" s="131" t="s">
        <v>135</v>
      </c>
    </row>
    <row r="34" spans="1:4">
      <c r="A34" s="131">
        <v>30</v>
      </c>
      <c r="B34" s="132" t="s">
        <v>47</v>
      </c>
      <c r="C34" s="132">
        <v>520419</v>
      </c>
      <c r="D34" s="131" t="s">
        <v>136</v>
      </c>
    </row>
    <row r="35" spans="1:4">
      <c r="A35" s="131">
        <v>31</v>
      </c>
      <c r="B35" s="132" t="s">
        <v>47</v>
      </c>
      <c r="C35" s="132">
        <v>520420</v>
      </c>
      <c r="D35" s="131" t="s">
        <v>137</v>
      </c>
    </row>
    <row r="36" spans="1:4">
      <c r="A36" s="131">
        <v>32</v>
      </c>
      <c r="B36" s="132" t="s">
        <v>47</v>
      </c>
      <c r="C36" s="132">
        <v>520511</v>
      </c>
      <c r="D36" s="131" t="s">
        <v>138</v>
      </c>
    </row>
    <row r="37" spans="1:4">
      <c r="A37" s="131">
        <v>33</v>
      </c>
      <c r="B37" s="132" t="s">
        <v>47</v>
      </c>
      <c r="C37" s="132">
        <v>520512</v>
      </c>
      <c r="D37" s="131" t="s">
        <v>139</v>
      </c>
    </row>
    <row r="38" spans="1:4">
      <c r="A38" s="131">
        <v>34</v>
      </c>
      <c r="B38" s="132" t="s">
        <v>47</v>
      </c>
      <c r="C38" s="132">
        <v>520513</v>
      </c>
      <c r="D38" s="131" t="s">
        <v>140</v>
      </c>
    </row>
    <row r="39" spans="1:4">
      <c r="A39" s="131">
        <v>35</v>
      </c>
      <c r="B39" s="132" t="s">
        <v>47</v>
      </c>
      <c r="C39" s="132">
        <v>520514</v>
      </c>
      <c r="D39" s="131" t="s">
        <v>141</v>
      </c>
    </row>
    <row r="40" spans="1:4">
      <c r="A40" s="131">
        <v>36</v>
      </c>
      <c r="B40" s="132" t="s">
        <v>47</v>
      </c>
      <c r="C40" s="132">
        <v>520515</v>
      </c>
      <c r="D40" s="131" t="s">
        <v>142</v>
      </c>
    </row>
    <row r="41" spans="1:4">
      <c r="A41" s="131">
        <v>37</v>
      </c>
      <c r="B41" s="132" t="s">
        <v>47</v>
      </c>
      <c r="C41" s="132">
        <v>520521</v>
      </c>
      <c r="D41" s="131" t="s">
        <v>143</v>
      </c>
    </row>
    <row r="42" spans="1:4">
      <c r="A42" s="131">
        <v>38</v>
      </c>
      <c r="B42" s="132" t="s">
        <v>47</v>
      </c>
      <c r="C42" s="132">
        <v>520522</v>
      </c>
      <c r="D42" s="131" t="s">
        <v>144</v>
      </c>
    </row>
    <row r="43" spans="1:4">
      <c r="A43" s="131">
        <v>39</v>
      </c>
      <c r="B43" s="132" t="s">
        <v>47</v>
      </c>
      <c r="C43" s="132">
        <v>520523</v>
      </c>
      <c r="D43" s="131" t="s">
        <v>145</v>
      </c>
    </row>
    <row r="44" spans="1:4">
      <c r="A44" s="131">
        <v>40</v>
      </c>
      <c r="B44" s="132" t="s">
        <v>47</v>
      </c>
      <c r="C44" s="132">
        <v>520524</v>
      </c>
      <c r="D44" s="131" t="s">
        <v>146</v>
      </c>
    </row>
    <row r="45" spans="1:4">
      <c r="A45" s="131">
        <v>41</v>
      </c>
      <c r="B45" s="132" t="s">
        <v>47</v>
      </c>
      <c r="C45" s="132">
        <v>520526</v>
      </c>
      <c r="D45" s="131" t="s">
        <v>147</v>
      </c>
    </row>
    <row r="46" spans="1:4">
      <c r="A46" s="131">
        <v>42</v>
      </c>
      <c r="B46" s="132" t="s">
        <v>47</v>
      </c>
      <c r="C46" s="132">
        <v>520527</v>
      </c>
      <c r="D46" s="131" t="s">
        <v>148</v>
      </c>
    </row>
    <row r="47" spans="1:4">
      <c r="A47" s="131">
        <v>43</v>
      </c>
      <c r="B47" s="132" t="s">
        <v>47</v>
      </c>
      <c r="C47" s="132">
        <v>520528</v>
      </c>
      <c r="D47" s="131" t="s">
        <v>149</v>
      </c>
    </row>
    <row r="48" spans="1:4">
      <c r="A48" s="131">
        <v>44</v>
      </c>
      <c r="B48" s="132" t="s">
        <v>47</v>
      </c>
      <c r="C48" s="132">
        <v>520531</v>
      </c>
      <c r="D48" s="131" t="s">
        <v>150</v>
      </c>
    </row>
    <row r="49" spans="1:4">
      <c r="A49" s="131">
        <v>45</v>
      </c>
      <c r="B49" s="132" t="s">
        <v>47</v>
      </c>
      <c r="C49" s="132">
        <v>520532</v>
      </c>
      <c r="D49" s="131" t="s">
        <v>151</v>
      </c>
    </row>
    <row r="50" spans="1:4">
      <c r="A50" s="131">
        <v>46</v>
      </c>
      <c r="B50" s="132" t="s">
        <v>47</v>
      </c>
      <c r="C50" s="132">
        <v>520533</v>
      </c>
      <c r="D50" s="131" t="s">
        <v>152</v>
      </c>
    </row>
    <row r="51" spans="1:4">
      <c r="A51" s="131">
        <v>47</v>
      </c>
      <c r="B51" s="132" t="s">
        <v>47</v>
      </c>
      <c r="C51" s="132">
        <v>520534</v>
      </c>
      <c r="D51" s="131" t="s">
        <v>153</v>
      </c>
    </row>
    <row r="52" spans="1:4">
      <c r="A52" s="131">
        <v>48</v>
      </c>
      <c r="B52" s="132" t="s">
        <v>47</v>
      </c>
      <c r="C52" s="132">
        <v>520535</v>
      </c>
      <c r="D52" s="131" t="s">
        <v>154</v>
      </c>
    </row>
    <row r="53" spans="1:4">
      <c r="A53" s="131">
        <v>49</v>
      </c>
      <c r="B53" s="132" t="s">
        <v>47</v>
      </c>
      <c r="C53" s="132">
        <v>520541</v>
      </c>
      <c r="D53" s="131" t="s">
        <v>155</v>
      </c>
    </row>
    <row r="54" spans="1:4">
      <c r="A54" s="131">
        <v>50</v>
      </c>
      <c r="B54" s="132" t="s">
        <v>47</v>
      </c>
      <c r="C54" s="132">
        <v>520542</v>
      </c>
      <c r="D54" s="131" t="s">
        <v>156</v>
      </c>
    </row>
    <row r="55" spans="1:4">
      <c r="A55" s="131">
        <v>51</v>
      </c>
      <c r="B55" s="132" t="s">
        <v>47</v>
      </c>
      <c r="C55" s="132">
        <v>520543</v>
      </c>
      <c r="D55" s="131" t="s">
        <v>157</v>
      </c>
    </row>
    <row r="56" spans="1:4">
      <c r="A56" s="131">
        <v>52</v>
      </c>
      <c r="B56" s="132" t="s">
        <v>47</v>
      </c>
      <c r="C56" s="132">
        <v>520544</v>
      </c>
      <c r="D56" s="131" t="s">
        <v>158</v>
      </c>
    </row>
    <row r="57" spans="1:4">
      <c r="A57" s="131">
        <v>53</v>
      </c>
      <c r="B57" s="132" t="s">
        <v>47</v>
      </c>
      <c r="C57" s="132">
        <v>520546</v>
      </c>
      <c r="D57" s="131" t="s">
        <v>159</v>
      </c>
    </row>
    <row r="58" spans="1:4">
      <c r="A58" s="131">
        <v>54</v>
      </c>
      <c r="B58" s="132" t="s">
        <v>47</v>
      </c>
      <c r="C58" s="132">
        <v>520547</v>
      </c>
      <c r="D58" s="131" t="s">
        <v>160</v>
      </c>
    </row>
    <row r="59" spans="1:4">
      <c r="A59" s="131">
        <v>55</v>
      </c>
      <c r="B59" s="132" t="s">
        <v>47</v>
      </c>
      <c r="C59" s="132">
        <v>520548</v>
      </c>
      <c r="D59" s="131" t="s">
        <v>161</v>
      </c>
    </row>
    <row r="60" spans="1:4">
      <c r="A60" s="131">
        <v>56</v>
      </c>
      <c r="B60" s="132" t="s">
        <v>47</v>
      </c>
      <c r="C60" s="132">
        <v>520611</v>
      </c>
      <c r="D60" s="131" t="s">
        <v>162</v>
      </c>
    </row>
    <row r="61" spans="1:4">
      <c r="A61" s="131">
        <v>57</v>
      </c>
      <c r="B61" s="132" t="s">
        <v>47</v>
      </c>
      <c r="C61" s="132">
        <v>520612</v>
      </c>
      <c r="D61" s="131" t="s">
        <v>163</v>
      </c>
    </row>
    <row r="62" spans="1:4">
      <c r="A62" s="131">
        <v>58</v>
      </c>
      <c r="B62" s="132" t="s">
        <v>47</v>
      </c>
      <c r="C62" s="132">
        <v>520613</v>
      </c>
      <c r="D62" s="131" t="s">
        <v>164</v>
      </c>
    </row>
    <row r="63" spans="1:4">
      <c r="A63" s="131">
        <v>59</v>
      </c>
      <c r="B63" s="132" t="s">
        <v>47</v>
      </c>
      <c r="C63" s="132">
        <v>520614</v>
      </c>
      <c r="D63" s="131" t="s">
        <v>165</v>
      </c>
    </row>
    <row r="64" spans="1:4">
      <c r="A64" s="131">
        <v>60</v>
      </c>
      <c r="B64" s="132" t="s">
        <v>47</v>
      </c>
      <c r="C64" s="132">
        <v>520615</v>
      </c>
      <c r="D64" s="131" t="s">
        <v>166</v>
      </c>
    </row>
    <row r="65" spans="1:4">
      <c r="A65" s="131">
        <v>61</v>
      </c>
      <c r="B65" s="132" t="s">
        <v>47</v>
      </c>
      <c r="C65" s="132">
        <v>520621</v>
      </c>
      <c r="D65" s="131" t="s">
        <v>167</v>
      </c>
    </row>
    <row r="66" spans="1:4">
      <c r="A66" s="131">
        <v>62</v>
      </c>
      <c r="B66" s="132" t="s">
        <v>47</v>
      </c>
      <c r="C66" s="132">
        <v>520622</v>
      </c>
      <c r="D66" s="131" t="s">
        <v>168</v>
      </c>
    </row>
    <row r="67" spans="1:4">
      <c r="A67" s="131">
        <v>63</v>
      </c>
      <c r="B67" s="132" t="s">
        <v>47</v>
      </c>
      <c r="C67" s="132">
        <v>520623</v>
      </c>
      <c r="D67" s="131" t="s">
        <v>169</v>
      </c>
    </row>
    <row r="68" spans="1:4">
      <c r="A68" s="131">
        <v>64</v>
      </c>
      <c r="B68" s="132" t="s">
        <v>47</v>
      </c>
      <c r="C68" s="132">
        <v>520624</v>
      </c>
      <c r="D68" s="131" t="s">
        <v>170</v>
      </c>
    </row>
    <row r="69" spans="1:4">
      <c r="A69" s="131">
        <v>65</v>
      </c>
      <c r="B69" s="132" t="s">
        <v>47</v>
      </c>
      <c r="C69" s="132">
        <v>520625</v>
      </c>
      <c r="D69" s="131" t="s">
        <v>171</v>
      </c>
    </row>
    <row r="70" spans="1:4">
      <c r="A70" s="131">
        <v>66</v>
      </c>
      <c r="B70" s="132" t="s">
        <v>47</v>
      </c>
      <c r="C70" s="132">
        <v>520631</v>
      </c>
      <c r="D70" s="131" t="s">
        <v>172</v>
      </c>
    </row>
    <row r="71" spans="1:4">
      <c r="A71" s="131">
        <v>67</v>
      </c>
      <c r="B71" s="132" t="s">
        <v>47</v>
      </c>
      <c r="C71" s="132">
        <v>520632</v>
      </c>
      <c r="D71" s="131" t="s">
        <v>173</v>
      </c>
    </row>
    <row r="72" spans="1:4">
      <c r="A72" s="131">
        <v>68</v>
      </c>
      <c r="B72" s="132" t="s">
        <v>47</v>
      </c>
      <c r="C72" s="132">
        <v>520633</v>
      </c>
      <c r="D72" s="131" t="s">
        <v>174</v>
      </c>
    </row>
    <row r="73" spans="1:4">
      <c r="A73" s="131">
        <v>69</v>
      </c>
      <c r="B73" s="132" t="s">
        <v>47</v>
      </c>
      <c r="C73" s="132">
        <v>520634</v>
      </c>
      <c r="D73" s="131" t="s">
        <v>175</v>
      </c>
    </row>
    <row r="74" spans="1:4">
      <c r="A74" s="131">
        <v>70</v>
      </c>
      <c r="B74" s="132" t="s">
        <v>47</v>
      </c>
      <c r="C74" s="132">
        <v>520635</v>
      </c>
      <c r="D74" s="131" t="s">
        <v>176</v>
      </c>
    </row>
    <row r="75" spans="1:4">
      <c r="A75" s="131">
        <v>71</v>
      </c>
      <c r="B75" s="132" t="s">
        <v>47</v>
      </c>
      <c r="C75" s="132">
        <v>520641</v>
      </c>
      <c r="D75" s="131" t="s">
        <v>177</v>
      </c>
    </row>
    <row r="76" spans="1:4">
      <c r="A76" s="131">
        <v>72</v>
      </c>
      <c r="B76" s="132" t="s">
        <v>47</v>
      </c>
      <c r="C76" s="132">
        <v>520642</v>
      </c>
      <c r="D76" s="131" t="s">
        <v>178</v>
      </c>
    </row>
    <row r="77" spans="1:4">
      <c r="A77" s="131">
        <v>73</v>
      </c>
      <c r="B77" s="132" t="s">
        <v>47</v>
      </c>
      <c r="C77" s="132">
        <v>520643</v>
      </c>
      <c r="D77" s="131" t="s">
        <v>179</v>
      </c>
    </row>
    <row r="78" spans="1:4">
      <c r="A78" s="131">
        <v>74</v>
      </c>
      <c r="B78" s="132" t="s">
        <v>47</v>
      </c>
      <c r="C78" s="132">
        <v>520644</v>
      </c>
      <c r="D78" s="131" t="s">
        <v>180</v>
      </c>
    </row>
    <row r="79" spans="1:4">
      <c r="A79" s="131">
        <v>75</v>
      </c>
      <c r="B79" s="132" t="s">
        <v>47</v>
      </c>
      <c r="C79" s="132">
        <v>520645</v>
      </c>
      <c r="D79" s="131" t="s">
        <v>181</v>
      </c>
    </row>
    <row r="80" spans="1:4">
      <c r="A80" s="131">
        <v>76</v>
      </c>
      <c r="B80" s="132" t="s">
        <v>47</v>
      </c>
      <c r="C80" s="132">
        <v>520710</v>
      </c>
      <c r="D80" s="131" t="s">
        <v>182</v>
      </c>
    </row>
    <row r="81" spans="1:4">
      <c r="A81" s="131">
        <v>77</v>
      </c>
      <c r="B81" s="132" t="s">
        <v>47</v>
      </c>
      <c r="C81" s="132">
        <v>520790</v>
      </c>
      <c r="D81" s="131" t="s">
        <v>183</v>
      </c>
    </row>
    <row r="82" spans="1:4">
      <c r="A82" s="131">
        <v>78</v>
      </c>
      <c r="B82" s="132" t="s">
        <v>47</v>
      </c>
      <c r="C82" s="132">
        <v>520851</v>
      </c>
      <c r="D82" s="131" t="s">
        <v>184</v>
      </c>
    </row>
    <row r="83" spans="1:4">
      <c r="A83" s="131">
        <v>79</v>
      </c>
      <c r="B83" s="132" t="s">
        <v>47</v>
      </c>
      <c r="C83" s="132">
        <v>530110</v>
      </c>
      <c r="D83" s="131" t="s">
        <v>185</v>
      </c>
    </row>
    <row r="84" spans="1:4">
      <c r="A84" s="131">
        <v>80</v>
      </c>
      <c r="B84" s="132" t="s">
        <v>47</v>
      </c>
      <c r="C84" s="132">
        <v>530121</v>
      </c>
      <c r="D84" s="131" t="s">
        <v>186</v>
      </c>
    </row>
    <row r="85" spans="1:4">
      <c r="A85" s="131">
        <v>81</v>
      </c>
      <c r="B85" s="132" t="s">
        <v>47</v>
      </c>
      <c r="C85" s="132">
        <v>530129</v>
      </c>
      <c r="D85" s="131" t="s">
        <v>187</v>
      </c>
    </row>
    <row r="86" spans="1:4">
      <c r="A86" s="131">
        <v>82</v>
      </c>
      <c r="B86" s="132" t="s">
        <v>47</v>
      </c>
      <c r="C86" s="132">
        <v>530130</v>
      </c>
      <c r="D86" s="131" t="s">
        <v>188</v>
      </c>
    </row>
    <row r="87" spans="1:4">
      <c r="A87" s="131">
        <v>83</v>
      </c>
      <c r="B87" s="132" t="s">
        <v>47</v>
      </c>
      <c r="C87" s="132">
        <v>530210</v>
      </c>
      <c r="D87" s="131" t="s">
        <v>189</v>
      </c>
    </row>
    <row r="88" spans="1:4">
      <c r="A88" s="131">
        <v>84</v>
      </c>
      <c r="B88" s="132" t="s">
        <v>47</v>
      </c>
      <c r="C88" s="132">
        <v>530290</v>
      </c>
      <c r="D88" s="131" t="s">
        <v>190</v>
      </c>
    </row>
    <row r="89" spans="1:4">
      <c r="A89" s="131">
        <v>85</v>
      </c>
      <c r="B89" s="132" t="s">
        <v>47</v>
      </c>
      <c r="C89" s="132">
        <v>530310</v>
      </c>
      <c r="D89" s="131" t="s">
        <v>191</v>
      </c>
    </row>
    <row r="90" spans="1:4">
      <c r="A90" s="131">
        <v>86</v>
      </c>
      <c r="B90" s="132" t="s">
        <v>47</v>
      </c>
      <c r="C90" s="132">
        <v>530390</v>
      </c>
      <c r="D90" s="131" t="s">
        <v>192</v>
      </c>
    </row>
    <row r="91" spans="1:4">
      <c r="A91" s="131">
        <v>87</v>
      </c>
      <c r="B91" s="132" t="s">
        <v>47</v>
      </c>
      <c r="C91" s="132">
        <v>530500</v>
      </c>
      <c r="D91" s="131" t="s">
        <v>193</v>
      </c>
    </row>
    <row r="92" spans="1:4">
      <c r="A92" s="131">
        <v>88</v>
      </c>
      <c r="B92" s="132" t="s">
        <v>47</v>
      </c>
      <c r="C92" s="132">
        <v>530610</v>
      </c>
      <c r="D92" s="131" t="s">
        <v>194</v>
      </c>
    </row>
    <row r="93" spans="1:4">
      <c r="A93" s="131">
        <v>89</v>
      </c>
      <c r="B93" s="132" t="s">
        <v>47</v>
      </c>
      <c r="C93" s="132">
        <v>530620</v>
      </c>
      <c r="D93" s="131" t="s">
        <v>195</v>
      </c>
    </row>
    <row r="94" spans="1:4">
      <c r="A94" s="131">
        <v>90</v>
      </c>
      <c r="B94" s="132" t="s">
        <v>47</v>
      </c>
      <c r="C94" s="132">
        <v>530710</v>
      </c>
      <c r="D94" s="131" t="s">
        <v>196</v>
      </c>
    </row>
    <row r="95" spans="1:4">
      <c r="A95" s="131">
        <v>91</v>
      </c>
      <c r="B95" s="132" t="s">
        <v>47</v>
      </c>
      <c r="C95" s="132">
        <v>530720</v>
      </c>
      <c r="D95" s="131" t="s">
        <v>197</v>
      </c>
    </row>
    <row r="96" spans="1:4">
      <c r="A96" s="131">
        <v>92</v>
      </c>
      <c r="B96" s="132" t="s">
        <v>47</v>
      </c>
      <c r="C96" s="132">
        <v>530810</v>
      </c>
      <c r="D96" s="131" t="s">
        <v>198</v>
      </c>
    </row>
    <row r="97" spans="1:4">
      <c r="A97" s="131">
        <v>93</v>
      </c>
      <c r="B97" s="132" t="s">
        <v>47</v>
      </c>
      <c r="C97" s="132">
        <v>530820</v>
      </c>
      <c r="D97" s="131" t="s">
        <v>199</v>
      </c>
    </row>
    <row r="98" spans="1:4">
      <c r="A98" s="131">
        <v>94</v>
      </c>
      <c r="B98" s="132" t="s">
        <v>47</v>
      </c>
      <c r="C98" s="132">
        <v>530890</v>
      </c>
      <c r="D98" s="131" t="s">
        <v>200</v>
      </c>
    </row>
    <row r="99" spans="1:4">
      <c r="A99" s="131">
        <v>95</v>
      </c>
      <c r="B99" s="132" t="s">
        <v>47</v>
      </c>
      <c r="C99" s="132">
        <v>540110</v>
      </c>
      <c r="D99" s="131" t="s">
        <v>201</v>
      </c>
    </row>
    <row r="100" spans="1:4">
      <c r="A100" s="131">
        <v>96</v>
      </c>
      <c r="B100" s="132" t="s">
        <v>47</v>
      </c>
      <c r="C100" s="132">
        <v>540120</v>
      </c>
      <c r="D100" s="131" t="s">
        <v>202</v>
      </c>
    </row>
    <row r="101" spans="1:4">
      <c r="A101" s="131">
        <v>97</v>
      </c>
      <c r="B101" s="132" t="s">
        <v>47</v>
      </c>
      <c r="C101" s="132">
        <v>540211</v>
      </c>
      <c r="D101" s="131" t="s">
        <v>203</v>
      </c>
    </row>
    <row r="102" spans="1:4">
      <c r="A102" s="131">
        <v>98</v>
      </c>
      <c r="B102" s="132" t="s">
        <v>47</v>
      </c>
      <c r="C102" s="132">
        <v>540219</v>
      </c>
      <c r="D102" s="131" t="s">
        <v>204</v>
      </c>
    </row>
    <row r="103" spans="1:4">
      <c r="A103" s="131">
        <v>99</v>
      </c>
      <c r="B103" s="132" t="s">
        <v>47</v>
      </c>
      <c r="C103" s="132">
        <v>540220</v>
      </c>
      <c r="D103" s="131" t="s">
        <v>205</v>
      </c>
    </row>
    <row r="104" spans="1:4">
      <c r="A104" s="131">
        <v>100</v>
      </c>
      <c r="B104" s="132" t="s">
        <v>47</v>
      </c>
      <c r="C104" s="132">
        <v>540231</v>
      </c>
      <c r="D104" s="131" t="s">
        <v>206</v>
      </c>
    </row>
    <row r="105" spans="1:4">
      <c r="A105" s="131">
        <v>101</v>
      </c>
      <c r="B105" s="132" t="s">
        <v>47</v>
      </c>
      <c r="C105" s="132">
        <v>540232</v>
      </c>
      <c r="D105" s="131" t="s">
        <v>207</v>
      </c>
    </row>
    <row r="106" spans="1:4">
      <c r="A106" s="131">
        <v>102</v>
      </c>
      <c r="B106" s="132" t="s">
        <v>47</v>
      </c>
      <c r="C106" s="132">
        <v>540233</v>
      </c>
      <c r="D106" s="131" t="s">
        <v>208</v>
      </c>
    </row>
    <row r="107" spans="1:4">
      <c r="A107" s="131">
        <v>103</v>
      </c>
      <c r="B107" s="132" t="s">
        <v>47</v>
      </c>
      <c r="C107" s="132">
        <v>540234</v>
      </c>
      <c r="D107" s="131" t="s">
        <v>209</v>
      </c>
    </row>
    <row r="108" spans="1:4">
      <c r="A108" s="131">
        <v>104</v>
      </c>
      <c r="B108" s="132" t="s">
        <v>47</v>
      </c>
      <c r="C108" s="132">
        <v>540239</v>
      </c>
      <c r="D108" s="131" t="s">
        <v>210</v>
      </c>
    </row>
    <row r="109" spans="1:4">
      <c r="A109" s="131">
        <v>105</v>
      </c>
      <c r="B109" s="132" t="s">
        <v>47</v>
      </c>
      <c r="C109" s="132">
        <v>540244</v>
      </c>
      <c r="D109" s="131" t="s">
        <v>211</v>
      </c>
    </row>
    <row r="110" spans="1:4">
      <c r="A110" s="131">
        <v>106</v>
      </c>
      <c r="B110" s="132" t="s">
        <v>47</v>
      </c>
      <c r="C110" s="132">
        <v>540245</v>
      </c>
      <c r="D110" s="131" t="s">
        <v>212</v>
      </c>
    </row>
    <row r="111" spans="1:4">
      <c r="A111" s="131">
        <v>107</v>
      </c>
      <c r="B111" s="132" t="s">
        <v>47</v>
      </c>
      <c r="C111" s="132">
        <v>540246</v>
      </c>
      <c r="D111" s="131" t="s">
        <v>213</v>
      </c>
    </row>
    <row r="112" spans="1:4">
      <c r="A112" s="131">
        <v>108</v>
      </c>
      <c r="B112" s="132" t="s">
        <v>47</v>
      </c>
      <c r="C112" s="132">
        <v>540247</v>
      </c>
      <c r="D112" s="131" t="s">
        <v>214</v>
      </c>
    </row>
    <row r="113" spans="1:4">
      <c r="A113" s="131">
        <v>109</v>
      </c>
      <c r="B113" s="132" t="s">
        <v>47</v>
      </c>
      <c r="C113" s="132">
        <v>540248</v>
      </c>
      <c r="D113" s="131" t="s">
        <v>215</v>
      </c>
    </row>
    <row r="114" spans="1:4">
      <c r="A114" s="131">
        <v>110</v>
      </c>
      <c r="B114" s="132" t="s">
        <v>47</v>
      </c>
      <c r="C114" s="132">
        <v>540249</v>
      </c>
      <c r="D114" s="131" t="s">
        <v>216</v>
      </c>
    </row>
    <row r="115" spans="1:4">
      <c r="A115" s="131">
        <v>111</v>
      </c>
      <c r="B115" s="132" t="s">
        <v>47</v>
      </c>
      <c r="C115" s="132">
        <v>540251</v>
      </c>
      <c r="D115" s="131" t="s">
        <v>217</v>
      </c>
    </row>
    <row r="116" spans="1:4">
      <c r="A116" s="131">
        <v>112</v>
      </c>
      <c r="B116" s="132" t="s">
        <v>47</v>
      </c>
      <c r="C116" s="132">
        <v>540252</v>
      </c>
      <c r="D116" s="131" t="s">
        <v>218</v>
      </c>
    </row>
    <row r="117" spans="1:4">
      <c r="A117" s="131">
        <v>113</v>
      </c>
      <c r="B117" s="132" t="s">
        <v>47</v>
      </c>
      <c r="C117" s="132">
        <v>540253</v>
      </c>
      <c r="D117" s="131" t="s">
        <v>219</v>
      </c>
    </row>
    <row r="118" spans="1:4">
      <c r="A118" s="131">
        <v>114</v>
      </c>
      <c r="B118" s="132" t="s">
        <v>47</v>
      </c>
      <c r="C118" s="132">
        <v>540259</v>
      </c>
      <c r="D118" s="131" t="s">
        <v>220</v>
      </c>
    </row>
    <row r="119" spans="1:4">
      <c r="A119" s="131">
        <v>115</v>
      </c>
      <c r="B119" s="132" t="s">
        <v>47</v>
      </c>
      <c r="C119" s="132">
        <v>540261</v>
      </c>
      <c r="D119" s="131" t="s">
        <v>221</v>
      </c>
    </row>
    <row r="120" spans="1:4">
      <c r="A120" s="131">
        <v>116</v>
      </c>
      <c r="B120" s="132" t="s">
        <v>47</v>
      </c>
      <c r="C120" s="132">
        <v>540262</v>
      </c>
      <c r="D120" s="131" t="s">
        <v>222</v>
      </c>
    </row>
    <row r="121" spans="1:4">
      <c r="A121" s="131">
        <v>117</v>
      </c>
      <c r="B121" s="132" t="s">
        <v>47</v>
      </c>
      <c r="C121" s="132">
        <v>540263</v>
      </c>
      <c r="D121" s="131" t="s">
        <v>223</v>
      </c>
    </row>
    <row r="122" spans="1:4">
      <c r="A122" s="131">
        <v>118</v>
      </c>
      <c r="B122" s="132" t="s">
        <v>47</v>
      </c>
      <c r="C122" s="132">
        <v>540269</v>
      </c>
      <c r="D122" s="131" t="s">
        <v>224</v>
      </c>
    </row>
    <row r="123" spans="1:4">
      <c r="A123" s="131">
        <v>119</v>
      </c>
      <c r="B123" s="132" t="s">
        <v>47</v>
      </c>
      <c r="C123" s="132">
        <v>540310</v>
      </c>
      <c r="D123" s="131" t="s">
        <v>225</v>
      </c>
    </row>
    <row r="124" spans="1:4">
      <c r="A124" s="131">
        <v>120</v>
      </c>
      <c r="B124" s="132" t="s">
        <v>47</v>
      </c>
      <c r="C124" s="132">
        <v>540331</v>
      </c>
      <c r="D124" s="131" t="s">
        <v>226</v>
      </c>
    </row>
    <row r="125" spans="1:4">
      <c r="A125" s="131">
        <v>121</v>
      </c>
      <c r="B125" s="132" t="s">
        <v>47</v>
      </c>
      <c r="C125" s="132">
        <v>540332</v>
      </c>
      <c r="D125" s="131" t="s">
        <v>227</v>
      </c>
    </row>
    <row r="126" spans="1:4">
      <c r="A126" s="131">
        <v>122</v>
      </c>
      <c r="B126" s="132" t="s">
        <v>47</v>
      </c>
      <c r="C126" s="132">
        <v>540333</v>
      </c>
      <c r="D126" s="131" t="s">
        <v>228</v>
      </c>
    </row>
    <row r="127" spans="1:4">
      <c r="A127" s="131">
        <v>123</v>
      </c>
      <c r="B127" s="132" t="s">
        <v>47</v>
      </c>
      <c r="C127" s="132">
        <v>540339</v>
      </c>
      <c r="D127" s="131" t="s">
        <v>229</v>
      </c>
    </row>
    <row r="128" spans="1:4">
      <c r="A128" s="131">
        <v>124</v>
      </c>
      <c r="B128" s="132" t="s">
        <v>47</v>
      </c>
      <c r="C128" s="132">
        <v>540341</v>
      </c>
      <c r="D128" s="131" t="s">
        <v>230</v>
      </c>
    </row>
    <row r="129" spans="1:4">
      <c r="A129" s="131">
        <v>125</v>
      </c>
      <c r="B129" s="132" t="s">
        <v>47</v>
      </c>
      <c r="C129" s="132">
        <v>540342</v>
      </c>
      <c r="D129" s="131" t="s">
        <v>231</v>
      </c>
    </row>
    <row r="130" spans="1:4">
      <c r="A130" s="131">
        <v>126</v>
      </c>
      <c r="B130" s="132" t="s">
        <v>47</v>
      </c>
      <c r="C130" s="132">
        <v>540349</v>
      </c>
      <c r="D130" s="131" t="s">
        <v>232</v>
      </c>
    </row>
    <row r="131" spans="1:4">
      <c r="A131" s="131">
        <v>127</v>
      </c>
      <c r="B131" s="132" t="s">
        <v>47</v>
      </c>
      <c r="C131" s="132">
        <v>540411</v>
      </c>
      <c r="D131" s="131" t="s">
        <v>233</v>
      </c>
    </row>
    <row r="132" spans="1:4">
      <c r="A132" s="131">
        <v>128</v>
      </c>
      <c r="B132" s="132" t="s">
        <v>47</v>
      </c>
      <c r="C132" s="132">
        <v>540412</v>
      </c>
      <c r="D132" s="131" t="s">
        <v>234</v>
      </c>
    </row>
    <row r="133" spans="1:4">
      <c r="A133" s="131">
        <v>129</v>
      </c>
      <c r="B133" s="132" t="s">
        <v>47</v>
      </c>
      <c r="C133" s="132">
        <v>540419</v>
      </c>
      <c r="D133" s="131" t="s">
        <v>235</v>
      </c>
    </row>
    <row r="134" spans="1:4">
      <c r="A134" s="131">
        <v>130</v>
      </c>
      <c r="B134" s="132" t="s">
        <v>47</v>
      </c>
      <c r="C134" s="132">
        <v>540490</v>
      </c>
      <c r="D134" s="131" t="s">
        <v>236</v>
      </c>
    </row>
    <row r="135" spans="1:4">
      <c r="A135" s="131">
        <v>131</v>
      </c>
      <c r="B135" s="132" t="s">
        <v>47</v>
      </c>
      <c r="C135" s="132">
        <v>540500</v>
      </c>
      <c r="D135" s="131" t="s">
        <v>237</v>
      </c>
    </row>
    <row r="136" spans="1:4">
      <c r="A136" s="131">
        <v>132</v>
      </c>
      <c r="B136" s="132" t="s">
        <v>47</v>
      </c>
      <c r="C136" s="132">
        <v>540600</v>
      </c>
      <c r="D136" s="131" t="s">
        <v>238</v>
      </c>
    </row>
    <row r="137" spans="1:4">
      <c r="A137" s="131">
        <v>133</v>
      </c>
      <c r="B137" s="132" t="s">
        <v>47</v>
      </c>
      <c r="C137" s="132">
        <v>550110</v>
      </c>
      <c r="D137" s="131" t="s">
        <v>239</v>
      </c>
    </row>
    <row r="138" spans="1:4">
      <c r="A138" s="131">
        <v>134</v>
      </c>
      <c r="B138" s="132" t="s">
        <v>47</v>
      </c>
      <c r="C138" s="132">
        <v>550120</v>
      </c>
      <c r="D138" s="131" t="s">
        <v>240</v>
      </c>
    </row>
    <row r="139" spans="1:4">
      <c r="A139" s="131">
        <v>135</v>
      </c>
      <c r="B139" s="132" t="s">
        <v>47</v>
      </c>
      <c r="C139" s="132">
        <v>550130</v>
      </c>
      <c r="D139" s="131" t="s">
        <v>241</v>
      </c>
    </row>
    <row r="140" spans="1:4">
      <c r="A140" s="131">
        <v>136</v>
      </c>
      <c r="B140" s="132" t="s">
        <v>47</v>
      </c>
      <c r="C140" s="132">
        <v>550140</v>
      </c>
      <c r="D140" s="131" t="s">
        <v>242</v>
      </c>
    </row>
    <row r="141" spans="1:4">
      <c r="A141" s="131">
        <v>137</v>
      </c>
      <c r="B141" s="132" t="s">
        <v>47</v>
      </c>
      <c r="C141" s="132">
        <v>550190</v>
      </c>
      <c r="D141" s="131" t="s">
        <v>243</v>
      </c>
    </row>
    <row r="142" spans="1:4">
      <c r="A142" s="131">
        <v>138</v>
      </c>
      <c r="B142" s="132" t="s">
        <v>47</v>
      </c>
      <c r="C142" s="132">
        <v>550200</v>
      </c>
      <c r="D142" s="131" t="s">
        <v>244</v>
      </c>
    </row>
    <row r="143" spans="1:4">
      <c r="A143" s="131">
        <v>139</v>
      </c>
      <c r="B143" s="132" t="s">
        <v>47</v>
      </c>
      <c r="C143" s="132">
        <v>550311</v>
      </c>
      <c r="D143" s="131" t="s">
        <v>245</v>
      </c>
    </row>
    <row r="144" spans="1:4">
      <c r="A144" s="131">
        <v>140</v>
      </c>
      <c r="B144" s="132" t="s">
        <v>47</v>
      </c>
      <c r="C144" s="132">
        <v>550319</v>
      </c>
      <c r="D144" s="131" t="s">
        <v>246</v>
      </c>
    </row>
    <row r="145" spans="1:4">
      <c r="A145" s="131">
        <v>141</v>
      </c>
      <c r="B145" s="132" t="s">
        <v>47</v>
      </c>
      <c r="C145" s="132">
        <v>550320</v>
      </c>
      <c r="D145" s="131" t="s">
        <v>247</v>
      </c>
    </row>
    <row r="146" spans="1:4">
      <c r="A146" s="131">
        <v>142</v>
      </c>
      <c r="B146" s="132" t="s">
        <v>47</v>
      </c>
      <c r="C146" s="132">
        <v>550330</v>
      </c>
      <c r="D146" s="131" t="s">
        <v>248</v>
      </c>
    </row>
    <row r="147" spans="1:4">
      <c r="A147" s="131">
        <v>143</v>
      </c>
      <c r="B147" s="132" t="s">
        <v>47</v>
      </c>
      <c r="C147" s="132">
        <v>550340</v>
      </c>
      <c r="D147" s="131" t="s">
        <v>249</v>
      </c>
    </row>
    <row r="148" spans="1:4">
      <c r="A148" s="131">
        <v>144</v>
      </c>
      <c r="B148" s="132" t="s">
        <v>47</v>
      </c>
      <c r="C148" s="132">
        <v>550390</v>
      </c>
      <c r="D148" s="131" t="s">
        <v>250</v>
      </c>
    </row>
    <row r="149" spans="1:4">
      <c r="A149" s="131">
        <v>145</v>
      </c>
      <c r="B149" s="132" t="s">
        <v>47</v>
      </c>
      <c r="C149" s="132">
        <v>550410</v>
      </c>
      <c r="D149" s="131" t="s">
        <v>251</v>
      </c>
    </row>
    <row r="150" spans="1:4">
      <c r="A150" s="131">
        <v>146</v>
      </c>
      <c r="B150" s="132" t="s">
        <v>47</v>
      </c>
      <c r="C150" s="132">
        <v>550490</v>
      </c>
      <c r="D150" s="131" t="s">
        <v>252</v>
      </c>
    </row>
    <row r="151" spans="1:4">
      <c r="A151" s="131">
        <v>147</v>
      </c>
      <c r="B151" s="132" t="s">
        <v>47</v>
      </c>
      <c r="C151" s="132">
        <v>550510</v>
      </c>
      <c r="D151" s="131" t="s">
        <v>253</v>
      </c>
    </row>
    <row r="152" spans="1:4">
      <c r="A152" s="131">
        <v>148</v>
      </c>
      <c r="B152" s="132" t="s">
        <v>47</v>
      </c>
      <c r="C152" s="132">
        <v>550520</v>
      </c>
      <c r="D152" s="131" t="s">
        <v>254</v>
      </c>
    </row>
    <row r="153" spans="1:4">
      <c r="A153" s="131">
        <v>149</v>
      </c>
      <c r="B153" s="132" t="s">
        <v>47</v>
      </c>
      <c r="C153" s="132">
        <v>550610</v>
      </c>
      <c r="D153" s="131" t="s">
        <v>255</v>
      </c>
    </row>
    <row r="154" spans="1:4">
      <c r="A154" s="131">
        <v>150</v>
      </c>
      <c r="B154" s="132" t="s">
        <v>47</v>
      </c>
      <c r="C154" s="132">
        <v>550620</v>
      </c>
      <c r="D154" s="131" t="s">
        <v>256</v>
      </c>
    </row>
    <row r="155" spans="1:4">
      <c r="A155" s="131">
        <v>151</v>
      </c>
      <c r="B155" s="132" t="s">
        <v>47</v>
      </c>
      <c r="C155" s="132">
        <v>550630</v>
      </c>
      <c r="D155" s="131" t="s">
        <v>257</v>
      </c>
    </row>
    <row r="156" spans="1:4">
      <c r="A156" s="131">
        <v>152</v>
      </c>
      <c r="B156" s="132" t="s">
        <v>47</v>
      </c>
      <c r="C156" s="132">
        <v>550690</v>
      </c>
      <c r="D156" s="131" t="s">
        <v>258</v>
      </c>
    </row>
    <row r="157" spans="1:4">
      <c r="A157" s="131">
        <v>153</v>
      </c>
      <c r="B157" s="132" t="s">
        <v>47</v>
      </c>
      <c r="C157" s="132">
        <v>550700</v>
      </c>
      <c r="D157" s="131" t="s">
        <v>259</v>
      </c>
    </row>
    <row r="158" spans="1:4">
      <c r="A158" s="131">
        <v>154</v>
      </c>
      <c r="B158" s="132" t="s">
        <v>47</v>
      </c>
      <c r="C158" s="132">
        <v>550810</v>
      </c>
      <c r="D158" s="131" t="s">
        <v>260</v>
      </c>
    </row>
    <row r="159" spans="1:4">
      <c r="A159" s="131">
        <v>155</v>
      </c>
      <c r="B159" s="132" t="s">
        <v>47</v>
      </c>
      <c r="C159" s="132">
        <v>550820</v>
      </c>
      <c r="D159" s="131" t="s">
        <v>261</v>
      </c>
    </row>
    <row r="160" spans="1:4">
      <c r="A160" s="131">
        <v>156</v>
      </c>
      <c r="B160" s="132" t="s">
        <v>47</v>
      </c>
      <c r="C160" s="132">
        <v>550911</v>
      </c>
      <c r="D160" s="131" t="s">
        <v>262</v>
      </c>
    </row>
    <row r="161" spans="1:4">
      <c r="A161" s="131">
        <v>157</v>
      </c>
      <c r="B161" s="132" t="s">
        <v>47</v>
      </c>
      <c r="C161" s="132">
        <v>550912</v>
      </c>
      <c r="D161" s="131" t="s">
        <v>263</v>
      </c>
    </row>
    <row r="162" spans="1:4">
      <c r="A162" s="131">
        <v>158</v>
      </c>
      <c r="B162" s="132" t="s">
        <v>47</v>
      </c>
      <c r="C162" s="132">
        <v>550921</v>
      </c>
      <c r="D162" s="131" t="s">
        <v>264</v>
      </c>
    </row>
    <row r="163" spans="1:4">
      <c r="A163" s="131">
        <v>159</v>
      </c>
      <c r="B163" s="132" t="s">
        <v>47</v>
      </c>
      <c r="C163" s="132">
        <v>550922</v>
      </c>
      <c r="D163" s="131" t="s">
        <v>265</v>
      </c>
    </row>
    <row r="164" spans="1:4">
      <c r="A164" s="131">
        <v>160</v>
      </c>
      <c r="B164" s="132" t="s">
        <v>47</v>
      </c>
      <c r="C164" s="132">
        <v>550931</v>
      </c>
      <c r="D164" s="131" t="s">
        <v>266</v>
      </c>
    </row>
    <row r="165" spans="1:4">
      <c r="A165" s="131">
        <v>161</v>
      </c>
      <c r="B165" s="132" t="s">
        <v>47</v>
      </c>
      <c r="C165" s="132">
        <v>550932</v>
      </c>
      <c r="D165" s="131" t="s">
        <v>267</v>
      </c>
    </row>
    <row r="166" spans="1:4">
      <c r="A166" s="131">
        <v>162</v>
      </c>
      <c r="B166" s="132" t="s">
        <v>47</v>
      </c>
      <c r="C166" s="132">
        <v>550941</v>
      </c>
      <c r="D166" s="131" t="s">
        <v>268</v>
      </c>
    </row>
    <row r="167" spans="1:4">
      <c r="A167" s="131">
        <v>163</v>
      </c>
      <c r="B167" s="132" t="s">
        <v>47</v>
      </c>
      <c r="C167" s="132">
        <v>550942</v>
      </c>
      <c r="D167" s="131" t="s">
        <v>269</v>
      </c>
    </row>
    <row r="168" spans="1:4">
      <c r="A168" s="131">
        <v>164</v>
      </c>
      <c r="B168" s="132" t="s">
        <v>47</v>
      </c>
      <c r="C168" s="132">
        <v>550951</v>
      </c>
      <c r="D168" s="131" t="s">
        <v>270</v>
      </c>
    </row>
    <row r="169" spans="1:4">
      <c r="A169" s="131">
        <v>165</v>
      </c>
      <c r="B169" s="132" t="s">
        <v>47</v>
      </c>
      <c r="C169" s="132">
        <v>550952</v>
      </c>
      <c r="D169" s="131" t="s">
        <v>271</v>
      </c>
    </row>
    <row r="170" spans="1:4">
      <c r="A170" s="131">
        <v>166</v>
      </c>
      <c r="B170" s="132" t="s">
        <v>47</v>
      </c>
      <c r="C170" s="132">
        <v>550953</v>
      </c>
      <c r="D170" s="131" t="s">
        <v>272</v>
      </c>
    </row>
    <row r="171" spans="1:4">
      <c r="A171" s="131">
        <v>167</v>
      </c>
      <c r="B171" s="132" t="s">
        <v>47</v>
      </c>
      <c r="C171" s="132">
        <v>550959</v>
      </c>
      <c r="D171" s="131" t="s">
        <v>273</v>
      </c>
    </row>
    <row r="172" spans="1:4">
      <c r="A172" s="131">
        <v>168</v>
      </c>
      <c r="B172" s="132" t="s">
        <v>47</v>
      </c>
      <c r="C172" s="132">
        <v>550961</v>
      </c>
      <c r="D172" s="131" t="s">
        <v>274</v>
      </c>
    </row>
    <row r="173" spans="1:4">
      <c r="A173" s="131">
        <v>169</v>
      </c>
      <c r="B173" s="132" t="s">
        <v>47</v>
      </c>
      <c r="C173" s="132">
        <v>550962</v>
      </c>
      <c r="D173" s="131" t="s">
        <v>275</v>
      </c>
    </row>
    <row r="174" spans="1:4">
      <c r="A174" s="131">
        <v>170</v>
      </c>
      <c r="B174" s="132" t="s">
        <v>47</v>
      </c>
      <c r="C174" s="132">
        <v>550969</v>
      </c>
      <c r="D174" s="131" t="s">
        <v>276</v>
      </c>
    </row>
    <row r="175" spans="1:4">
      <c r="A175" s="131">
        <v>171</v>
      </c>
      <c r="B175" s="132" t="s">
        <v>47</v>
      </c>
      <c r="C175" s="132">
        <v>550991</v>
      </c>
      <c r="D175" s="131" t="s">
        <v>277</v>
      </c>
    </row>
    <row r="176" spans="1:4">
      <c r="A176" s="131">
        <v>172</v>
      </c>
      <c r="B176" s="132" t="s">
        <v>47</v>
      </c>
      <c r="C176" s="132">
        <v>550992</v>
      </c>
      <c r="D176" s="131" t="s">
        <v>278</v>
      </c>
    </row>
    <row r="177" spans="1:4">
      <c r="A177" s="131">
        <v>173</v>
      </c>
      <c r="B177" s="132" t="s">
        <v>47</v>
      </c>
      <c r="C177" s="132">
        <v>550999</v>
      </c>
      <c r="D177" s="131" t="s">
        <v>279</v>
      </c>
    </row>
    <row r="178" spans="1:4">
      <c r="A178" s="131">
        <v>174</v>
      </c>
      <c r="B178" s="132" t="s">
        <v>47</v>
      </c>
      <c r="C178" s="132">
        <v>551011</v>
      </c>
      <c r="D178" s="131" t="s">
        <v>280</v>
      </c>
    </row>
    <row r="179" spans="1:4">
      <c r="A179" s="131">
        <v>175</v>
      </c>
      <c r="B179" s="132" t="s">
        <v>47</v>
      </c>
      <c r="C179" s="132">
        <v>551012</v>
      </c>
      <c r="D179" s="131" t="s">
        <v>281</v>
      </c>
    </row>
    <row r="180" spans="1:4">
      <c r="A180" s="131">
        <v>176</v>
      </c>
      <c r="B180" s="132" t="s">
        <v>47</v>
      </c>
      <c r="C180" s="132">
        <v>551020</v>
      </c>
      <c r="D180" s="131" t="s">
        <v>282</v>
      </c>
    </row>
    <row r="181" spans="1:4">
      <c r="A181" s="131">
        <v>177</v>
      </c>
      <c r="B181" s="132" t="s">
        <v>47</v>
      </c>
      <c r="C181" s="132">
        <v>551030</v>
      </c>
      <c r="D181" s="131" t="s">
        <v>283</v>
      </c>
    </row>
    <row r="182" spans="1:4">
      <c r="A182" s="131">
        <v>178</v>
      </c>
      <c r="B182" s="132" t="s">
        <v>47</v>
      </c>
      <c r="C182" s="132">
        <v>551090</v>
      </c>
      <c r="D182" s="131" t="s">
        <v>284</v>
      </c>
    </row>
    <row r="183" spans="1:4">
      <c r="A183" s="131">
        <v>179</v>
      </c>
      <c r="B183" s="132" t="s">
        <v>47</v>
      </c>
      <c r="C183" s="132">
        <v>551110</v>
      </c>
      <c r="D183" s="131" t="s">
        <v>285</v>
      </c>
    </row>
    <row r="184" spans="1:4">
      <c r="A184" s="131">
        <v>180</v>
      </c>
      <c r="B184" s="132" t="s">
        <v>47</v>
      </c>
      <c r="C184" s="132">
        <v>551120</v>
      </c>
      <c r="D184" s="131" t="s">
        <v>286</v>
      </c>
    </row>
    <row r="185" spans="1:4">
      <c r="A185" s="131">
        <v>181</v>
      </c>
      <c r="B185" s="132" t="s">
        <v>47</v>
      </c>
      <c r="C185" s="132">
        <v>551130</v>
      </c>
      <c r="D185" s="131" t="s">
        <v>287</v>
      </c>
    </row>
    <row r="186" spans="1:4">
      <c r="A186" s="131">
        <v>182</v>
      </c>
      <c r="B186" s="132" t="s">
        <v>47</v>
      </c>
      <c r="C186" s="132">
        <v>560410</v>
      </c>
      <c r="D186" s="131" t="s">
        <v>288</v>
      </c>
    </row>
    <row r="187" spans="1:4">
      <c r="A187" s="131">
        <v>183</v>
      </c>
      <c r="B187" s="132" t="s">
        <v>47</v>
      </c>
      <c r="C187" s="132">
        <v>560490</v>
      </c>
      <c r="D187" s="131" t="s">
        <v>289</v>
      </c>
    </row>
    <row r="188" spans="1:4">
      <c r="A188" s="131">
        <v>184</v>
      </c>
      <c r="B188" s="132" t="s">
        <v>47</v>
      </c>
      <c r="C188" s="132">
        <v>560500</v>
      </c>
      <c r="D188" s="131" t="s">
        <v>290</v>
      </c>
    </row>
    <row r="189" spans="1:4">
      <c r="A189" s="131">
        <v>185</v>
      </c>
      <c r="B189" s="132" t="s">
        <v>47</v>
      </c>
      <c r="C189" s="132">
        <v>560600</v>
      </c>
      <c r="D189" s="131" t="s">
        <v>291</v>
      </c>
    </row>
    <row r="190" spans="1:4">
      <c r="A190" s="131">
        <v>186</v>
      </c>
      <c r="B190" s="132" t="s">
        <v>47</v>
      </c>
      <c r="C190" s="132">
        <v>560721</v>
      </c>
      <c r="D190" s="131" t="s">
        <v>292</v>
      </c>
    </row>
    <row r="191" spans="1:4">
      <c r="A191" s="131">
        <v>187</v>
      </c>
      <c r="B191" s="132" t="s">
        <v>47</v>
      </c>
      <c r="C191" s="132">
        <v>560729</v>
      </c>
      <c r="D191" s="131" t="s">
        <v>293</v>
      </c>
    </row>
    <row r="192" spans="1:4">
      <c r="A192" s="131">
        <v>188</v>
      </c>
      <c r="B192" s="132" t="s">
        <v>47</v>
      </c>
      <c r="C192" s="132">
        <v>560741</v>
      </c>
      <c r="D192" s="131" t="s">
        <v>294</v>
      </c>
    </row>
    <row r="193" spans="1:4">
      <c r="A193" s="131">
        <v>189</v>
      </c>
      <c r="B193" s="132" t="s">
        <v>47</v>
      </c>
      <c r="C193" s="132">
        <v>560749</v>
      </c>
      <c r="D193" s="131" t="s">
        <v>295</v>
      </c>
    </row>
    <row r="194" spans="1:4">
      <c r="A194" s="131">
        <v>190</v>
      </c>
      <c r="B194" s="132" t="s">
        <v>47</v>
      </c>
      <c r="C194" s="132">
        <v>560750</v>
      </c>
      <c r="D194" s="131" t="s">
        <v>296</v>
      </c>
    </row>
    <row r="195" spans="1:4">
      <c r="A195" s="131">
        <v>191</v>
      </c>
      <c r="B195" s="132" t="s">
        <v>47</v>
      </c>
      <c r="C195" s="132">
        <v>560790</v>
      </c>
      <c r="D195" s="131" t="s">
        <v>297</v>
      </c>
    </row>
    <row r="196" spans="1:4">
      <c r="A196" s="131">
        <v>192</v>
      </c>
      <c r="B196" s="132" t="s">
        <v>47</v>
      </c>
      <c r="C196" s="132">
        <v>701911</v>
      </c>
      <c r="D196" s="131" t="s">
        <v>298</v>
      </c>
    </row>
    <row r="197" spans="1:4">
      <c r="A197" s="131">
        <v>193</v>
      </c>
      <c r="B197" s="132" t="s">
        <v>47</v>
      </c>
      <c r="C197" s="132">
        <v>701912</v>
      </c>
      <c r="D197" s="131" t="s">
        <v>299</v>
      </c>
    </row>
    <row r="198" spans="1:4">
      <c r="A198" s="131">
        <v>194</v>
      </c>
      <c r="B198" s="132" t="s">
        <v>47</v>
      </c>
      <c r="C198" s="132">
        <v>701919</v>
      </c>
      <c r="D198" s="131" t="s">
        <v>300</v>
      </c>
    </row>
    <row r="199" spans="1:4">
      <c r="A199" s="131">
        <v>195</v>
      </c>
      <c r="B199" s="132" t="s">
        <v>47</v>
      </c>
      <c r="C199" s="132">
        <v>500310</v>
      </c>
      <c r="D199" s="131" t="s">
        <v>301</v>
      </c>
    </row>
    <row r="200" spans="1:4">
      <c r="A200" s="131">
        <v>196</v>
      </c>
      <c r="B200" s="132" t="s">
        <v>47</v>
      </c>
      <c r="C200" s="132">
        <v>500390</v>
      </c>
      <c r="D200" s="131" t="s">
        <v>302</v>
      </c>
    </row>
    <row r="201" spans="1:4">
      <c r="A201" s="131">
        <v>197</v>
      </c>
      <c r="B201" s="132" t="s">
        <v>47</v>
      </c>
      <c r="C201" s="132">
        <v>510111</v>
      </c>
      <c r="D201" s="131" t="s">
        <v>303</v>
      </c>
    </row>
    <row r="202" spans="1:4">
      <c r="A202" s="131">
        <v>198</v>
      </c>
      <c r="B202" s="132" t="s">
        <v>47</v>
      </c>
      <c r="C202" s="132">
        <v>510119</v>
      </c>
      <c r="D202" s="131" t="s">
        <v>304</v>
      </c>
    </row>
    <row r="203" spans="1:4">
      <c r="A203" s="131">
        <v>199</v>
      </c>
      <c r="B203" s="132" t="s">
        <v>47</v>
      </c>
      <c r="C203" s="132">
        <v>510121</v>
      </c>
      <c r="D203" s="131" t="s">
        <v>305</v>
      </c>
    </row>
    <row r="204" spans="1:4">
      <c r="A204" s="131">
        <v>200</v>
      </c>
      <c r="B204" s="132" t="s">
        <v>47</v>
      </c>
      <c r="C204" s="132">
        <v>510129</v>
      </c>
      <c r="D204" s="131" t="s">
        <v>306</v>
      </c>
    </row>
    <row r="205" spans="1:4">
      <c r="A205" s="131">
        <v>201</v>
      </c>
      <c r="B205" s="132" t="s">
        <v>47</v>
      </c>
      <c r="C205" s="132">
        <v>510130</v>
      </c>
      <c r="D205" s="131" t="s">
        <v>307</v>
      </c>
    </row>
    <row r="206" spans="1:4">
      <c r="A206" s="131">
        <v>202</v>
      </c>
      <c r="B206" s="132" t="s">
        <v>47</v>
      </c>
      <c r="C206" s="132">
        <v>510211</v>
      </c>
      <c r="D206" s="131" t="s">
        <v>308</v>
      </c>
    </row>
    <row r="207" spans="1:4">
      <c r="A207" s="131">
        <v>203</v>
      </c>
      <c r="B207" s="132" t="s">
        <v>47</v>
      </c>
      <c r="C207" s="132">
        <v>510219</v>
      </c>
      <c r="D207" s="131" t="s">
        <v>309</v>
      </c>
    </row>
    <row r="208" spans="1:4">
      <c r="A208" s="131">
        <v>204</v>
      </c>
      <c r="B208" s="132" t="s">
        <v>47</v>
      </c>
      <c r="C208" s="132">
        <v>510220</v>
      </c>
      <c r="D208" s="131" t="s">
        <v>310</v>
      </c>
    </row>
    <row r="209" spans="1:4">
      <c r="A209" s="131">
        <v>205</v>
      </c>
      <c r="B209" s="132" t="s">
        <v>47</v>
      </c>
      <c r="C209" s="132">
        <v>510530</v>
      </c>
      <c r="D209" s="131" t="s">
        <v>311</v>
      </c>
    </row>
    <row r="210" spans="1:4">
      <c r="A210" s="131">
        <v>206</v>
      </c>
      <c r="B210" s="132" t="s">
        <v>47</v>
      </c>
      <c r="C210" s="132">
        <v>520100</v>
      </c>
      <c r="D210" s="131" t="s">
        <v>312</v>
      </c>
    </row>
    <row r="211" spans="1:4">
      <c r="A211" s="131">
        <v>207</v>
      </c>
      <c r="B211" s="132" t="s">
        <v>47</v>
      </c>
      <c r="C211" s="132">
        <v>520525</v>
      </c>
      <c r="D211" s="131" t="s">
        <v>313</v>
      </c>
    </row>
    <row r="212" spans="1:4">
      <c r="A212" s="131">
        <v>208</v>
      </c>
      <c r="B212" s="132" t="s">
        <v>47</v>
      </c>
      <c r="C212" s="132">
        <v>520545</v>
      </c>
      <c r="D212" s="131" t="s">
        <v>314</v>
      </c>
    </row>
    <row r="213" spans="1:4">
      <c r="A213" s="131">
        <v>209</v>
      </c>
      <c r="B213" s="132" t="s">
        <v>47</v>
      </c>
      <c r="C213" s="132">
        <v>530410</v>
      </c>
      <c r="D213" s="131" t="s">
        <v>315</v>
      </c>
    </row>
    <row r="214" spans="1:4">
      <c r="A214" s="131">
        <v>210</v>
      </c>
      <c r="B214" s="132" t="s">
        <v>47</v>
      </c>
      <c r="C214" s="132">
        <v>530490</v>
      </c>
      <c r="D214" s="131" t="s">
        <v>316</v>
      </c>
    </row>
    <row r="215" spans="1:4">
      <c r="A215" s="131">
        <v>211</v>
      </c>
      <c r="B215" s="132" t="s">
        <v>47</v>
      </c>
      <c r="C215" s="132">
        <v>530511</v>
      </c>
      <c r="D215" s="131" t="s">
        <v>317</v>
      </c>
    </row>
    <row r="216" spans="1:4">
      <c r="A216" s="131">
        <v>212</v>
      </c>
      <c r="B216" s="132" t="s">
        <v>47</v>
      </c>
      <c r="C216" s="132">
        <v>530519</v>
      </c>
      <c r="D216" s="131" t="s">
        <v>318</v>
      </c>
    </row>
    <row r="217" spans="1:4">
      <c r="A217" s="131">
        <v>213</v>
      </c>
      <c r="B217" s="132" t="s">
        <v>47</v>
      </c>
      <c r="C217" s="132">
        <v>530521</v>
      </c>
      <c r="D217" s="131" t="s">
        <v>319</v>
      </c>
    </row>
    <row r="218" spans="1:4">
      <c r="A218" s="131">
        <v>214</v>
      </c>
      <c r="B218" s="132" t="s">
        <v>47</v>
      </c>
      <c r="C218" s="132">
        <v>530529</v>
      </c>
      <c r="D218" s="131" t="s">
        <v>320</v>
      </c>
    </row>
    <row r="219" spans="1:4">
      <c r="A219" s="131">
        <v>215</v>
      </c>
      <c r="B219" s="132" t="s">
        <v>47</v>
      </c>
      <c r="C219" s="132">
        <v>530590</v>
      </c>
      <c r="D219" s="131" t="s">
        <v>321</v>
      </c>
    </row>
    <row r="220" spans="1:4">
      <c r="A220" s="131">
        <v>216</v>
      </c>
      <c r="B220" s="132" t="s">
        <v>47</v>
      </c>
      <c r="C220" s="132">
        <v>540210</v>
      </c>
      <c r="D220" s="131" t="s">
        <v>322</v>
      </c>
    </row>
    <row r="221" spans="1:4">
      <c r="A221" s="131">
        <v>217</v>
      </c>
      <c r="B221" s="132" t="s">
        <v>47</v>
      </c>
      <c r="C221" s="132">
        <v>540241</v>
      </c>
      <c r="D221" s="131" t="s">
        <v>323</v>
      </c>
    </row>
    <row r="222" spans="1:4">
      <c r="A222" s="131">
        <v>218</v>
      </c>
      <c r="B222" s="132" t="s">
        <v>47</v>
      </c>
      <c r="C222" s="132">
        <v>540242</v>
      </c>
      <c r="D222" s="131" t="s">
        <v>324</v>
      </c>
    </row>
    <row r="223" spans="1:4">
      <c r="A223" s="131">
        <v>219</v>
      </c>
      <c r="B223" s="132" t="s">
        <v>47</v>
      </c>
      <c r="C223" s="132">
        <v>540243</v>
      </c>
      <c r="D223" s="131" t="s">
        <v>325</v>
      </c>
    </row>
    <row r="224" spans="1:4">
      <c r="A224" s="131">
        <v>220</v>
      </c>
      <c r="B224" s="132" t="s">
        <v>47</v>
      </c>
      <c r="C224" s="132">
        <v>540320</v>
      </c>
      <c r="D224" s="131" t="s">
        <v>326</v>
      </c>
    </row>
    <row r="225" spans="1:4">
      <c r="A225" s="131">
        <v>221</v>
      </c>
      <c r="B225" s="132" t="s">
        <v>47</v>
      </c>
      <c r="C225" s="132">
        <v>540410</v>
      </c>
      <c r="D225" s="131" t="s">
        <v>327</v>
      </c>
    </row>
    <row r="226" spans="1:4">
      <c r="A226" s="131">
        <v>222</v>
      </c>
      <c r="B226" s="132" t="s">
        <v>47</v>
      </c>
      <c r="C226" s="132">
        <v>540610</v>
      </c>
      <c r="D226" s="131" t="s">
        <v>328</v>
      </c>
    </row>
    <row r="227" spans="1:4">
      <c r="A227" s="131">
        <v>223</v>
      </c>
      <c r="B227" s="132" t="s">
        <v>47</v>
      </c>
      <c r="C227" s="132">
        <v>540620</v>
      </c>
      <c r="D227" s="131" t="s">
        <v>329</v>
      </c>
    </row>
    <row r="228" spans="1:4">
      <c r="A228" s="131">
        <v>224</v>
      </c>
      <c r="B228" s="132" t="s">
        <v>47</v>
      </c>
      <c r="C228" s="132">
        <v>550310</v>
      </c>
      <c r="D228" s="131" t="s">
        <v>330</v>
      </c>
    </row>
    <row r="229" spans="1:4">
      <c r="A229" s="131">
        <v>225</v>
      </c>
      <c r="B229" s="132" t="s">
        <v>47</v>
      </c>
      <c r="C229" s="132">
        <v>560420</v>
      </c>
      <c r="D229" s="131" t="s">
        <v>331</v>
      </c>
    </row>
    <row r="230" spans="1:4">
      <c r="A230" s="131">
        <v>226</v>
      </c>
      <c r="B230" s="132" t="s">
        <v>47</v>
      </c>
      <c r="C230" s="132">
        <v>560710</v>
      </c>
      <c r="D230" s="131" t="s">
        <v>332</v>
      </c>
    </row>
    <row r="231" spans="1:4">
      <c r="A231" s="131">
        <v>227</v>
      </c>
      <c r="B231" s="132" t="s">
        <v>47</v>
      </c>
      <c r="C231" s="132">
        <v>701910</v>
      </c>
      <c r="D231" s="131" t="s">
        <v>333</v>
      </c>
    </row>
    <row r="233" spans="1:4">
      <c r="A233" s="131" t="s">
        <v>334</v>
      </c>
    </row>
    <row r="235" spans="1:4">
      <c r="A235" s="133" t="s">
        <v>335</v>
      </c>
    </row>
    <row r="237" spans="1:4">
      <c r="B237" s="132" t="s">
        <v>104</v>
      </c>
      <c r="C237" s="132" t="s">
        <v>105</v>
      </c>
      <c r="D237" s="131" t="s">
        <v>106</v>
      </c>
    </row>
    <row r="238" spans="1:4">
      <c r="A238" s="131">
        <v>1</v>
      </c>
      <c r="B238" s="132" t="s">
        <v>47</v>
      </c>
      <c r="C238" s="132">
        <v>500720</v>
      </c>
      <c r="D238" s="131" t="s">
        <v>336</v>
      </c>
    </row>
    <row r="239" spans="1:4">
      <c r="A239" s="131">
        <v>2</v>
      </c>
      <c r="B239" s="132" t="s">
        <v>47</v>
      </c>
      <c r="C239" s="132">
        <v>511000</v>
      </c>
      <c r="D239" s="131" t="s">
        <v>337</v>
      </c>
    </row>
    <row r="240" spans="1:4">
      <c r="A240" s="131">
        <v>3</v>
      </c>
      <c r="B240" s="132" t="s">
        <v>47</v>
      </c>
      <c r="C240" s="132">
        <v>550210</v>
      </c>
      <c r="D240" s="131" t="s">
        <v>338</v>
      </c>
    </row>
    <row r="241" spans="1:4">
      <c r="A241" s="131">
        <v>4</v>
      </c>
      <c r="B241" s="132" t="s">
        <v>47</v>
      </c>
      <c r="C241" s="132">
        <v>550290</v>
      </c>
      <c r="D241" s="131" t="s">
        <v>339</v>
      </c>
    </row>
    <row r="242" spans="1:4">
      <c r="A242" s="131">
        <v>5</v>
      </c>
      <c r="B242" s="132" t="s">
        <v>47</v>
      </c>
      <c r="C242" s="132">
        <v>550640</v>
      </c>
      <c r="D242" s="131" t="s">
        <v>340</v>
      </c>
    </row>
    <row r="243" spans="1:4">
      <c r="A243" s="131">
        <v>6</v>
      </c>
      <c r="B243" s="132" t="s">
        <v>47</v>
      </c>
      <c r="C243" s="132">
        <v>560900</v>
      </c>
      <c r="D243" s="131" t="s">
        <v>341</v>
      </c>
    </row>
    <row r="244" spans="1:4">
      <c r="A244" s="131">
        <v>7</v>
      </c>
      <c r="B244" s="132" t="s">
        <v>47</v>
      </c>
      <c r="C244" s="132">
        <v>701990</v>
      </c>
      <c r="D244" s="131" t="s">
        <v>342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34E1-659A-9D49-B5FE-4F3DFF94E63A}">
  <dimension ref="A1:H368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131" customWidth="1"/>
    <col min="2" max="2" width="12.33203125" style="132" customWidth="1"/>
    <col min="3" max="3" width="11" style="132" customWidth="1"/>
    <col min="4" max="16384" width="10.83203125" style="131"/>
  </cols>
  <sheetData>
    <row r="1" spans="1:8">
      <c r="A1" s="156" t="s">
        <v>102</v>
      </c>
      <c r="B1" s="156"/>
      <c r="C1" s="156"/>
      <c r="D1" s="156"/>
      <c r="E1" s="156"/>
      <c r="F1" s="156"/>
      <c r="G1" s="156"/>
      <c r="H1" s="156"/>
    </row>
    <row r="2" spans="1:8">
      <c r="A2" s="157" t="s">
        <v>343</v>
      </c>
      <c r="B2" s="157"/>
      <c r="C2" s="157"/>
      <c r="D2" s="157"/>
      <c r="E2" s="157"/>
      <c r="F2" s="157"/>
      <c r="G2" s="157"/>
      <c r="H2" s="157"/>
    </row>
    <row r="4" spans="1:8">
      <c r="B4" s="132" t="s">
        <v>104</v>
      </c>
      <c r="C4" s="132" t="s">
        <v>105</v>
      </c>
      <c r="D4" s="131" t="s">
        <v>106</v>
      </c>
    </row>
    <row r="5" spans="1:8">
      <c r="A5" s="131">
        <v>1</v>
      </c>
      <c r="B5" s="132" t="s">
        <v>46</v>
      </c>
      <c r="C5" s="132">
        <v>500710</v>
      </c>
      <c r="D5" s="131" t="s">
        <v>344</v>
      </c>
    </row>
    <row r="6" spans="1:8">
      <c r="A6" s="131">
        <v>2</v>
      </c>
      <c r="B6" s="132" t="s">
        <v>46</v>
      </c>
      <c r="C6" s="132">
        <v>500790</v>
      </c>
      <c r="D6" s="131" t="s">
        <v>345</v>
      </c>
    </row>
    <row r="7" spans="1:8">
      <c r="A7" s="131">
        <v>3</v>
      </c>
      <c r="B7" s="132" t="s">
        <v>46</v>
      </c>
      <c r="C7" s="132">
        <v>511111</v>
      </c>
      <c r="D7" s="131" t="s">
        <v>346</v>
      </c>
    </row>
    <row r="8" spans="1:8">
      <c r="A8" s="131">
        <v>4</v>
      </c>
      <c r="B8" s="132" t="s">
        <v>46</v>
      </c>
      <c r="C8" s="132">
        <v>511119</v>
      </c>
      <c r="D8" s="131" t="s">
        <v>347</v>
      </c>
    </row>
    <row r="9" spans="1:8">
      <c r="A9" s="131">
        <v>5</v>
      </c>
      <c r="B9" s="132" t="s">
        <v>46</v>
      </c>
      <c r="C9" s="132">
        <v>511120</v>
      </c>
      <c r="D9" s="131" t="s">
        <v>348</v>
      </c>
    </row>
    <row r="10" spans="1:8">
      <c r="A10" s="131">
        <v>6</v>
      </c>
      <c r="B10" s="132" t="s">
        <v>46</v>
      </c>
      <c r="C10" s="132">
        <v>511130</v>
      </c>
      <c r="D10" s="131" t="s">
        <v>349</v>
      </c>
    </row>
    <row r="11" spans="1:8">
      <c r="A11" s="131">
        <v>7</v>
      </c>
      <c r="B11" s="132" t="s">
        <v>46</v>
      </c>
      <c r="C11" s="132">
        <v>511190</v>
      </c>
      <c r="D11" s="131" t="s">
        <v>350</v>
      </c>
    </row>
    <row r="12" spans="1:8">
      <c r="A12" s="131">
        <v>8</v>
      </c>
      <c r="B12" s="132" t="s">
        <v>46</v>
      </c>
      <c r="C12" s="132">
        <v>511211</v>
      </c>
      <c r="D12" s="131" t="s">
        <v>351</v>
      </c>
    </row>
    <row r="13" spans="1:8">
      <c r="A13" s="131">
        <v>9</v>
      </c>
      <c r="B13" s="132" t="s">
        <v>46</v>
      </c>
      <c r="C13" s="132">
        <v>511219</v>
      </c>
      <c r="D13" s="131" t="s">
        <v>352</v>
      </c>
    </row>
    <row r="14" spans="1:8">
      <c r="A14" s="131">
        <v>10</v>
      </c>
      <c r="B14" s="132" t="s">
        <v>46</v>
      </c>
      <c r="C14" s="132">
        <v>511220</v>
      </c>
      <c r="D14" s="131" t="s">
        <v>353</v>
      </c>
    </row>
    <row r="15" spans="1:8">
      <c r="A15" s="131">
        <v>11</v>
      </c>
      <c r="B15" s="132" t="s">
        <v>46</v>
      </c>
      <c r="C15" s="132">
        <v>511230</v>
      </c>
      <c r="D15" s="131" t="s">
        <v>354</v>
      </c>
    </row>
    <row r="16" spans="1:8">
      <c r="A16" s="131">
        <v>12</v>
      </c>
      <c r="B16" s="132" t="s">
        <v>46</v>
      </c>
      <c r="C16" s="132">
        <v>511290</v>
      </c>
      <c r="D16" s="131" t="s">
        <v>355</v>
      </c>
    </row>
    <row r="17" spans="1:4">
      <c r="A17" s="131">
        <v>13</v>
      </c>
      <c r="B17" s="132" t="s">
        <v>46</v>
      </c>
      <c r="C17" s="132">
        <v>520811</v>
      </c>
      <c r="D17" s="131" t="s">
        <v>356</v>
      </c>
    </row>
    <row r="18" spans="1:4">
      <c r="A18" s="131">
        <v>14</v>
      </c>
      <c r="B18" s="132" t="s">
        <v>46</v>
      </c>
      <c r="C18" s="132">
        <v>520812</v>
      </c>
      <c r="D18" s="131" t="s">
        <v>357</v>
      </c>
    </row>
    <row r="19" spans="1:4">
      <c r="A19" s="131">
        <v>15</v>
      </c>
      <c r="B19" s="132" t="s">
        <v>46</v>
      </c>
      <c r="C19" s="132">
        <v>520813</v>
      </c>
      <c r="D19" s="131" t="s">
        <v>358</v>
      </c>
    </row>
    <row r="20" spans="1:4">
      <c r="A20" s="131">
        <v>16</v>
      </c>
      <c r="B20" s="132" t="s">
        <v>46</v>
      </c>
      <c r="C20" s="132">
        <v>520819</v>
      </c>
      <c r="D20" s="131" t="s">
        <v>359</v>
      </c>
    </row>
    <row r="21" spans="1:4">
      <c r="A21" s="131">
        <v>17</v>
      </c>
      <c r="B21" s="132" t="s">
        <v>46</v>
      </c>
      <c r="C21" s="132">
        <v>520821</v>
      </c>
      <c r="D21" s="131" t="s">
        <v>360</v>
      </c>
    </row>
    <row r="22" spans="1:4">
      <c r="A22" s="131">
        <v>18</v>
      </c>
      <c r="B22" s="132" t="s">
        <v>46</v>
      </c>
      <c r="C22" s="132">
        <v>520822</v>
      </c>
      <c r="D22" s="131" t="s">
        <v>361</v>
      </c>
    </row>
    <row r="23" spans="1:4">
      <c r="A23" s="131">
        <v>19</v>
      </c>
      <c r="B23" s="132" t="s">
        <v>46</v>
      </c>
      <c r="C23" s="132">
        <v>520823</v>
      </c>
      <c r="D23" s="131" t="s">
        <v>362</v>
      </c>
    </row>
    <row r="24" spans="1:4">
      <c r="A24" s="131">
        <v>20</v>
      </c>
      <c r="B24" s="132" t="s">
        <v>46</v>
      </c>
      <c r="C24" s="132">
        <v>520829</v>
      </c>
      <c r="D24" s="131" t="s">
        <v>363</v>
      </c>
    </row>
    <row r="25" spans="1:4">
      <c r="A25" s="131">
        <v>21</v>
      </c>
      <c r="B25" s="132" t="s">
        <v>46</v>
      </c>
      <c r="C25" s="132">
        <v>520831</v>
      </c>
      <c r="D25" s="131" t="s">
        <v>364</v>
      </c>
    </row>
    <row r="26" spans="1:4">
      <c r="A26" s="131">
        <v>22</v>
      </c>
      <c r="B26" s="132" t="s">
        <v>46</v>
      </c>
      <c r="C26" s="132">
        <v>520832</v>
      </c>
      <c r="D26" s="131" t="s">
        <v>365</v>
      </c>
    </row>
    <row r="27" spans="1:4">
      <c r="A27" s="131">
        <v>23</v>
      </c>
      <c r="B27" s="132" t="s">
        <v>46</v>
      </c>
      <c r="C27" s="132">
        <v>520833</v>
      </c>
      <c r="D27" s="131" t="s">
        <v>366</v>
      </c>
    </row>
    <row r="28" spans="1:4">
      <c r="A28" s="131">
        <v>24</v>
      </c>
      <c r="B28" s="132" t="s">
        <v>46</v>
      </c>
      <c r="C28" s="132">
        <v>520839</v>
      </c>
      <c r="D28" s="131" t="s">
        <v>367</v>
      </c>
    </row>
    <row r="29" spans="1:4">
      <c r="A29" s="131">
        <v>25</v>
      </c>
      <c r="B29" s="132" t="s">
        <v>46</v>
      </c>
      <c r="C29" s="132">
        <v>520841</v>
      </c>
      <c r="D29" s="131" t="s">
        <v>368</v>
      </c>
    </row>
    <row r="30" spans="1:4">
      <c r="A30" s="131">
        <v>26</v>
      </c>
      <c r="B30" s="132" t="s">
        <v>46</v>
      </c>
      <c r="C30" s="132">
        <v>520842</v>
      </c>
      <c r="D30" s="131" t="s">
        <v>369</v>
      </c>
    </row>
    <row r="31" spans="1:4">
      <c r="A31" s="131">
        <v>27</v>
      </c>
      <c r="B31" s="132" t="s">
        <v>46</v>
      </c>
      <c r="C31" s="132">
        <v>520843</v>
      </c>
      <c r="D31" s="131" t="s">
        <v>370</v>
      </c>
    </row>
    <row r="32" spans="1:4">
      <c r="A32" s="131">
        <v>28</v>
      </c>
      <c r="B32" s="132" t="s">
        <v>46</v>
      </c>
      <c r="C32" s="132">
        <v>520849</v>
      </c>
      <c r="D32" s="131" t="s">
        <v>371</v>
      </c>
    </row>
    <row r="33" spans="1:4">
      <c r="A33" s="131">
        <v>29</v>
      </c>
      <c r="B33" s="132" t="s">
        <v>46</v>
      </c>
      <c r="C33" s="132">
        <v>520852</v>
      </c>
      <c r="D33" s="131" t="s">
        <v>372</v>
      </c>
    </row>
    <row r="34" spans="1:4">
      <c r="A34" s="131">
        <v>30</v>
      </c>
      <c r="B34" s="132" t="s">
        <v>46</v>
      </c>
      <c r="C34" s="132">
        <v>520859</v>
      </c>
      <c r="D34" s="131" t="s">
        <v>373</v>
      </c>
    </row>
    <row r="35" spans="1:4">
      <c r="A35" s="131">
        <v>31</v>
      </c>
      <c r="B35" s="132" t="s">
        <v>46</v>
      </c>
      <c r="C35" s="132">
        <v>520911</v>
      </c>
      <c r="D35" s="131" t="s">
        <v>374</v>
      </c>
    </row>
    <row r="36" spans="1:4">
      <c r="A36" s="131">
        <v>32</v>
      </c>
      <c r="B36" s="132" t="s">
        <v>46</v>
      </c>
      <c r="C36" s="132">
        <v>520912</v>
      </c>
      <c r="D36" s="131" t="s">
        <v>375</v>
      </c>
    </row>
    <row r="37" spans="1:4">
      <c r="A37" s="131">
        <v>33</v>
      </c>
      <c r="B37" s="132" t="s">
        <v>46</v>
      </c>
      <c r="C37" s="132">
        <v>520919</v>
      </c>
      <c r="D37" s="131" t="s">
        <v>376</v>
      </c>
    </row>
    <row r="38" spans="1:4">
      <c r="A38" s="131">
        <v>34</v>
      </c>
      <c r="B38" s="132" t="s">
        <v>46</v>
      </c>
      <c r="C38" s="132">
        <v>520921</v>
      </c>
      <c r="D38" s="131" t="s">
        <v>377</v>
      </c>
    </row>
    <row r="39" spans="1:4">
      <c r="A39" s="131">
        <v>35</v>
      </c>
      <c r="B39" s="132" t="s">
        <v>46</v>
      </c>
      <c r="C39" s="132">
        <v>520922</v>
      </c>
      <c r="D39" s="131" t="s">
        <v>378</v>
      </c>
    </row>
    <row r="40" spans="1:4">
      <c r="A40" s="131">
        <v>36</v>
      </c>
      <c r="B40" s="132" t="s">
        <v>46</v>
      </c>
      <c r="C40" s="132">
        <v>520929</v>
      </c>
      <c r="D40" s="131" t="s">
        <v>379</v>
      </c>
    </row>
    <row r="41" spans="1:4">
      <c r="A41" s="131">
        <v>37</v>
      </c>
      <c r="B41" s="132" t="s">
        <v>46</v>
      </c>
      <c r="C41" s="132">
        <v>520931</v>
      </c>
      <c r="D41" s="131" t="s">
        <v>380</v>
      </c>
    </row>
    <row r="42" spans="1:4">
      <c r="A42" s="131">
        <v>38</v>
      </c>
      <c r="B42" s="132" t="s">
        <v>46</v>
      </c>
      <c r="C42" s="132">
        <v>520932</v>
      </c>
      <c r="D42" s="131" t="s">
        <v>381</v>
      </c>
    </row>
    <row r="43" spans="1:4">
      <c r="A43" s="131">
        <v>39</v>
      </c>
      <c r="B43" s="132" t="s">
        <v>46</v>
      </c>
      <c r="C43" s="132">
        <v>520939</v>
      </c>
      <c r="D43" s="131" t="s">
        <v>382</v>
      </c>
    </row>
    <row r="44" spans="1:4">
      <c r="A44" s="131">
        <v>40</v>
      </c>
      <c r="B44" s="132" t="s">
        <v>46</v>
      </c>
      <c r="C44" s="132">
        <v>520941</v>
      </c>
      <c r="D44" s="131" t="s">
        <v>383</v>
      </c>
    </row>
    <row r="45" spans="1:4">
      <c r="A45" s="131">
        <v>41</v>
      </c>
      <c r="B45" s="132" t="s">
        <v>46</v>
      </c>
      <c r="C45" s="132">
        <v>520942</v>
      </c>
      <c r="D45" s="131" t="s">
        <v>384</v>
      </c>
    </row>
    <row r="46" spans="1:4">
      <c r="A46" s="131">
        <v>42</v>
      </c>
      <c r="B46" s="132" t="s">
        <v>46</v>
      </c>
      <c r="C46" s="132">
        <v>520943</v>
      </c>
      <c r="D46" s="131" t="s">
        <v>385</v>
      </c>
    </row>
    <row r="47" spans="1:4">
      <c r="A47" s="131">
        <v>43</v>
      </c>
      <c r="B47" s="132" t="s">
        <v>46</v>
      </c>
      <c r="C47" s="132">
        <v>520949</v>
      </c>
      <c r="D47" s="131" t="s">
        <v>386</v>
      </c>
    </row>
    <row r="48" spans="1:4">
      <c r="A48" s="131">
        <v>44</v>
      </c>
      <c r="B48" s="132" t="s">
        <v>46</v>
      </c>
      <c r="C48" s="132">
        <v>520951</v>
      </c>
      <c r="D48" s="131" t="s">
        <v>387</v>
      </c>
    </row>
    <row r="49" spans="1:4">
      <c r="A49" s="131">
        <v>45</v>
      </c>
      <c r="B49" s="132" t="s">
        <v>46</v>
      </c>
      <c r="C49" s="132">
        <v>520952</v>
      </c>
      <c r="D49" s="131" t="s">
        <v>388</v>
      </c>
    </row>
    <row r="50" spans="1:4">
      <c r="A50" s="131">
        <v>46</v>
      </c>
      <c r="B50" s="132" t="s">
        <v>46</v>
      </c>
      <c r="C50" s="132">
        <v>520959</v>
      </c>
      <c r="D50" s="131" t="s">
        <v>389</v>
      </c>
    </row>
    <row r="51" spans="1:4">
      <c r="A51" s="131">
        <v>47</v>
      </c>
      <c r="B51" s="132" t="s">
        <v>46</v>
      </c>
      <c r="C51" s="132">
        <v>521011</v>
      </c>
      <c r="D51" s="131" t="s">
        <v>390</v>
      </c>
    </row>
    <row r="52" spans="1:4">
      <c r="A52" s="131">
        <v>48</v>
      </c>
      <c r="B52" s="132" t="s">
        <v>46</v>
      </c>
      <c r="C52" s="132">
        <v>521019</v>
      </c>
      <c r="D52" s="131" t="s">
        <v>391</v>
      </c>
    </row>
    <row r="53" spans="1:4">
      <c r="A53" s="131">
        <v>49</v>
      </c>
      <c r="B53" s="132" t="s">
        <v>46</v>
      </c>
      <c r="C53" s="132">
        <v>521021</v>
      </c>
      <c r="D53" s="131" t="s">
        <v>392</v>
      </c>
    </row>
    <row r="54" spans="1:4">
      <c r="A54" s="131">
        <v>50</v>
      </c>
      <c r="B54" s="132" t="s">
        <v>46</v>
      </c>
      <c r="C54" s="132">
        <v>521029</v>
      </c>
      <c r="D54" s="131" t="s">
        <v>393</v>
      </c>
    </row>
    <row r="55" spans="1:4">
      <c r="A55" s="131">
        <v>51</v>
      </c>
      <c r="B55" s="132" t="s">
        <v>46</v>
      </c>
      <c r="C55" s="132">
        <v>521031</v>
      </c>
      <c r="D55" s="131" t="s">
        <v>394</v>
      </c>
    </row>
    <row r="56" spans="1:4">
      <c r="A56" s="131">
        <v>52</v>
      </c>
      <c r="B56" s="132" t="s">
        <v>46</v>
      </c>
      <c r="C56" s="132">
        <v>521032</v>
      </c>
      <c r="D56" s="131" t="s">
        <v>395</v>
      </c>
    </row>
    <row r="57" spans="1:4">
      <c r="A57" s="131">
        <v>53</v>
      </c>
      <c r="B57" s="132" t="s">
        <v>46</v>
      </c>
      <c r="C57" s="132">
        <v>521039</v>
      </c>
      <c r="D57" s="131" t="s">
        <v>396</v>
      </c>
    </row>
    <row r="58" spans="1:4">
      <c r="A58" s="131">
        <v>54</v>
      </c>
      <c r="B58" s="132" t="s">
        <v>46</v>
      </c>
      <c r="C58" s="132">
        <v>521041</v>
      </c>
      <c r="D58" s="131" t="s">
        <v>397</v>
      </c>
    </row>
    <row r="59" spans="1:4">
      <c r="A59" s="131">
        <v>55</v>
      </c>
      <c r="B59" s="132" t="s">
        <v>46</v>
      </c>
      <c r="C59" s="132">
        <v>521049</v>
      </c>
      <c r="D59" s="131" t="s">
        <v>398</v>
      </c>
    </row>
    <row r="60" spans="1:4">
      <c r="A60" s="131">
        <v>56</v>
      </c>
      <c r="B60" s="132" t="s">
        <v>46</v>
      </c>
      <c r="C60" s="132">
        <v>521051</v>
      </c>
      <c r="D60" s="131" t="s">
        <v>399</v>
      </c>
    </row>
    <row r="61" spans="1:4">
      <c r="A61" s="131">
        <v>57</v>
      </c>
      <c r="B61" s="132" t="s">
        <v>46</v>
      </c>
      <c r="C61" s="132">
        <v>521059</v>
      </c>
      <c r="D61" s="131" t="s">
        <v>400</v>
      </c>
    </row>
    <row r="62" spans="1:4">
      <c r="A62" s="131">
        <v>58</v>
      </c>
      <c r="B62" s="132" t="s">
        <v>46</v>
      </c>
      <c r="C62" s="132">
        <v>521111</v>
      </c>
      <c r="D62" s="131" t="s">
        <v>401</v>
      </c>
    </row>
    <row r="63" spans="1:4">
      <c r="A63" s="131">
        <v>59</v>
      </c>
      <c r="B63" s="132" t="s">
        <v>46</v>
      </c>
      <c r="C63" s="132">
        <v>521112</v>
      </c>
      <c r="D63" s="131" t="s">
        <v>402</v>
      </c>
    </row>
    <row r="64" spans="1:4">
      <c r="A64" s="131">
        <v>60</v>
      </c>
      <c r="B64" s="132" t="s">
        <v>46</v>
      </c>
      <c r="C64" s="132">
        <v>521119</v>
      </c>
      <c r="D64" s="131" t="s">
        <v>403</v>
      </c>
    </row>
    <row r="65" spans="1:4">
      <c r="A65" s="131">
        <v>61</v>
      </c>
      <c r="B65" s="132" t="s">
        <v>46</v>
      </c>
      <c r="C65" s="132">
        <v>521120</v>
      </c>
      <c r="D65" s="131" t="s">
        <v>404</v>
      </c>
    </row>
    <row r="66" spans="1:4">
      <c r="A66" s="131">
        <v>62</v>
      </c>
      <c r="B66" s="132" t="s">
        <v>46</v>
      </c>
      <c r="C66" s="132">
        <v>521131</v>
      </c>
      <c r="D66" s="131" t="s">
        <v>405</v>
      </c>
    </row>
    <row r="67" spans="1:4">
      <c r="A67" s="131">
        <v>63</v>
      </c>
      <c r="B67" s="132" t="s">
        <v>46</v>
      </c>
      <c r="C67" s="132">
        <v>521132</v>
      </c>
      <c r="D67" s="131" t="s">
        <v>406</v>
      </c>
    </row>
    <row r="68" spans="1:4">
      <c r="A68" s="131">
        <v>64</v>
      </c>
      <c r="B68" s="132" t="s">
        <v>46</v>
      </c>
      <c r="C68" s="132">
        <v>521139</v>
      </c>
      <c r="D68" s="131" t="s">
        <v>407</v>
      </c>
    </row>
    <row r="69" spans="1:4">
      <c r="A69" s="131">
        <v>65</v>
      </c>
      <c r="B69" s="132" t="s">
        <v>46</v>
      </c>
      <c r="C69" s="132">
        <v>521141</v>
      </c>
      <c r="D69" s="131" t="s">
        <v>408</v>
      </c>
    </row>
    <row r="70" spans="1:4">
      <c r="A70" s="131">
        <v>66</v>
      </c>
      <c r="B70" s="132" t="s">
        <v>46</v>
      </c>
      <c r="C70" s="132">
        <v>521142</v>
      </c>
      <c r="D70" s="131" t="s">
        <v>409</v>
      </c>
    </row>
    <row r="71" spans="1:4">
      <c r="A71" s="131">
        <v>67</v>
      </c>
      <c r="B71" s="132" t="s">
        <v>46</v>
      </c>
      <c r="C71" s="132">
        <v>521143</v>
      </c>
      <c r="D71" s="131" t="s">
        <v>410</v>
      </c>
    </row>
    <row r="72" spans="1:4">
      <c r="A72" s="131">
        <v>68</v>
      </c>
      <c r="B72" s="132" t="s">
        <v>46</v>
      </c>
      <c r="C72" s="132">
        <v>521149</v>
      </c>
      <c r="D72" s="131" t="s">
        <v>411</v>
      </c>
    </row>
    <row r="73" spans="1:4">
      <c r="A73" s="131">
        <v>69</v>
      </c>
      <c r="B73" s="132" t="s">
        <v>46</v>
      </c>
      <c r="C73" s="132">
        <v>521151</v>
      </c>
      <c r="D73" s="131" t="s">
        <v>412</v>
      </c>
    </row>
    <row r="74" spans="1:4">
      <c r="A74" s="131">
        <v>70</v>
      </c>
      <c r="B74" s="132" t="s">
        <v>46</v>
      </c>
      <c r="C74" s="132">
        <v>521152</v>
      </c>
      <c r="D74" s="131" t="s">
        <v>413</v>
      </c>
    </row>
    <row r="75" spans="1:4">
      <c r="A75" s="131">
        <v>71</v>
      </c>
      <c r="B75" s="132" t="s">
        <v>46</v>
      </c>
      <c r="C75" s="132">
        <v>521159</v>
      </c>
      <c r="D75" s="131" t="s">
        <v>414</v>
      </c>
    </row>
    <row r="76" spans="1:4">
      <c r="A76" s="131">
        <v>72</v>
      </c>
      <c r="B76" s="132" t="s">
        <v>46</v>
      </c>
      <c r="C76" s="132">
        <v>521211</v>
      </c>
      <c r="D76" s="131" t="s">
        <v>415</v>
      </c>
    </row>
    <row r="77" spans="1:4">
      <c r="A77" s="131">
        <v>73</v>
      </c>
      <c r="B77" s="132" t="s">
        <v>46</v>
      </c>
      <c r="C77" s="132">
        <v>521212</v>
      </c>
      <c r="D77" s="131" t="s">
        <v>416</v>
      </c>
    </row>
    <row r="78" spans="1:4">
      <c r="A78" s="131">
        <v>74</v>
      </c>
      <c r="B78" s="132" t="s">
        <v>46</v>
      </c>
      <c r="C78" s="132">
        <v>521213</v>
      </c>
      <c r="D78" s="131" t="s">
        <v>417</v>
      </c>
    </row>
    <row r="79" spans="1:4">
      <c r="A79" s="131">
        <v>75</v>
      </c>
      <c r="B79" s="132" t="s">
        <v>46</v>
      </c>
      <c r="C79" s="132">
        <v>521214</v>
      </c>
      <c r="D79" s="131" t="s">
        <v>418</v>
      </c>
    </row>
    <row r="80" spans="1:4">
      <c r="A80" s="131">
        <v>76</v>
      </c>
      <c r="B80" s="132" t="s">
        <v>46</v>
      </c>
      <c r="C80" s="132">
        <v>521215</v>
      </c>
      <c r="D80" s="131" t="s">
        <v>419</v>
      </c>
    </row>
    <row r="81" spans="1:4">
      <c r="A81" s="131">
        <v>77</v>
      </c>
      <c r="B81" s="132" t="s">
        <v>46</v>
      </c>
      <c r="C81" s="132">
        <v>521221</v>
      </c>
      <c r="D81" s="131" t="s">
        <v>420</v>
      </c>
    </row>
    <row r="82" spans="1:4">
      <c r="A82" s="131">
        <v>78</v>
      </c>
      <c r="B82" s="132" t="s">
        <v>46</v>
      </c>
      <c r="C82" s="132">
        <v>521222</v>
      </c>
      <c r="D82" s="131" t="s">
        <v>421</v>
      </c>
    </row>
    <row r="83" spans="1:4">
      <c r="A83" s="131">
        <v>79</v>
      </c>
      <c r="B83" s="132" t="s">
        <v>46</v>
      </c>
      <c r="C83" s="132">
        <v>521223</v>
      </c>
      <c r="D83" s="131" t="s">
        <v>422</v>
      </c>
    </row>
    <row r="84" spans="1:4">
      <c r="A84" s="131">
        <v>80</v>
      </c>
      <c r="B84" s="132" t="s">
        <v>46</v>
      </c>
      <c r="C84" s="132">
        <v>521224</v>
      </c>
      <c r="D84" s="131" t="s">
        <v>423</v>
      </c>
    </row>
    <row r="85" spans="1:4">
      <c r="A85" s="131">
        <v>81</v>
      </c>
      <c r="B85" s="132" t="s">
        <v>46</v>
      </c>
      <c r="C85" s="132">
        <v>521225</v>
      </c>
      <c r="D85" s="131" t="s">
        <v>424</v>
      </c>
    </row>
    <row r="86" spans="1:4">
      <c r="A86" s="131">
        <v>82</v>
      </c>
      <c r="B86" s="132" t="s">
        <v>46</v>
      </c>
      <c r="C86" s="132">
        <v>530911</v>
      </c>
      <c r="D86" s="131" t="s">
        <v>425</v>
      </c>
    </row>
    <row r="87" spans="1:4">
      <c r="A87" s="131">
        <v>83</v>
      </c>
      <c r="B87" s="132" t="s">
        <v>46</v>
      </c>
      <c r="C87" s="132">
        <v>530919</v>
      </c>
      <c r="D87" s="131" t="s">
        <v>426</v>
      </c>
    </row>
    <row r="88" spans="1:4">
      <c r="A88" s="131">
        <v>84</v>
      </c>
      <c r="B88" s="132" t="s">
        <v>46</v>
      </c>
      <c r="C88" s="132">
        <v>530921</v>
      </c>
      <c r="D88" s="131" t="s">
        <v>427</v>
      </c>
    </row>
    <row r="89" spans="1:4">
      <c r="A89" s="131">
        <v>85</v>
      </c>
      <c r="B89" s="132" t="s">
        <v>46</v>
      </c>
      <c r="C89" s="132">
        <v>530929</v>
      </c>
      <c r="D89" s="131" t="s">
        <v>428</v>
      </c>
    </row>
    <row r="90" spans="1:4">
      <c r="A90" s="131">
        <v>86</v>
      </c>
      <c r="B90" s="132" t="s">
        <v>46</v>
      </c>
      <c r="C90" s="132">
        <v>531100</v>
      </c>
      <c r="D90" s="131" t="s">
        <v>429</v>
      </c>
    </row>
    <row r="91" spans="1:4">
      <c r="A91" s="131">
        <v>87</v>
      </c>
      <c r="B91" s="132" t="s">
        <v>46</v>
      </c>
      <c r="C91" s="132">
        <v>540710</v>
      </c>
      <c r="D91" s="131" t="s">
        <v>430</v>
      </c>
    </row>
    <row r="92" spans="1:4">
      <c r="A92" s="131">
        <v>88</v>
      </c>
      <c r="B92" s="132" t="s">
        <v>46</v>
      </c>
      <c r="C92" s="132">
        <v>540720</v>
      </c>
      <c r="D92" s="131" t="s">
        <v>431</v>
      </c>
    </row>
    <row r="93" spans="1:4">
      <c r="A93" s="131">
        <v>89</v>
      </c>
      <c r="B93" s="132" t="s">
        <v>46</v>
      </c>
      <c r="C93" s="132">
        <v>540730</v>
      </c>
      <c r="D93" s="131" t="s">
        <v>432</v>
      </c>
    </row>
    <row r="94" spans="1:4">
      <c r="A94" s="131">
        <v>90</v>
      </c>
      <c r="B94" s="132" t="s">
        <v>46</v>
      </c>
      <c r="C94" s="132">
        <v>540741</v>
      </c>
      <c r="D94" s="131" t="s">
        <v>433</v>
      </c>
    </row>
    <row r="95" spans="1:4">
      <c r="A95" s="131">
        <v>91</v>
      </c>
      <c r="B95" s="132" t="s">
        <v>46</v>
      </c>
      <c r="C95" s="132">
        <v>540742</v>
      </c>
      <c r="D95" s="131" t="s">
        <v>434</v>
      </c>
    </row>
    <row r="96" spans="1:4">
      <c r="A96" s="131">
        <v>92</v>
      </c>
      <c r="B96" s="132" t="s">
        <v>46</v>
      </c>
      <c r="C96" s="132">
        <v>540743</v>
      </c>
      <c r="D96" s="131" t="s">
        <v>435</v>
      </c>
    </row>
    <row r="97" spans="1:4">
      <c r="A97" s="131">
        <v>93</v>
      </c>
      <c r="B97" s="132" t="s">
        <v>46</v>
      </c>
      <c r="C97" s="132">
        <v>540744</v>
      </c>
      <c r="D97" s="131" t="s">
        <v>436</v>
      </c>
    </row>
    <row r="98" spans="1:4">
      <c r="A98" s="131">
        <v>94</v>
      </c>
      <c r="B98" s="132" t="s">
        <v>46</v>
      </c>
      <c r="C98" s="132">
        <v>540751</v>
      </c>
      <c r="D98" s="131" t="s">
        <v>437</v>
      </c>
    </row>
    <row r="99" spans="1:4">
      <c r="A99" s="131">
        <v>95</v>
      </c>
      <c r="B99" s="132" t="s">
        <v>46</v>
      </c>
      <c r="C99" s="132">
        <v>540752</v>
      </c>
      <c r="D99" s="131" t="s">
        <v>438</v>
      </c>
    </row>
    <row r="100" spans="1:4">
      <c r="A100" s="131">
        <v>96</v>
      </c>
      <c r="B100" s="132" t="s">
        <v>46</v>
      </c>
      <c r="C100" s="132">
        <v>540753</v>
      </c>
      <c r="D100" s="131" t="s">
        <v>439</v>
      </c>
    </row>
    <row r="101" spans="1:4">
      <c r="A101" s="131">
        <v>97</v>
      </c>
      <c r="B101" s="132" t="s">
        <v>46</v>
      </c>
      <c r="C101" s="132">
        <v>540754</v>
      </c>
      <c r="D101" s="131" t="s">
        <v>440</v>
      </c>
    </row>
    <row r="102" spans="1:4">
      <c r="A102" s="131">
        <v>98</v>
      </c>
      <c r="B102" s="132" t="s">
        <v>46</v>
      </c>
      <c r="C102" s="132">
        <v>540761</v>
      </c>
      <c r="D102" s="131" t="s">
        <v>441</v>
      </c>
    </row>
    <row r="103" spans="1:4">
      <c r="A103" s="131">
        <v>99</v>
      </c>
      <c r="B103" s="132" t="s">
        <v>46</v>
      </c>
      <c r="C103" s="132">
        <v>540769</v>
      </c>
      <c r="D103" s="131" t="s">
        <v>442</v>
      </c>
    </row>
    <row r="104" spans="1:4">
      <c r="A104" s="131">
        <v>100</v>
      </c>
      <c r="B104" s="132" t="s">
        <v>46</v>
      </c>
      <c r="C104" s="132">
        <v>540771</v>
      </c>
      <c r="D104" s="131" t="s">
        <v>443</v>
      </c>
    </row>
    <row r="105" spans="1:4">
      <c r="A105" s="131">
        <v>101</v>
      </c>
      <c r="B105" s="132" t="s">
        <v>46</v>
      </c>
      <c r="C105" s="132">
        <v>540772</v>
      </c>
      <c r="D105" s="131" t="s">
        <v>444</v>
      </c>
    </row>
    <row r="106" spans="1:4">
      <c r="A106" s="131">
        <v>102</v>
      </c>
      <c r="B106" s="132" t="s">
        <v>46</v>
      </c>
      <c r="C106" s="132">
        <v>540773</v>
      </c>
      <c r="D106" s="131" t="s">
        <v>445</v>
      </c>
    </row>
    <row r="107" spans="1:4">
      <c r="A107" s="131">
        <v>103</v>
      </c>
      <c r="B107" s="132" t="s">
        <v>46</v>
      </c>
      <c r="C107" s="132">
        <v>540774</v>
      </c>
      <c r="D107" s="131" t="s">
        <v>446</v>
      </c>
    </row>
    <row r="108" spans="1:4">
      <c r="A108" s="131">
        <v>104</v>
      </c>
      <c r="B108" s="132" t="s">
        <v>46</v>
      </c>
      <c r="C108" s="132">
        <v>540781</v>
      </c>
      <c r="D108" s="131" t="s">
        <v>447</v>
      </c>
    </row>
    <row r="109" spans="1:4">
      <c r="A109" s="131">
        <v>105</v>
      </c>
      <c r="B109" s="132" t="s">
        <v>46</v>
      </c>
      <c r="C109" s="132">
        <v>540782</v>
      </c>
      <c r="D109" s="131" t="s">
        <v>448</v>
      </c>
    </row>
    <row r="110" spans="1:4">
      <c r="A110" s="131">
        <v>106</v>
      </c>
      <c r="B110" s="132" t="s">
        <v>46</v>
      </c>
      <c r="C110" s="132">
        <v>540783</v>
      </c>
      <c r="D110" s="131" t="s">
        <v>449</v>
      </c>
    </row>
    <row r="111" spans="1:4">
      <c r="A111" s="131">
        <v>107</v>
      </c>
      <c r="B111" s="132" t="s">
        <v>46</v>
      </c>
      <c r="C111" s="132">
        <v>540784</v>
      </c>
      <c r="D111" s="131" t="s">
        <v>450</v>
      </c>
    </row>
    <row r="112" spans="1:4">
      <c r="A112" s="131">
        <v>108</v>
      </c>
      <c r="B112" s="132" t="s">
        <v>46</v>
      </c>
      <c r="C112" s="132">
        <v>540791</v>
      </c>
      <c r="D112" s="131" t="s">
        <v>451</v>
      </c>
    </row>
    <row r="113" spans="1:4">
      <c r="A113" s="131">
        <v>109</v>
      </c>
      <c r="B113" s="132" t="s">
        <v>46</v>
      </c>
      <c r="C113" s="132">
        <v>540792</v>
      </c>
      <c r="D113" s="131" t="s">
        <v>452</v>
      </c>
    </row>
    <row r="114" spans="1:4">
      <c r="A114" s="131">
        <v>110</v>
      </c>
      <c r="B114" s="132" t="s">
        <v>46</v>
      </c>
      <c r="C114" s="132">
        <v>540793</v>
      </c>
      <c r="D114" s="131" t="s">
        <v>453</v>
      </c>
    </row>
    <row r="115" spans="1:4">
      <c r="A115" s="131">
        <v>111</v>
      </c>
      <c r="B115" s="132" t="s">
        <v>46</v>
      </c>
      <c r="C115" s="132">
        <v>540794</v>
      </c>
      <c r="D115" s="131" t="s">
        <v>454</v>
      </c>
    </row>
    <row r="116" spans="1:4">
      <c r="A116" s="131">
        <v>112</v>
      </c>
      <c r="B116" s="132" t="s">
        <v>46</v>
      </c>
      <c r="C116" s="132">
        <v>540810</v>
      </c>
      <c r="D116" s="131" t="s">
        <v>455</v>
      </c>
    </row>
    <row r="117" spans="1:4">
      <c r="A117" s="131">
        <v>113</v>
      </c>
      <c r="B117" s="132" t="s">
        <v>46</v>
      </c>
      <c r="C117" s="132">
        <v>540821</v>
      </c>
      <c r="D117" s="131" t="s">
        <v>456</v>
      </c>
    </row>
    <row r="118" spans="1:4">
      <c r="A118" s="131">
        <v>114</v>
      </c>
      <c r="B118" s="132" t="s">
        <v>46</v>
      </c>
      <c r="C118" s="132">
        <v>540822</v>
      </c>
      <c r="D118" s="131" t="s">
        <v>457</v>
      </c>
    </row>
    <row r="119" spans="1:4">
      <c r="A119" s="131">
        <v>115</v>
      </c>
      <c r="B119" s="132" t="s">
        <v>46</v>
      </c>
      <c r="C119" s="132">
        <v>540823</v>
      </c>
      <c r="D119" s="131" t="s">
        <v>458</v>
      </c>
    </row>
    <row r="120" spans="1:4">
      <c r="A120" s="131">
        <v>116</v>
      </c>
      <c r="B120" s="132" t="s">
        <v>46</v>
      </c>
      <c r="C120" s="132">
        <v>540824</v>
      </c>
      <c r="D120" s="131" t="s">
        <v>459</v>
      </c>
    </row>
    <row r="121" spans="1:4">
      <c r="A121" s="131">
        <v>117</v>
      </c>
      <c r="B121" s="132" t="s">
        <v>46</v>
      </c>
      <c r="C121" s="132">
        <v>540831</v>
      </c>
      <c r="D121" s="131" t="s">
        <v>460</v>
      </c>
    </row>
    <row r="122" spans="1:4">
      <c r="A122" s="131">
        <v>118</v>
      </c>
      <c r="B122" s="132" t="s">
        <v>46</v>
      </c>
      <c r="C122" s="132">
        <v>540832</v>
      </c>
      <c r="D122" s="131" t="s">
        <v>461</v>
      </c>
    </row>
    <row r="123" spans="1:4">
      <c r="A123" s="131">
        <v>119</v>
      </c>
      <c r="B123" s="132" t="s">
        <v>46</v>
      </c>
      <c r="C123" s="132">
        <v>540833</v>
      </c>
      <c r="D123" s="131" t="s">
        <v>462</v>
      </c>
    </row>
    <row r="124" spans="1:4">
      <c r="A124" s="131">
        <v>120</v>
      </c>
      <c r="B124" s="132" t="s">
        <v>46</v>
      </c>
      <c r="C124" s="132">
        <v>540834</v>
      </c>
      <c r="D124" s="131" t="s">
        <v>463</v>
      </c>
    </row>
    <row r="125" spans="1:4">
      <c r="A125" s="131">
        <v>121</v>
      </c>
      <c r="B125" s="132" t="s">
        <v>46</v>
      </c>
      <c r="C125" s="132">
        <v>551211</v>
      </c>
      <c r="D125" s="131" t="s">
        <v>464</v>
      </c>
    </row>
    <row r="126" spans="1:4">
      <c r="A126" s="131">
        <v>122</v>
      </c>
      <c r="B126" s="132" t="s">
        <v>46</v>
      </c>
      <c r="C126" s="132">
        <v>551219</v>
      </c>
      <c r="D126" s="131" t="s">
        <v>465</v>
      </c>
    </row>
    <row r="127" spans="1:4">
      <c r="A127" s="131">
        <v>123</v>
      </c>
      <c r="B127" s="132" t="s">
        <v>46</v>
      </c>
      <c r="C127" s="132">
        <v>551221</v>
      </c>
      <c r="D127" s="131" t="s">
        <v>466</v>
      </c>
    </row>
    <row r="128" spans="1:4">
      <c r="A128" s="131">
        <v>124</v>
      </c>
      <c r="B128" s="132" t="s">
        <v>46</v>
      </c>
      <c r="C128" s="132">
        <v>551229</v>
      </c>
      <c r="D128" s="131" t="s">
        <v>467</v>
      </c>
    </row>
    <row r="129" spans="1:4">
      <c r="A129" s="131">
        <v>125</v>
      </c>
      <c r="B129" s="132" t="s">
        <v>46</v>
      </c>
      <c r="C129" s="132">
        <v>551291</v>
      </c>
      <c r="D129" s="131" t="s">
        <v>468</v>
      </c>
    </row>
    <row r="130" spans="1:4">
      <c r="A130" s="131">
        <v>126</v>
      </c>
      <c r="B130" s="132" t="s">
        <v>46</v>
      </c>
      <c r="C130" s="132">
        <v>551299</v>
      </c>
      <c r="D130" s="131" t="s">
        <v>469</v>
      </c>
    </row>
    <row r="131" spans="1:4">
      <c r="A131" s="131">
        <v>127</v>
      </c>
      <c r="B131" s="132" t="s">
        <v>46</v>
      </c>
      <c r="C131" s="132">
        <v>551311</v>
      </c>
      <c r="D131" s="131" t="s">
        <v>470</v>
      </c>
    </row>
    <row r="132" spans="1:4">
      <c r="A132" s="131">
        <v>128</v>
      </c>
      <c r="B132" s="132" t="s">
        <v>46</v>
      </c>
      <c r="C132" s="132">
        <v>551312</v>
      </c>
      <c r="D132" s="131" t="s">
        <v>471</v>
      </c>
    </row>
    <row r="133" spans="1:4">
      <c r="A133" s="131">
        <v>129</v>
      </c>
      <c r="B133" s="132" t="s">
        <v>46</v>
      </c>
      <c r="C133" s="132">
        <v>551313</v>
      </c>
      <c r="D133" s="131" t="s">
        <v>472</v>
      </c>
    </row>
    <row r="134" spans="1:4">
      <c r="A134" s="131">
        <v>130</v>
      </c>
      <c r="B134" s="132" t="s">
        <v>46</v>
      </c>
      <c r="C134" s="132">
        <v>551319</v>
      </c>
      <c r="D134" s="131" t="s">
        <v>473</v>
      </c>
    </row>
    <row r="135" spans="1:4">
      <c r="A135" s="131">
        <v>131</v>
      </c>
      <c r="B135" s="132" t="s">
        <v>46</v>
      </c>
      <c r="C135" s="132">
        <v>551321</v>
      </c>
      <c r="D135" s="131" t="s">
        <v>474</v>
      </c>
    </row>
    <row r="136" spans="1:4">
      <c r="A136" s="131">
        <v>132</v>
      </c>
      <c r="B136" s="132" t="s">
        <v>46</v>
      </c>
      <c r="C136" s="132">
        <v>551323</v>
      </c>
      <c r="D136" s="131" t="s">
        <v>475</v>
      </c>
    </row>
    <row r="137" spans="1:4">
      <c r="A137" s="131">
        <v>133</v>
      </c>
      <c r="B137" s="132" t="s">
        <v>46</v>
      </c>
      <c r="C137" s="132">
        <v>551329</v>
      </c>
      <c r="D137" s="131" t="s">
        <v>476</v>
      </c>
    </row>
    <row r="138" spans="1:4">
      <c r="A138" s="131">
        <v>134</v>
      </c>
      <c r="B138" s="132" t="s">
        <v>46</v>
      </c>
      <c r="C138" s="132">
        <v>551331</v>
      </c>
      <c r="D138" s="131" t="s">
        <v>477</v>
      </c>
    </row>
    <row r="139" spans="1:4">
      <c r="A139" s="131">
        <v>135</v>
      </c>
      <c r="B139" s="132" t="s">
        <v>46</v>
      </c>
      <c r="C139" s="132">
        <v>551339</v>
      </c>
      <c r="D139" s="131" t="s">
        <v>478</v>
      </c>
    </row>
    <row r="140" spans="1:4">
      <c r="A140" s="131">
        <v>136</v>
      </c>
      <c r="B140" s="132" t="s">
        <v>46</v>
      </c>
      <c r="C140" s="132">
        <v>551341</v>
      </c>
      <c r="D140" s="131" t="s">
        <v>479</v>
      </c>
    </row>
    <row r="141" spans="1:4">
      <c r="A141" s="131">
        <v>137</v>
      </c>
      <c r="B141" s="132" t="s">
        <v>46</v>
      </c>
      <c r="C141" s="132">
        <v>551349</v>
      </c>
      <c r="D141" s="131" t="s">
        <v>480</v>
      </c>
    </row>
    <row r="142" spans="1:4">
      <c r="A142" s="131">
        <v>138</v>
      </c>
      <c r="B142" s="132" t="s">
        <v>46</v>
      </c>
      <c r="C142" s="132">
        <v>551411</v>
      </c>
      <c r="D142" s="131" t="s">
        <v>481</v>
      </c>
    </row>
    <row r="143" spans="1:4">
      <c r="A143" s="131">
        <v>139</v>
      </c>
      <c r="B143" s="132" t="s">
        <v>46</v>
      </c>
      <c r="C143" s="132">
        <v>551412</v>
      </c>
      <c r="D143" s="131" t="s">
        <v>482</v>
      </c>
    </row>
    <row r="144" spans="1:4">
      <c r="A144" s="131">
        <v>140</v>
      </c>
      <c r="B144" s="132" t="s">
        <v>46</v>
      </c>
      <c r="C144" s="132">
        <v>551419</v>
      </c>
      <c r="D144" s="131" t="s">
        <v>483</v>
      </c>
    </row>
    <row r="145" spans="1:4">
      <c r="A145" s="131">
        <v>141</v>
      </c>
      <c r="B145" s="132" t="s">
        <v>46</v>
      </c>
      <c r="C145" s="132">
        <v>551421</v>
      </c>
      <c r="D145" s="131" t="s">
        <v>484</v>
      </c>
    </row>
    <row r="146" spans="1:4">
      <c r="A146" s="131">
        <v>142</v>
      </c>
      <c r="B146" s="132" t="s">
        <v>46</v>
      </c>
      <c r="C146" s="132">
        <v>551422</v>
      </c>
      <c r="D146" s="131" t="s">
        <v>485</v>
      </c>
    </row>
    <row r="147" spans="1:4">
      <c r="A147" s="131">
        <v>143</v>
      </c>
      <c r="B147" s="132" t="s">
        <v>46</v>
      </c>
      <c r="C147" s="132">
        <v>551423</v>
      </c>
      <c r="D147" s="131" t="s">
        <v>486</v>
      </c>
    </row>
    <row r="148" spans="1:4">
      <c r="A148" s="131">
        <v>144</v>
      </c>
      <c r="B148" s="132" t="s">
        <v>46</v>
      </c>
      <c r="C148" s="132">
        <v>551429</v>
      </c>
      <c r="D148" s="131" t="s">
        <v>487</v>
      </c>
    </row>
    <row r="149" spans="1:4">
      <c r="A149" s="131">
        <v>145</v>
      </c>
      <c r="B149" s="132" t="s">
        <v>46</v>
      </c>
      <c r="C149" s="132">
        <v>551430</v>
      </c>
      <c r="D149" s="131" t="s">
        <v>488</v>
      </c>
    </row>
    <row r="150" spans="1:4">
      <c r="A150" s="131">
        <v>146</v>
      </c>
      <c r="B150" s="132" t="s">
        <v>46</v>
      </c>
      <c r="C150" s="132">
        <v>551441</v>
      </c>
      <c r="D150" s="131" t="s">
        <v>489</v>
      </c>
    </row>
    <row r="151" spans="1:4">
      <c r="A151" s="131">
        <v>147</v>
      </c>
      <c r="B151" s="132" t="s">
        <v>46</v>
      </c>
      <c r="C151" s="132">
        <v>551442</v>
      </c>
      <c r="D151" s="131" t="s">
        <v>490</v>
      </c>
    </row>
    <row r="152" spans="1:4">
      <c r="A152" s="131">
        <v>148</v>
      </c>
      <c r="B152" s="132" t="s">
        <v>46</v>
      </c>
      <c r="C152" s="132">
        <v>551443</v>
      </c>
      <c r="D152" s="131" t="s">
        <v>491</v>
      </c>
    </row>
    <row r="153" spans="1:4">
      <c r="A153" s="131">
        <v>149</v>
      </c>
      <c r="B153" s="132" t="s">
        <v>46</v>
      </c>
      <c r="C153" s="132">
        <v>551449</v>
      </c>
      <c r="D153" s="131" t="s">
        <v>492</v>
      </c>
    </row>
    <row r="154" spans="1:4">
      <c r="A154" s="131">
        <v>150</v>
      </c>
      <c r="B154" s="132" t="s">
        <v>46</v>
      </c>
      <c r="C154" s="132">
        <v>551511</v>
      </c>
      <c r="D154" s="131" t="s">
        <v>493</v>
      </c>
    </row>
    <row r="155" spans="1:4">
      <c r="A155" s="131">
        <v>151</v>
      </c>
      <c r="B155" s="132" t="s">
        <v>46</v>
      </c>
      <c r="C155" s="132">
        <v>551512</v>
      </c>
      <c r="D155" s="131" t="s">
        <v>494</v>
      </c>
    </row>
    <row r="156" spans="1:4">
      <c r="A156" s="131">
        <v>152</v>
      </c>
      <c r="B156" s="132" t="s">
        <v>46</v>
      </c>
      <c r="C156" s="132">
        <v>551513</v>
      </c>
      <c r="D156" s="131" t="s">
        <v>495</v>
      </c>
    </row>
    <row r="157" spans="1:4">
      <c r="A157" s="131">
        <v>153</v>
      </c>
      <c r="B157" s="132" t="s">
        <v>46</v>
      </c>
      <c r="C157" s="132">
        <v>551519</v>
      </c>
      <c r="D157" s="131" t="s">
        <v>496</v>
      </c>
    </row>
    <row r="158" spans="1:4">
      <c r="A158" s="131">
        <v>154</v>
      </c>
      <c r="B158" s="132" t="s">
        <v>46</v>
      </c>
      <c r="C158" s="132">
        <v>551521</v>
      </c>
      <c r="D158" s="131" t="s">
        <v>497</v>
      </c>
    </row>
    <row r="159" spans="1:4">
      <c r="A159" s="131">
        <v>155</v>
      </c>
      <c r="B159" s="132" t="s">
        <v>46</v>
      </c>
      <c r="C159" s="132">
        <v>551522</v>
      </c>
      <c r="D159" s="131" t="s">
        <v>498</v>
      </c>
    </row>
    <row r="160" spans="1:4">
      <c r="A160" s="131">
        <v>156</v>
      </c>
      <c r="B160" s="132" t="s">
        <v>46</v>
      </c>
      <c r="C160" s="132">
        <v>551529</v>
      </c>
      <c r="D160" s="131" t="s">
        <v>499</v>
      </c>
    </row>
    <row r="161" spans="1:4">
      <c r="A161" s="131">
        <v>157</v>
      </c>
      <c r="B161" s="132" t="s">
        <v>46</v>
      </c>
      <c r="C161" s="132">
        <v>551591</v>
      </c>
      <c r="D161" s="131" t="s">
        <v>500</v>
      </c>
    </row>
    <row r="162" spans="1:4">
      <c r="A162" s="131">
        <v>158</v>
      </c>
      <c r="B162" s="132" t="s">
        <v>46</v>
      </c>
      <c r="C162" s="132">
        <v>551599</v>
      </c>
      <c r="D162" s="131" t="s">
        <v>501</v>
      </c>
    </row>
    <row r="163" spans="1:4">
      <c r="A163" s="131">
        <v>159</v>
      </c>
      <c r="B163" s="132" t="s">
        <v>46</v>
      </c>
      <c r="C163" s="132">
        <v>551611</v>
      </c>
      <c r="D163" s="131" t="s">
        <v>502</v>
      </c>
    </row>
    <row r="164" spans="1:4">
      <c r="A164" s="131">
        <v>160</v>
      </c>
      <c r="B164" s="132" t="s">
        <v>46</v>
      </c>
      <c r="C164" s="132">
        <v>551612</v>
      </c>
      <c r="D164" s="131" t="s">
        <v>503</v>
      </c>
    </row>
    <row r="165" spans="1:4">
      <c r="A165" s="131">
        <v>161</v>
      </c>
      <c r="B165" s="132" t="s">
        <v>46</v>
      </c>
      <c r="C165" s="132">
        <v>551613</v>
      </c>
      <c r="D165" s="131" t="s">
        <v>504</v>
      </c>
    </row>
    <row r="166" spans="1:4">
      <c r="A166" s="131">
        <v>162</v>
      </c>
      <c r="B166" s="132" t="s">
        <v>46</v>
      </c>
      <c r="C166" s="132">
        <v>551614</v>
      </c>
      <c r="D166" s="131" t="s">
        <v>505</v>
      </c>
    </row>
    <row r="167" spans="1:4">
      <c r="A167" s="131">
        <v>163</v>
      </c>
      <c r="B167" s="132" t="s">
        <v>46</v>
      </c>
      <c r="C167" s="132">
        <v>551621</v>
      </c>
      <c r="D167" s="131" t="s">
        <v>506</v>
      </c>
    </row>
    <row r="168" spans="1:4">
      <c r="A168" s="131">
        <v>164</v>
      </c>
      <c r="B168" s="132" t="s">
        <v>46</v>
      </c>
      <c r="C168" s="132">
        <v>551622</v>
      </c>
      <c r="D168" s="131" t="s">
        <v>507</v>
      </c>
    </row>
    <row r="169" spans="1:4">
      <c r="A169" s="131">
        <v>165</v>
      </c>
      <c r="B169" s="132" t="s">
        <v>46</v>
      </c>
      <c r="C169" s="132">
        <v>551623</v>
      </c>
      <c r="D169" s="131" t="s">
        <v>508</v>
      </c>
    </row>
    <row r="170" spans="1:4">
      <c r="A170" s="131">
        <v>166</v>
      </c>
      <c r="B170" s="132" t="s">
        <v>46</v>
      </c>
      <c r="C170" s="132">
        <v>551624</v>
      </c>
      <c r="D170" s="131" t="s">
        <v>509</v>
      </c>
    </row>
    <row r="171" spans="1:4">
      <c r="A171" s="131">
        <v>167</v>
      </c>
      <c r="B171" s="132" t="s">
        <v>46</v>
      </c>
      <c r="C171" s="132">
        <v>551631</v>
      </c>
      <c r="D171" s="131" t="s">
        <v>510</v>
      </c>
    </row>
    <row r="172" spans="1:4">
      <c r="A172" s="131">
        <v>168</v>
      </c>
      <c r="B172" s="132" t="s">
        <v>46</v>
      </c>
      <c r="C172" s="132">
        <v>551632</v>
      </c>
      <c r="D172" s="131" t="s">
        <v>511</v>
      </c>
    </row>
    <row r="173" spans="1:4">
      <c r="A173" s="131">
        <v>169</v>
      </c>
      <c r="B173" s="132" t="s">
        <v>46</v>
      </c>
      <c r="C173" s="132">
        <v>551633</v>
      </c>
      <c r="D173" s="131" t="s">
        <v>512</v>
      </c>
    </row>
    <row r="174" spans="1:4">
      <c r="A174" s="131">
        <v>170</v>
      </c>
      <c r="B174" s="132" t="s">
        <v>46</v>
      </c>
      <c r="C174" s="132">
        <v>551634</v>
      </c>
      <c r="D174" s="131" t="s">
        <v>513</v>
      </c>
    </row>
    <row r="175" spans="1:4">
      <c r="A175" s="131">
        <v>171</v>
      </c>
      <c r="B175" s="132" t="s">
        <v>46</v>
      </c>
      <c r="C175" s="132">
        <v>551641</v>
      </c>
      <c r="D175" s="131" t="s">
        <v>514</v>
      </c>
    </row>
    <row r="176" spans="1:4">
      <c r="A176" s="131">
        <v>172</v>
      </c>
      <c r="B176" s="132" t="s">
        <v>46</v>
      </c>
      <c r="C176" s="132">
        <v>551642</v>
      </c>
      <c r="D176" s="131" t="s">
        <v>515</v>
      </c>
    </row>
    <row r="177" spans="1:4">
      <c r="A177" s="131">
        <v>173</v>
      </c>
      <c r="B177" s="132" t="s">
        <v>46</v>
      </c>
      <c r="C177" s="132">
        <v>551643</v>
      </c>
      <c r="D177" s="131" t="s">
        <v>516</v>
      </c>
    </row>
    <row r="178" spans="1:4">
      <c r="A178" s="131">
        <v>174</v>
      </c>
      <c r="B178" s="132" t="s">
        <v>46</v>
      </c>
      <c r="C178" s="132">
        <v>551644</v>
      </c>
      <c r="D178" s="131" t="s">
        <v>517</v>
      </c>
    </row>
    <row r="179" spans="1:4">
      <c r="A179" s="131">
        <v>175</v>
      </c>
      <c r="B179" s="132" t="s">
        <v>46</v>
      </c>
      <c r="C179" s="132">
        <v>551691</v>
      </c>
      <c r="D179" s="131" t="s">
        <v>518</v>
      </c>
    </row>
    <row r="180" spans="1:4">
      <c r="A180" s="131">
        <v>176</v>
      </c>
      <c r="B180" s="132" t="s">
        <v>46</v>
      </c>
      <c r="C180" s="132">
        <v>551692</v>
      </c>
      <c r="D180" s="131" t="s">
        <v>519</v>
      </c>
    </row>
    <row r="181" spans="1:4">
      <c r="A181" s="131">
        <v>177</v>
      </c>
      <c r="B181" s="132" t="s">
        <v>46</v>
      </c>
      <c r="C181" s="132">
        <v>551693</v>
      </c>
      <c r="D181" s="131" t="s">
        <v>520</v>
      </c>
    </row>
    <row r="182" spans="1:4">
      <c r="A182" s="131">
        <v>178</v>
      </c>
      <c r="B182" s="132" t="s">
        <v>46</v>
      </c>
      <c r="C182" s="132">
        <v>551694</v>
      </c>
      <c r="D182" s="131" t="s">
        <v>521</v>
      </c>
    </row>
    <row r="183" spans="1:4">
      <c r="A183" s="131">
        <v>179</v>
      </c>
      <c r="B183" s="132" t="s">
        <v>46</v>
      </c>
      <c r="C183" s="132">
        <v>560121</v>
      </c>
      <c r="D183" s="131" t="s">
        <v>522</v>
      </c>
    </row>
    <row r="184" spans="1:4">
      <c r="A184" s="131">
        <v>180</v>
      </c>
      <c r="B184" s="132" t="s">
        <v>46</v>
      </c>
      <c r="C184" s="132">
        <v>560122</v>
      </c>
      <c r="D184" s="131" t="s">
        <v>523</v>
      </c>
    </row>
    <row r="185" spans="1:4">
      <c r="A185" s="131">
        <v>181</v>
      </c>
      <c r="B185" s="132" t="s">
        <v>46</v>
      </c>
      <c r="C185" s="132">
        <v>560210</v>
      </c>
      <c r="D185" s="131" t="s">
        <v>524</v>
      </c>
    </row>
    <row r="186" spans="1:4">
      <c r="A186" s="131">
        <v>182</v>
      </c>
      <c r="B186" s="132" t="s">
        <v>46</v>
      </c>
      <c r="C186" s="132">
        <v>560221</v>
      </c>
      <c r="D186" s="131" t="s">
        <v>525</v>
      </c>
    </row>
    <row r="187" spans="1:4">
      <c r="A187" s="131">
        <v>183</v>
      </c>
      <c r="B187" s="132" t="s">
        <v>46</v>
      </c>
      <c r="C187" s="132">
        <v>560229</v>
      </c>
      <c r="D187" s="131" t="s">
        <v>526</v>
      </c>
    </row>
    <row r="188" spans="1:4">
      <c r="A188" s="131">
        <v>184</v>
      </c>
      <c r="B188" s="132" t="s">
        <v>46</v>
      </c>
      <c r="C188" s="132">
        <v>560290</v>
      </c>
      <c r="D188" s="131" t="s">
        <v>527</v>
      </c>
    </row>
    <row r="189" spans="1:4">
      <c r="A189" s="131">
        <v>185</v>
      </c>
      <c r="B189" s="132" t="s">
        <v>46</v>
      </c>
      <c r="C189" s="132">
        <v>560311</v>
      </c>
      <c r="D189" s="131" t="s">
        <v>528</v>
      </c>
    </row>
    <row r="190" spans="1:4">
      <c r="A190" s="131">
        <v>186</v>
      </c>
      <c r="B190" s="132" t="s">
        <v>46</v>
      </c>
      <c r="C190" s="132">
        <v>560312</v>
      </c>
      <c r="D190" s="131" t="s">
        <v>529</v>
      </c>
    </row>
    <row r="191" spans="1:4">
      <c r="A191" s="131">
        <v>187</v>
      </c>
      <c r="B191" s="132" t="s">
        <v>46</v>
      </c>
      <c r="C191" s="132">
        <v>560313</v>
      </c>
      <c r="D191" s="131" t="s">
        <v>530</v>
      </c>
    </row>
    <row r="192" spans="1:4">
      <c r="A192" s="131">
        <v>188</v>
      </c>
      <c r="B192" s="132" t="s">
        <v>46</v>
      </c>
      <c r="C192" s="132">
        <v>560314</v>
      </c>
      <c r="D192" s="131" t="s">
        <v>531</v>
      </c>
    </row>
    <row r="193" spans="1:4">
      <c r="A193" s="131">
        <v>189</v>
      </c>
      <c r="B193" s="132" t="s">
        <v>46</v>
      </c>
      <c r="C193" s="132">
        <v>560391</v>
      </c>
      <c r="D193" s="131" t="s">
        <v>532</v>
      </c>
    </row>
    <row r="194" spans="1:4">
      <c r="A194" s="131">
        <v>190</v>
      </c>
      <c r="B194" s="132" t="s">
        <v>46</v>
      </c>
      <c r="C194" s="132">
        <v>560392</v>
      </c>
      <c r="D194" s="131" t="s">
        <v>533</v>
      </c>
    </row>
    <row r="195" spans="1:4">
      <c r="A195" s="131">
        <v>191</v>
      </c>
      <c r="B195" s="132" t="s">
        <v>46</v>
      </c>
      <c r="C195" s="132">
        <v>560393</v>
      </c>
      <c r="D195" s="131" t="s">
        <v>534</v>
      </c>
    </row>
    <row r="196" spans="1:4">
      <c r="A196" s="131">
        <v>192</v>
      </c>
      <c r="B196" s="132" t="s">
        <v>46</v>
      </c>
      <c r="C196" s="132">
        <v>560394</v>
      </c>
      <c r="D196" s="131" t="s">
        <v>535</v>
      </c>
    </row>
    <row r="197" spans="1:4">
      <c r="A197" s="131">
        <v>193</v>
      </c>
      <c r="B197" s="132" t="s">
        <v>46</v>
      </c>
      <c r="C197" s="132">
        <v>560811</v>
      </c>
      <c r="D197" s="131" t="s">
        <v>536</v>
      </c>
    </row>
    <row r="198" spans="1:4">
      <c r="A198" s="131">
        <v>194</v>
      </c>
      <c r="B198" s="132" t="s">
        <v>46</v>
      </c>
      <c r="C198" s="132">
        <v>560819</v>
      </c>
      <c r="D198" s="131" t="s">
        <v>537</v>
      </c>
    </row>
    <row r="199" spans="1:4">
      <c r="A199" s="131">
        <v>195</v>
      </c>
      <c r="B199" s="132" t="s">
        <v>46</v>
      </c>
      <c r="C199" s="132">
        <v>560890</v>
      </c>
      <c r="D199" s="131" t="s">
        <v>538</v>
      </c>
    </row>
    <row r="200" spans="1:4">
      <c r="A200" s="131">
        <v>196</v>
      </c>
      <c r="B200" s="132" t="s">
        <v>46</v>
      </c>
      <c r="C200" s="132">
        <v>580110</v>
      </c>
      <c r="D200" s="131" t="s">
        <v>539</v>
      </c>
    </row>
    <row r="201" spans="1:4">
      <c r="A201" s="131">
        <v>197</v>
      </c>
      <c r="B201" s="132" t="s">
        <v>46</v>
      </c>
      <c r="C201" s="132">
        <v>580121</v>
      </c>
      <c r="D201" s="131" t="s">
        <v>540</v>
      </c>
    </row>
    <row r="202" spans="1:4">
      <c r="A202" s="131">
        <v>198</v>
      </c>
      <c r="B202" s="132" t="s">
        <v>46</v>
      </c>
      <c r="C202" s="132">
        <v>580122</v>
      </c>
      <c r="D202" s="131" t="s">
        <v>541</v>
      </c>
    </row>
    <row r="203" spans="1:4">
      <c r="A203" s="131">
        <v>199</v>
      </c>
      <c r="B203" s="132" t="s">
        <v>46</v>
      </c>
      <c r="C203" s="132">
        <v>580123</v>
      </c>
      <c r="D203" s="131" t="s">
        <v>542</v>
      </c>
    </row>
    <row r="204" spans="1:4">
      <c r="A204" s="131">
        <v>200</v>
      </c>
      <c r="B204" s="132" t="s">
        <v>46</v>
      </c>
      <c r="C204" s="132">
        <v>580126</v>
      </c>
      <c r="D204" s="131" t="s">
        <v>543</v>
      </c>
    </row>
    <row r="205" spans="1:4">
      <c r="A205" s="131">
        <v>201</v>
      </c>
      <c r="B205" s="132" t="s">
        <v>46</v>
      </c>
      <c r="C205" s="132">
        <v>580127</v>
      </c>
      <c r="D205" s="131" t="s">
        <v>544</v>
      </c>
    </row>
    <row r="206" spans="1:4">
      <c r="A206" s="131">
        <v>202</v>
      </c>
      <c r="B206" s="132" t="s">
        <v>46</v>
      </c>
      <c r="C206" s="132">
        <v>580131</v>
      </c>
      <c r="D206" s="131" t="s">
        <v>545</v>
      </c>
    </row>
    <row r="207" spans="1:4">
      <c r="A207" s="131">
        <v>203</v>
      </c>
      <c r="B207" s="132" t="s">
        <v>46</v>
      </c>
      <c r="C207" s="132">
        <v>580132</v>
      </c>
      <c r="D207" s="131" t="s">
        <v>546</v>
      </c>
    </row>
    <row r="208" spans="1:4">
      <c r="A208" s="131">
        <v>204</v>
      </c>
      <c r="B208" s="132" t="s">
        <v>46</v>
      </c>
      <c r="C208" s="132">
        <v>580133</v>
      </c>
      <c r="D208" s="131" t="s">
        <v>547</v>
      </c>
    </row>
    <row r="209" spans="1:4">
      <c r="A209" s="131">
        <v>205</v>
      </c>
      <c r="B209" s="132" t="s">
        <v>46</v>
      </c>
      <c r="C209" s="132">
        <v>580136</v>
      </c>
      <c r="D209" s="131" t="s">
        <v>548</v>
      </c>
    </row>
    <row r="210" spans="1:4">
      <c r="A210" s="131">
        <v>206</v>
      </c>
      <c r="B210" s="132" t="s">
        <v>46</v>
      </c>
      <c r="C210" s="132">
        <v>580137</v>
      </c>
      <c r="D210" s="131" t="s">
        <v>549</v>
      </c>
    </row>
    <row r="211" spans="1:4">
      <c r="A211" s="131">
        <v>207</v>
      </c>
      <c r="B211" s="132" t="s">
        <v>46</v>
      </c>
      <c r="C211" s="132">
        <v>580190</v>
      </c>
      <c r="D211" s="131" t="s">
        <v>550</v>
      </c>
    </row>
    <row r="212" spans="1:4">
      <c r="A212" s="131">
        <v>208</v>
      </c>
      <c r="B212" s="132" t="s">
        <v>46</v>
      </c>
      <c r="C212" s="132">
        <v>580211</v>
      </c>
      <c r="D212" s="131" t="s">
        <v>551</v>
      </c>
    </row>
    <row r="213" spans="1:4">
      <c r="A213" s="131">
        <v>209</v>
      </c>
      <c r="B213" s="132" t="s">
        <v>46</v>
      </c>
      <c r="C213" s="132">
        <v>580219</v>
      </c>
      <c r="D213" s="131" t="s">
        <v>552</v>
      </c>
    </row>
    <row r="214" spans="1:4">
      <c r="A214" s="131">
        <v>210</v>
      </c>
      <c r="B214" s="132" t="s">
        <v>46</v>
      </c>
      <c r="C214" s="132">
        <v>580220</v>
      </c>
      <c r="D214" s="131" t="s">
        <v>553</v>
      </c>
    </row>
    <row r="215" spans="1:4">
      <c r="A215" s="131">
        <v>211</v>
      </c>
      <c r="B215" s="132" t="s">
        <v>46</v>
      </c>
      <c r="C215" s="132">
        <v>580230</v>
      </c>
      <c r="D215" s="131" t="s">
        <v>554</v>
      </c>
    </row>
    <row r="216" spans="1:4">
      <c r="A216" s="131">
        <v>212</v>
      </c>
      <c r="B216" s="132" t="s">
        <v>46</v>
      </c>
      <c r="C216" s="132">
        <v>580300</v>
      </c>
      <c r="D216" s="131" t="s">
        <v>555</v>
      </c>
    </row>
    <row r="217" spans="1:4">
      <c r="A217" s="131">
        <v>213</v>
      </c>
      <c r="B217" s="132" t="s">
        <v>46</v>
      </c>
      <c r="C217" s="132">
        <v>580410</v>
      </c>
      <c r="D217" s="131" t="s">
        <v>556</v>
      </c>
    </row>
    <row r="218" spans="1:4">
      <c r="A218" s="131">
        <v>214</v>
      </c>
      <c r="B218" s="132" t="s">
        <v>46</v>
      </c>
      <c r="C218" s="132">
        <v>580421</v>
      </c>
      <c r="D218" s="131" t="s">
        <v>557</v>
      </c>
    </row>
    <row r="219" spans="1:4">
      <c r="A219" s="131">
        <v>215</v>
      </c>
      <c r="B219" s="132" t="s">
        <v>46</v>
      </c>
      <c r="C219" s="132">
        <v>580429</v>
      </c>
      <c r="D219" s="131" t="s">
        <v>558</v>
      </c>
    </row>
    <row r="220" spans="1:4">
      <c r="A220" s="131">
        <v>216</v>
      </c>
      <c r="B220" s="132" t="s">
        <v>46</v>
      </c>
      <c r="C220" s="132">
        <v>580430</v>
      </c>
      <c r="D220" s="131" t="s">
        <v>559</v>
      </c>
    </row>
    <row r="221" spans="1:4">
      <c r="A221" s="131">
        <v>217</v>
      </c>
      <c r="B221" s="132" t="s">
        <v>46</v>
      </c>
      <c r="C221" s="132">
        <v>580500</v>
      </c>
      <c r="D221" s="131" t="s">
        <v>560</v>
      </c>
    </row>
    <row r="222" spans="1:4">
      <c r="A222" s="131">
        <v>218</v>
      </c>
      <c r="B222" s="132" t="s">
        <v>46</v>
      </c>
      <c r="C222" s="132">
        <v>580610</v>
      </c>
      <c r="D222" s="131" t="s">
        <v>561</v>
      </c>
    </row>
    <row r="223" spans="1:4">
      <c r="A223" s="131">
        <v>219</v>
      </c>
      <c r="B223" s="132" t="s">
        <v>46</v>
      </c>
      <c r="C223" s="132">
        <v>580620</v>
      </c>
      <c r="D223" s="131" t="s">
        <v>562</v>
      </c>
    </row>
    <row r="224" spans="1:4">
      <c r="A224" s="131">
        <v>220</v>
      </c>
      <c r="B224" s="132" t="s">
        <v>46</v>
      </c>
      <c r="C224" s="132">
        <v>580631</v>
      </c>
      <c r="D224" s="131" t="s">
        <v>563</v>
      </c>
    </row>
    <row r="225" spans="1:4">
      <c r="A225" s="131">
        <v>221</v>
      </c>
      <c r="B225" s="132" t="s">
        <v>46</v>
      </c>
      <c r="C225" s="132">
        <v>580632</v>
      </c>
      <c r="D225" s="131" t="s">
        <v>564</v>
      </c>
    </row>
    <row r="226" spans="1:4">
      <c r="A226" s="131">
        <v>222</v>
      </c>
      <c r="B226" s="132" t="s">
        <v>46</v>
      </c>
      <c r="C226" s="132">
        <v>580639</v>
      </c>
      <c r="D226" s="131" t="s">
        <v>565</v>
      </c>
    </row>
    <row r="227" spans="1:4">
      <c r="A227" s="131">
        <v>223</v>
      </c>
      <c r="B227" s="132" t="s">
        <v>46</v>
      </c>
      <c r="C227" s="132">
        <v>580810</v>
      </c>
      <c r="D227" s="131" t="s">
        <v>566</v>
      </c>
    </row>
    <row r="228" spans="1:4">
      <c r="A228" s="131">
        <v>224</v>
      </c>
      <c r="B228" s="132" t="s">
        <v>46</v>
      </c>
      <c r="C228" s="132">
        <v>580890</v>
      </c>
      <c r="D228" s="131" t="s">
        <v>567</v>
      </c>
    </row>
    <row r="229" spans="1:4">
      <c r="A229" s="131">
        <v>225</v>
      </c>
      <c r="B229" s="132" t="s">
        <v>46</v>
      </c>
      <c r="C229" s="132">
        <v>580900</v>
      </c>
      <c r="D229" s="131" t="s">
        <v>568</v>
      </c>
    </row>
    <row r="230" spans="1:4">
      <c r="A230" s="131">
        <v>226</v>
      </c>
      <c r="B230" s="132" t="s">
        <v>46</v>
      </c>
      <c r="C230" s="132">
        <v>581010</v>
      </c>
      <c r="D230" s="131" t="s">
        <v>569</v>
      </c>
    </row>
    <row r="231" spans="1:4">
      <c r="A231" s="131">
        <v>227</v>
      </c>
      <c r="B231" s="132" t="s">
        <v>46</v>
      </c>
      <c r="C231" s="132">
        <v>581091</v>
      </c>
      <c r="D231" s="131" t="s">
        <v>570</v>
      </c>
    </row>
    <row r="232" spans="1:4">
      <c r="A232" s="131">
        <v>228</v>
      </c>
      <c r="B232" s="132" t="s">
        <v>46</v>
      </c>
      <c r="C232" s="132">
        <v>581092</v>
      </c>
      <c r="D232" s="131" t="s">
        <v>571</v>
      </c>
    </row>
    <row r="233" spans="1:4">
      <c r="A233" s="131">
        <v>229</v>
      </c>
      <c r="B233" s="132" t="s">
        <v>46</v>
      </c>
      <c r="C233" s="132">
        <v>581099</v>
      </c>
      <c r="D233" s="131" t="s">
        <v>572</v>
      </c>
    </row>
    <row r="234" spans="1:4">
      <c r="A234" s="131">
        <v>230</v>
      </c>
      <c r="B234" s="132" t="s">
        <v>46</v>
      </c>
      <c r="C234" s="132">
        <v>581100</v>
      </c>
      <c r="D234" s="131" t="s">
        <v>573</v>
      </c>
    </row>
    <row r="235" spans="1:4">
      <c r="A235" s="131">
        <v>231</v>
      </c>
      <c r="B235" s="132" t="s">
        <v>46</v>
      </c>
      <c r="C235" s="132">
        <v>590110</v>
      </c>
      <c r="D235" s="131" t="s">
        <v>574</v>
      </c>
    </row>
    <row r="236" spans="1:4">
      <c r="A236" s="131">
        <v>232</v>
      </c>
      <c r="B236" s="132" t="s">
        <v>46</v>
      </c>
      <c r="C236" s="132">
        <v>590190</v>
      </c>
      <c r="D236" s="131" t="s">
        <v>575</v>
      </c>
    </row>
    <row r="237" spans="1:4">
      <c r="A237" s="131">
        <v>233</v>
      </c>
      <c r="B237" s="132" t="s">
        <v>46</v>
      </c>
      <c r="C237" s="132">
        <v>590210</v>
      </c>
      <c r="D237" s="131" t="s">
        <v>576</v>
      </c>
    </row>
    <row r="238" spans="1:4">
      <c r="A238" s="131">
        <v>234</v>
      </c>
      <c r="B238" s="132" t="s">
        <v>46</v>
      </c>
      <c r="C238" s="132">
        <v>590220</v>
      </c>
      <c r="D238" s="131" t="s">
        <v>577</v>
      </c>
    </row>
    <row r="239" spans="1:4">
      <c r="A239" s="131">
        <v>235</v>
      </c>
      <c r="B239" s="132" t="s">
        <v>46</v>
      </c>
      <c r="C239" s="132">
        <v>590290</v>
      </c>
      <c r="D239" s="131" t="s">
        <v>578</v>
      </c>
    </row>
    <row r="240" spans="1:4">
      <c r="A240" s="131">
        <v>236</v>
      </c>
      <c r="B240" s="132" t="s">
        <v>46</v>
      </c>
      <c r="C240" s="132">
        <v>590310</v>
      </c>
      <c r="D240" s="131" t="s">
        <v>579</v>
      </c>
    </row>
    <row r="241" spans="1:4">
      <c r="A241" s="131">
        <v>237</v>
      </c>
      <c r="B241" s="132" t="s">
        <v>46</v>
      </c>
      <c r="C241" s="132">
        <v>590320</v>
      </c>
      <c r="D241" s="131" t="s">
        <v>580</v>
      </c>
    </row>
    <row r="242" spans="1:4">
      <c r="A242" s="131">
        <v>238</v>
      </c>
      <c r="B242" s="132" t="s">
        <v>46</v>
      </c>
      <c r="C242" s="132">
        <v>590390</v>
      </c>
      <c r="D242" s="131" t="s">
        <v>581</v>
      </c>
    </row>
    <row r="243" spans="1:4">
      <c r="A243" s="131">
        <v>239</v>
      </c>
      <c r="B243" s="132" t="s">
        <v>46</v>
      </c>
      <c r="C243" s="132">
        <v>590500</v>
      </c>
      <c r="D243" s="131" t="s">
        <v>582</v>
      </c>
    </row>
    <row r="244" spans="1:4">
      <c r="A244" s="131">
        <v>240</v>
      </c>
      <c r="B244" s="132" t="s">
        <v>46</v>
      </c>
      <c r="C244" s="132">
        <v>590691</v>
      </c>
      <c r="D244" s="131" t="s">
        <v>583</v>
      </c>
    </row>
    <row r="245" spans="1:4">
      <c r="A245" s="131">
        <v>241</v>
      </c>
      <c r="B245" s="132" t="s">
        <v>46</v>
      </c>
      <c r="C245" s="132">
        <v>590699</v>
      </c>
      <c r="D245" s="131" t="s">
        <v>584</v>
      </c>
    </row>
    <row r="246" spans="1:4">
      <c r="A246" s="131">
        <v>242</v>
      </c>
      <c r="B246" s="132" t="s">
        <v>46</v>
      </c>
      <c r="C246" s="132">
        <v>590700</v>
      </c>
      <c r="D246" s="131" t="s">
        <v>585</v>
      </c>
    </row>
    <row r="247" spans="1:4">
      <c r="A247" s="131">
        <v>243</v>
      </c>
      <c r="B247" s="132" t="s">
        <v>46</v>
      </c>
      <c r="C247" s="132">
        <v>591120</v>
      </c>
      <c r="D247" s="131" t="s">
        <v>586</v>
      </c>
    </row>
    <row r="248" spans="1:4">
      <c r="A248" s="131">
        <v>244</v>
      </c>
      <c r="B248" s="132" t="s">
        <v>46</v>
      </c>
      <c r="C248" s="132">
        <v>600110</v>
      </c>
      <c r="D248" s="131" t="s">
        <v>587</v>
      </c>
    </row>
    <row r="249" spans="1:4">
      <c r="A249" s="131">
        <v>245</v>
      </c>
      <c r="B249" s="132" t="s">
        <v>46</v>
      </c>
      <c r="C249" s="132">
        <v>600121</v>
      </c>
      <c r="D249" s="131" t="s">
        <v>588</v>
      </c>
    </row>
    <row r="250" spans="1:4">
      <c r="A250" s="131">
        <v>246</v>
      </c>
      <c r="B250" s="132" t="s">
        <v>46</v>
      </c>
      <c r="C250" s="132">
        <v>600122</v>
      </c>
      <c r="D250" s="131" t="s">
        <v>589</v>
      </c>
    </row>
    <row r="251" spans="1:4">
      <c r="A251" s="131">
        <v>247</v>
      </c>
      <c r="B251" s="132" t="s">
        <v>46</v>
      </c>
      <c r="C251" s="132">
        <v>600129</v>
      </c>
      <c r="D251" s="131" t="s">
        <v>590</v>
      </c>
    </row>
    <row r="252" spans="1:4">
      <c r="A252" s="131">
        <v>248</v>
      </c>
      <c r="B252" s="132" t="s">
        <v>46</v>
      </c>
      <c r="C252" s="132">
        <v>600191</v>
      </c>
      <c r="D252" s="131" t="s">
        <v>591</v>
      </c>
    </row>
    <row r="253" spans="1:4">
      <c r="A253" s="131">
        <v>249</v>
      </c>
      <c r="B253" s="132" t="s">
        <v>46</v>
      </c>
      <c r="C253" s="132">
        <v>600192</v>
      </c>
      <c r="D253" s="131" t="s">
        <v>592</v>
      </c>
    </row>
    <row r="254" spans="1:4">
      <c r="A254" s="131">
        <v>250</v>
      </c>
      <c r="B254" s="132" t="s">
        <v>46</v>
      </c>
      <c r="C254" s="132">
        <v>600199</v>
      </c>
      <c r="D254" s="131" t="s">
        <v>593</v>
      </c>
    </row>
    <row r="255" spans="1:4">
      <c r="A255" s="131">
        <v>251</v>
      </c>
      <c r="B255" s="132" t="s">
        <v>46</v>
      </c>
      <c r="C255" s="132">
        <v>600240</v>
      </c>
      <c r="D255" s="131" t="s">
        <v>594</v>
      </c>
    </row>
    <row r="256" spans="1:4">
      <c r="A256" s="131">
        <v>252</v>
      </c>
      <c r="B256" s="132" t="s">
        <v>46</v>
      </c>
      <c r="C256" s="132">
        <v>600290</v>
      </c>
      <c r="D256" s="131" t="s">
        <v>595</v>
      </c>
    </row>
    <row r="257" spans="1:4">
      <c r="A257" s="131">
        <v>253</v>
      </c>
      <c r="B257" s="132" t="s">
        <v>46</v>
      </c>
      <c r="C257" s="132">
        <v>600310</v>
      </c>
      <c r="D257" s="131" t="s">
        <v>596</v>
      </c>
    </row>
    <row r="258" spans="1:4">
      <c r="A258" s="131">
        <v>254</v>
      </c>
      <c r="B258" s="132" t="s">
        <v>46</v>
      </c>
      <c r="C258" s="132">
        <v>600320</v>
      </c>
      <c r="D258" s="131" t="s">
        <v>597</v>
      </c>
    </row>
    <row r="259" spans="1:4">
      <c r="A259" s="131">
        <v>255</v>
      </c>
      <c r="B259" s="132" t="s">
        <v>46</v>
      </c>
      <c r="C259" s="132">
        <v>600330</v>
      </c>
      <c r="D259" s="131" t="s">
        <v>598</v>
      </c>
    </row>
    <row r="260" spans="1:4">
      <c r="A260" s="131">
        <v>256</v>
      </c>
      <c r="B260" s="132" t="s">
        <v>46</v>
      </c>
      <c r="C260" s="132">
        <v>600340</v>
      </c>
      <c r="D260" s="131" t="s">
        <v>599</v>
      </c>
    </row>
    <row r="261" spans="1:4">
      <c r="A261" s="131">
        <v>257</v>
      </c>
      <c r="B261" s="132" t="s">
        <v>46</v>
      </c>
      <c r="C261" s="132">
        <v>600390</v>
      </c>
      <c r="D261" s="131" t="s">
        <v>600</v>
      </c>
    </row>
    <row r="262" spans="1:4">
      <c r="A262" s="131">
        <v>258</v>
      </c>
      <c r="B262" s="132" t="s">
        <v>46</v>
      </c>
      <c r="C262" s="132">
        <v>600410</v>
      </c>
      <c r="D262" s="131" t="s">
        <v>601</v>
      </c>
    </row>
    <row r="263" spans="1:4">
      <c r="A263" s="131">
        <v>259</v>
      </c>
      <c r="B263" s="132" t="s">
        <v>46</v>
      </c>
      <c r="C263" s="132">
        <v>600490</v>
      </c>
      <c r="D263" s="131" t="s">
        <v>602</v>
      </c>
    </row>
    <row r="264" spans="1:4">
      <c r="A264" s="131">
        <v>260</v>
      </c>
      <c r="B264" s="132" t="s">
        <v>46</v>
      </c>
      <c r="C264" s="132">
        <v>600521</v>
      </c>
      <c r="D264" s="131" t="s">
        <v>603</v>
      </c>
    </row>
    <row r="265" spans="1:4">
      <c r="A265" s="131">
        <v>261</v>
      </c>
      <c r="B265" s="132" t="s">
        <v>46</v>
      </c>
      <c r="C265" s="132">
        <v>600522</v>
      </c>
      <c r="D265" s="131" t="s">
        <v>604</v>
      </c>
    </row>
    <row r="266" spans="1:4">
      <c r="A266" s="131">
        <v>262</v>
      </c>
      <c r="B266" s="132" t="s">
        <v>46</v>
      </c>
      <c r="C266" s="132">
        <v>600523</v>
      </c>
      <c r="D266" s="131" t="s">
        <v>605</v>
      </c>
    </row>
    <row r="267" spans="1:4">
      <c r="A267" s="131">
        <v>263</v>
      </c>
      <c r="B267" s="132" t="s">
        <v>46</v>
      </c>
      <c r="C267" s="132">
        <v>600524</v>
      </c>
      <c r="D267" s="131" t="s">
        <v>606</v>
      </c>
    </row>
    <row r="268" spans="1:4">
      <c r="A268" s="131">
        <v>264</v>
      </c>
      <c r="B268" s="132" t="s">
        <v>46</v>
      </c>
      <c r="C268" s="132">
        <v>600531</v>
      </c>
      <c r="D268" s="131" t="s">
        <v>607</v>
      </c>
    </row>
    <row r="269" spans="1:4">
      <c r="A269" s="131">
        <v>265</v>
      </c>
      <c r="B269" s="132" t="s">
        <v>46</v>
      </c>
      <c r="C269" s="132">
        <v>600532</v>
      </c>
      <c r="D269" s="131" t="s">
        <v>608</v>
      </c>
    </row>
    <row r="270" spans="1:4">
      <c r="A270" s="131">
        <v>266</v>
      </c>
      <c r="B270" s="132" t="s">
        <v>46</v>
      </c>
      <c r="C270" s="132">
        <v>600533</v>
      </c>
      <c r="D270" s="131" t="s">
        <v>609</v>
      </c>
    </row>
    <row r="271" spans="1:4">
      <c r="A271" s="131">
        <v>267</v>
      </c>
      <c r="B271" s="132" t="s">
        <v>46</v>
      </c>
      <c r="C271" s="132">
        <v>600534</v>
      </c>
      <c r="D271" s="131" t="s">
        <v>610</v>
      </c>
    </row>
    <row r="272" spans="1:4">
      <c r="A272" s="131">
        <v>268</v>
      </c>
      <c r="B272" s="132" t="s">
        <v>46</v>
      </c>
      <c r="C272" s="132">
        <v>600535</v>
      </c>
      <c r="D272" s="131" t="s">
        <v>611</v>
      </c>
    </row>
    <row r="273" spans="1:4">
      <c r="A273" s="131">
        <v>269</v>
      </c>
      <c r="B273" s="132" t="s">
        <v>46</v>
      </c>
      <c r="C273" s="132">
        <v>600536</v>
      </c>
      <c r="D273" s="131" t="s">
        <v>612</v>
      </c>
    </row>
    <row r="274" spans="1:4">
      <c r="A274" s="131">
        <v>270</v>
      </c>
      <c r="B274" s="132" t="s">
        <v>46</v>
      </c>
      <c r="C274" s="132">
        <v>600537</v>
      </c>
      <c r="D274" s="131" t="s">
        <v>613</v>
      </c>
    </row>
    <row r="275" spans="1:4">
      <c r="A275" s="131">
        <v>271</v>
      </c>
      <c r="B275" s="132" t="s">
        <v>46</v>
      </c>
      <c r="C275" s="132">
        <v>600538</v>
      </c>
      <c r="D275" s="131" t="s">
        <v>614</v>
      </c>
    </row>
    <row r="276" spans="1:4">
      <c r="A276" s="131">
        <v>272</v>
      </c>
      <c r="B276" s="132" t="s">
        <v>46</v>
      </c>
      <c r="C276" s="132">
        <v>600539</v>
      </c>
      <c r="D276" s="131" t="s">
        <v>615</v>
      </c>
    </row>
    <row r="277" spans="1:4">
      <c r="A277" s="131">
        <v>273</v>
      </c>
      <c r="B277" s="132" t="s">
        <v>46</v>
      </c>
      <c r="C277" s="132">
        <v>600541</v>
      </c>
      <c r="D277" s="131" t="s">
        <v>616</v>
      </c>
    </row>
    <row r="278" spans="1:4">
      <c r="A278" s="131">
        <v>274</v>
      </c>
      <c r="B278" s="132" t="s">
        <v>46</v>
      </c>
      <c r="C278" s="132">
        <v>600542</v>
      </c>
      <c r="D278" s="131" t="s">
        <v>617</v>
      </c>
    </row>
    <row r="279" spans="1:4">
      <c r="A279" s="131">
        <v>275</v>
      </c>
      <c r="B279" s="132" t="s">
        <v>46</v>
      </c>
      <c r="C279" s="132">
        <v>600543</v>
      </c>
      <c r="D279" s="131" t="s">
        <v>618</v>
      </c>
    </row>
    <row r="280" spans="1:4">
      <c r="A280" s="131">
        <v>276</v>
      </c>
      <c r="B280" s="132" t="s">
        <v>46</v>
      </c>
      <c r="C280" s="132">
        <v>600544</v>
      </c>
      <c r="D280" s="131" t="s">
        <v>619</v>
      </c>
    </row>
    <row r="281" spans="1:4">
      <c r="A281" s="131">
        <v>277</v>
      </c>
      <c r="B281" s="132" t="s">
        <v>46</v>
      </c>
      <c r="C281" s="132">
        <v>600590</v>
      </c>
      <c r="D281" s="131" t="s">
        <v>620</v>
      </c>
    </row>
    <row r="282" spans="1:4">
      <c r="A282" s="131">
        <v>278</v>
      </c>
      <c r="B282" s="132" t="s">
        <v>46</v>
      </c>
      <c r="C282" s="132">
        <v>600610</v>
      </c>
      <c r="D282" s="131" t="s">
        <v>621</v>
      </c>
    </row>
    <row r="283" spans="1:4">
      <c r="A283" s="131">
        <v>279</v>
      </c>
      <c r="B283" s="132" t="s">
        <v>46</v>
      </c>
      <c r="C283" s="132">
        <v>600621</v>
      </c>
      <c r="D283" s="131" t="s">
        <v>622</v>
      </c>
    </row>
    <row r="284" spans="1:4">
      <c r="A284" s="131">
        <v>280</v>
      </c>
      <c r="B284" s="132" t="s">
        <v>46</v>
      </c>
      <c r="C284" s="132">
        <v>600622</v>
      </c>
      <c r="D284" s="131" t="s">
        <v>623</v>
      </c>
    </row>
    <row r="285" spans="1:4">
      <c r="A285" s="131">
        <v>281</v>
      </c>
      <c r="B285" s="132" t="s">
        <v>46</v>
      </c>
      <c r="C285" s="132">
        <v>600623</v>
      </c>
      <c r="D285" s="131" t="s">
        <v>624</v>
      </c>
    </row>
    <row r="286" spans="1:4">
      <c r="A286" s="131">
        <v>282</v>
      </c>
      <c r="B286" s="132" t="s">
        <v>46</v>
      </c>
      <c r="C286" s="132">
        <v>600624</v>
      </c>
      <c r="D286" s="131" t="s">
        <v>625</v>
      </c>
    </row>
    <row r="287" spans="1:4">
      <c r="A287" s="131">
        <v>283</v>
      </c>
      <c r="B287" s="132" t="s">
        <v>46</v>
      </c>
      <c r="C287" s="132">
        <v>600631</v>
      </c>
      <c r="D287" s="131" t="s">
        <v>626</v>
      </c>
    </row>
    <row r="288" spans="1:4">
      <c r="A288" s="131">
        <v>284</v>
      </c>
      <c r="B288" s="132" t="s">
        <v>46</v>
      </c>
      <c r="C288" s="132">
        <v>600632</v>
      </c>
      <c r="D288" s="131" t="s">
        <v>627</v>
      </c>
    </row>
    <row r="289" spans="1:4">
      <c r="A289" s="131">
        <v>285</v>
      </c>
      <c r="B289" s="132" t="s">
        <v>46</v>
      </c>
      <c r="C289" s="132">
        <v>600633</v>
      </c>
      <c r="D289" s="131" t="s">
        <v>628</v>
      </c>
    </row>
    <row r="290" spans="1:4">
      <c r="A290" s="131">
        <v>286</v>
      </c>
      <c r="B290" s="132" t="s">
        <v>46</v>
      </c>
      <c r="C290" s="132">
        <v>600634</v>
      </c>
      <c r="D290" s="131" t="s">
        <v>629</v>
      </c>
    </row>
    <row r="291" spans="1:4">
      <c r="A291" s="131">
        <v>287</v>
      </c>
      <c r="B291" s="132" t="s">
        <v>46</v>
      </c>
      <c r="C291" s="132">
        <v>600641</v>
      </c>
      <c r="D291" s="131" t="s">
        <v>630</v>
      </c>
    </row>
    <row r="292" spans="1:4">
      <c r="A292" s="131">
        <v>288</v>
      </c>
      <c r="B292" s="132" t="s">
        <v>46</v>
      </c>
      <c r="C292" s="132">
        <v>600642</v>
      </c>
      <c r="D292" s="131" t="s">
        <v>631</v>
      </c>
    </row>
    <row r="293" spans="1:4">
      <c r="A293" s="131">
        <v>289</v>
      </c>
      <c r="B293" s="132" t="s">
        <v>46</v>
      </c>
      <c r="C293" s="132">
        <v>600643</v>
      </c>
      <c r="D293" s="131" t="s">
        <v>632</v>
      </c>
    </row>
    <row r="294" spans="1:4">
      <c r="A294" s="131">
        <v>290</v>
      </c>
      <c r="B294" s="132" t="s">
        <v>46</v>
      </c>
      <c r="C294" s="132">
        <v>600644</v>
      </c>
      <c r="D294" s="131" t="s">
        <v>633</v>
      </c>
    </row>
    <row r="295" spans="1:4">
      <c r="A295" s="131">
        <v>291</v>
      </c>
      <c r="B295" s="132" t="s">
        <v>46</v>
      </c>
      <c r="C295" s="132">
        <v>630120</v>
      </c>
      <c r="D295" s="131" t="s">
        <v>634</v>
      </c>
    </row>
    <row r="296" spans="1:4">
      <c r="A296" s="131">
        <v>292</v>
      </c>
      <c r="B296" s="132" t="s">
        <v>46</v>
      </c>
      <c r="C296" s="132">
        <v>701940</v>
      </c>
      <c r="D296" s="131" t="s">
        <v>635</v>
      </c>
    </row>
    <row r="297" spans="1:4">
      <c r="A297" s="131">
        <v>293</v>
      </c>
      <c r="B297" s="132" t="s">
        <v>46</v>
      </c>
      <c r="C297" s="132">
        <v>701951</v>
      </c>
      <c r="D297" s="131" t="s">
        <v>636</v>
      </c>
    </row>
    <row r="298" spans="1:4">
      <c r="A298" s="131">
        <v>294</v>
      </c>
      <c r="B298" s="132" t="s">
        <v>46</v>
      </c>
      <c r="C298" s="132">
        <v>701952</v>
      </c>
      <c r="D298" s="131" t="s">
        <v>637</v>
      </c>
    </row>
    <row r="299" spans="1:4">
      <c r="A299" s="131">
        <v>295</v>
      </c>
      <c r="B299" s="132" t="s">
        <v>46</v>
      </c>
      <c r="C299" s="132">
        <v>701959</v>
      </c>
      <c r="D299" s="131" t="s">
        <v>638</v>
      </c>
    </row>
    <row r="300" spans="1:4">
      <c r="A300" s="131">
        <v>296</v>
      </c>
      <c r="B300" s="132" t="s">
        <v>46</v>
      </c>
      <c r="C300" s="132">
        <v>392112</v>
      </c>
      <c r="D300" s="131" t="s">
        <v>639</v>
      </c>
    </row>
    <row r="301" spans="1:4">
      <c r="A301" s="131">
        <v>297</v>
      </c>
      <c r="B301" s="132" t="s">
        <v>46</v>
      </c>
      <c r="C301" s="132">
        <v>392113</v>
      </c>
      <c r="D301" s="131" t="s">
        <v>640</v>
      </c>
    </row>
    <row r="302" spans="1:4">
      <c r="A302" s="131">
        <v>298</v>
      </c>
      <c r="B302" s="132" t="s">
        <v>46</v>
      </c>
      <c r="C302" s="132">
        <v>392190</v>
      </c>
      <c r="D302" s="131" t="s">
        <v>641</v>
      </c>
    </row>
    <row r="303" spans="1:4">
      <c r="A303" s="131">
        <v>299</v>
      </c>
      <c r="B303" s="132" t="s">
        <v>46</v>
      </c>
      <c r="C303" s="132">
        <v>520853</v>
      </c>
      <c r="D303" s="131" t="s">
        <v>642</v>
      </c>
    </row>
    <row r="304" spans="1:4">
      <c r="A304" s="131">
        <v>300</v>
      </c>
      <c r="B304" s="132" t="s">
        <v>46</v>
      </c>
      <c r="C304" s="132">
        <v>521012</v>
      </c>
      <c r="D304" s="131" t="s">
        <v>643</v>
      </c>
    </row>
    <row r="305" spans="1:4">
      <c r="A305" s="131">
        <v>301</v>
      </c>
      <c r="B305" s="132" t="s">
        <v>46</v>
      </c>
      <c r="C305" s="132">
        <v>521022</v>
      </c>
      <c r="D305" s="131" t="s">
        <v>644</v>
      </c>
    </row>
    <row r="306" spans="1:4">
      <c r="A306" s="131">
        <v>302</v>
      </c>
      <c r="B306" s="132" t="s">
        <v>46</v>
      </c>
      <c r="C306" s="132">
        <v>521042</v>
      </c>
      <c r="D306" s="131" t="s">
        <v>645</v>
      </c>
    </row>
    <row r="307" spans="1:4">
      <c r="A307" s="131">
        <v>303</v>
      </c>
      <c r="B307" s="132" t="s">
        <v>46</v>
      </c>
      <c r="C307" s="132">
        <v>521052</v>
      </c>
      <c r="D307" s="131" t="s">
        <v>646</v>
      </c>
    </row>
    <row r="308" spans="1:4">
      <c r="A308" s="131">
        <v>304</v>
      </c>
      <c r="B308" s="132" t="s">
        <v>46</v>
      </c>
      <c r="C308" s="132">
        <v>521121</v>
      </c>
      <c r="D308" s="131" t="s">
        <v>647</v>
      </c>
    </row>
    <row r="309" spans="1:4">
      <c r="A309" s="131">
        <v>305</v>
      </c>
      <c r="B309" s="132" t="s">
        <v>46</v>
      </c>
      <c r="C309" s="132">
        <v>521122</v>
      </c>
      <c r="D309" s="131" t="s">
        <v>648</v>
      </c>
    </row>
    <row r="310" spans="1:4">
      <c r="A310" s="131">
        <v>306</v>
      </c>
      <c r="B310" s="132" t="s">
        <v>46</v>
      </c>
      <c r="C310" s="132">
        <v>521129</v>
      </c>
      <c r="D310" s="131" t="s">
        <v>649</v>
      </c>
    </row>
    <row r="311" spans="1:4">
      <c r="A311" s="131">
        <v>307</v>
      </c>
      <c r="B311" s="132" t="s">
        <v>46</v>
      </c>
      <c r="C311" s="132">
        <v>540760</v>
      </c>
      <c r="D311" s="131" t="s">
        <v>333</v>
      </c>
    </row>
    <row r="312" spans="1:4">
      <c r="A312" s="131">
        <v>308</v>
      </c>
      <c r="B312" s="132" t="s">
        <v>46</v>
      </c>
      <c r="C312" s="132">
        <v>551322</v>
      </c>
      <c r="D312" s="131" t="s">
        <v>650</v>
      </c>
    </row>
    <row r="313" spans="1:4">
      <c r="A313" s="131">
        <v>309</v>
      </c>
      <c r="B313" s="132" t="s">
        <v>46</v>
      </c>
      <c r="C313" s="132">
        <v>551332</v>
      </c>
      <c r="D313" s="131" t="s">
        <v>651</v>
      </c>
    </row>
    <row r="314" spans="1:4">
      <c r="A314" s="131">
        <v>310</v>
      </c>
      <c r="B314" s="132" t="s">
        <v>46</v>
      </c>
      <c r="C314" s="132">
        <v>551333</v>
      </c>
      <c r="D314" s="131" t="s">
        <v>652</v>
      </c>
    </row>
    <row r="315" spans="1:4">
      <c r="A315" s="131">
        <v>311</v>
      </c>
      <c r="B315" s="132" t="s">
        <v>46</v>
      </c>
      <c r="C315" s="132">
        <v>551342</v>
      </c>
      <c r="D315" s="131" t="s">
        <v>653</v>
      </c>
    </row>
    <row r="316" spans="1:4">
      <c r="A316" s="131">
        <v>312</v>
      </c>
      <c r="B316" s="132" t="s">
        <v>46</v>
      </c>
      <c r="C316" s="132">
        <v>551343</v>
      </c>
      <c r="D316" s="131" t="s">
        <v>654</v>
      </c>
    </row>
    <row r="317" spans="1:4">
      <c r="A317" s="131">
        <v>313</v>
      </c>
      <c r="B317" s="132" t="s">
        <v>46</v>
      </c>
      <c r="C317" s="132">
        <v>551413</v>
      </c>
      <c r="D317" s="131" t="s">
        <v>655</v>
      </c>
    </row>
    <row r="318" spans="1:4">
      <c r="A318" s="131">
        <v>314</v>
      </c>
      <c r="B318" s="132" t="s">
        <v>46</v>
      </c>
      <c r="C318" s="132">
        <v>551431</v>
      </c>
      <c r="D318" s="131" t="s">
        <v>656</v>
      </c>
    </row>
    <row r="319" spans="1:4">
      <c r="A319" s="131">
        <v>315</v>
      </c>
      <c r="B319" s="132" t="s">
        <v>46</v>
      </c>
      <c r="C319" s="132">
        <v>551432</v>
      </c>
      <c r="D319" s="131" t="s">
        <v>657</v>
      </c>
    </row>
    <row r="320" spans="1:4">
      <c r="A320" s="131">
        <v>316</v>
      </c>
      <c r="B320" s="132" t="s">
        <v>46</v>
      </c>
      <c r="C320" s="132">
        <v>551433</v>
      </c>
      <c r="D320" s="131" t="s">
        <v>658</v>
      </c>
    </row>
    <row r="321" spans="1:4">
      <c r="A321" s="131">
        <v>317</v>
      </c>
      <c r="B321" s="132" t="s">
        <v>46</v>
      </c>
      <c r="C321" s="132">
        <v>551439</v>
      </c>
      <c r="D321" s="131" t="s">
        <v>659</v>
      </c>
    </row>
    <row r="322" spans="1:4">
      <c r="A322" s="131">
        <v>318</v>
      </c>
      <c r="B322" s="132" t="s">
        <v>46</v>
      </c>
      <c r="C322" s="132">
        <v>551592</v>
      </c>
      <c r="D322" s="131" t="s">
        <v>660</v>
      </c>
    </row>
    <row r="323" spans="1:4">
      <c r="A323" s="131">
        <v>319</v>
      </c>
      <c r="B323" s="132" t="s">
        <v>46</v>
      </c>
      <c r="C323" s="132">
        <v>560300</v>
      </c>
      <c r="D323" s="131" t="s">
        <v>661</v>
      </c>
    </row>
    <row r="324" spans="1:4">
      <c r="A324" s="131">
        <v>320</v>
      </c>
      <c r="B324" s="132" t="s">
        <v>46</v>
      </c>
      <c r="C324" s="132">
        <v>580124</v>
      </c>
      <c r="D324" s="131" t="s">
        <v>662</v>
      </c>
    </row>
    <row r="325" spans="1:4">
      <c r="A325" s="131">
        <v>321</v>
      </c>
      <c r="B325" s="132" t="s">
        <v>46</v>
      </c>
      <c r="C325" s="132">
        <v>580125</v>
      </c>
      <c r="D325" s="131" t="s">
        <v>663</v>
      </c>
    </row>
    <row r="326" spans="1:4">
      <c r="A326" s="131">
        <v>322</v>
      </c>
      <c r="B326" s="132" t="s">
        <v>46</v>
      </c>
      <c r="C326" s="132">
        <v>580134</v>
      </c>
      <c r="D326" s="131" t="s">
        <v>664</v>
      </c>
    </row>
    <row r="327" spans="1:4">
      <c r="A327" s="131">
        <v>323</v>
      </c>
      <c r="B327" s="132" t="s">
        <v>46</v>
      </c>
      <c r="C327" s="132">
        <v>580135</v>
      </c>
      <c r="D327" s="131" t="s">
        <v>665</v>
      </c>
    </row>
    <row r="328" spans="1:4">
      <c r="A328" s="131">
        <v>324</v>
      </c>
      <c r="B328" s="132" t="s">
        <v>46</v>
      </c>
      <c r="C328" s="132">
        <v>580310</v>
      </c>
      <c r="D328" s="131" t="s">
        <v>666</v>
      </c>
    </row>
    <row r="329" spans="1:4">
      <c r="A329" s="131">
        <v>325</v>
      </c>
      <c r="B329" s="132" t="s">
        <v>46</v>
      </c>
      <c r="C329" s="132">
        <v>580390</v>
      </c>
      <c r="D329" s="131" t="s">
        <v>667</v>
      </c>
    </row>
    <row r="330" spans="1:4">
      <c r="A330" s="131">
        <v>326</v>
      </c>
      <c r="B330" s="132" t="s">
        <v>46</v>
      </c>
      <c r="C330" s="132">
        <v>600210</v>
      </c>
      <c r="D330" s="131" t="s">
        <v>668</v>
      </c>
    </row>
    <row r="331" spans="1:4">
      <c r="A331" s="131">
        <v>327</v>
      </c>
      <c r="B331" s="132" t="s">
        <v>46</v>
      </c>
      <c r="C331" s="132">
        <v>600220</v>
      </c>
      <c r="D331" s="131" t="s">
        <v>669</v>
      </c>
    </row>
    <row r="332" spans="1:4">
      <c r="A332" s="131">
        <v>328</v>
      </c>
      <c r="B332" s="132" t="s">
        <v>46</v>
      </c>
      <c r="C332" s="132">
        <v>600230</v>
      </c>
      <c r="D332" s="131" t="s">
        <v>670</v>
      </c>
    </row>
    <row r="333" spans="1:4">
      <c r="A333" s="131">
        <v>329</v>
      </c>
      <c r="B333" s="132" t="s">
        <v>46</v>
      </c>
      <c r="C333" s="132">
        <v>600241</v>
      </c>
      <c r="D333" s="131" t="s">
        <v>671</v>
      </c>
    </row>
    <row r="334" spans="1:4">
      <c r="A334" s="131">
        <v>330</v>
      </c>
      <c r="B334" s="132" t="s">
        <v>46</v>
      </c>
      <c r="C334" s="132">
        <v>600242</v>
      </c>
      <c r="D334" s="131" t="s">
        <v>672</v>
      </c>
    </row>
    <row r="335" spans="1:4">
      <c r="A335" s="131">
        <v>331</v>
      </c>
      <c r="B335" s="132" t="s">
        <v>46</v>
      </c>
      <c r="C335" s="132">
        <v>600243</v>
      </c>
      <c r="D335" s="131" t="s">
        <v>673</v>
      </c>
    </row>
    <row r="336" spans="1:4">
      <c r="A336" s="131">
        <v>332</v>
      </c>
      <c r="B336" s="132" t="s">
        <v>46</v>
      </c>
      <c r="C336" s="132">
        <v>600291</v>
      </c>
      <c r="D336" s="131" t="s">
        <v>674</v>
      </c>
    </row>
    <row r="337" spans="1:4">
      <c r="A337" s="131">
        <v>333</v>
      </c>
      <c r="B337" s="132" t="s">
        <v>46</v>
      </c>
      <c r="C337" s="132">
        <v>600292</v>
      </c>
      <c r="D337" s="131" t="s">
        <v>675</v>
      </c>
    </row>
    <row r="338" spans="1:4">
      <c r="A338" s="131">
        <v>334</v>
      </c>
      <c r="B338" s="132" t="s">
        <v>46</v>
      </c>
      <c r="C338" s="132">
        <v>600293</v>
      </c>
      <c r="D338" s="131" t="s">
        <v>676</v>
      </c>
    </row>
    <row r="339" spans="1:4">
      <c r="A339" s="131">
        <v>335</v>
      </c>
      <c r="B339" s="132" t="s">
        <v>46</v>
      </c>
      <c r="C339" s="132">
        <v>600510</v>
      </c>
      <c r="D339" s="131" t="s">
        <v>677</v>
      </c>
    </row>
    <row r="340" spans="1:4">
      <c r="A340" s="131">
        <v>336</v>
      </c>
      <c r="B340" s="132" t="s">
        <v>46</v>
      </c>
      <c r="C340" s="132">
        <v>701920</v>
      </c>
      <c r="D340" s="131" t="s">
        <v>333</v>
      </c>
    </row>
    <row r="341" spans="1:4">
      <c r="A341" s="131">
        <v>337</v>
      </c>
      <c r="B341" s="132" t="s">
        <v>46</v>
      </c>
      <c r="C341" s="132">
        <v>961210</v>
      </c>
      <c r="D341" s="131" t="s">
        <v>678</v>
      </c>
    </row>
    <row r="343" spans="1:4">
      <c r="A343" s="131" t="s">
        <v>334</v>
      </c>
    </row>
    <row r="345" spans="1:4">
      <c r="A345" s="133" t="s">
        <v>335</v>
      </c>
    </row>
    <row r="347" spans="1:4">
      <c r="B347" s="132" t="s">
        <v>104</v>
      </c>
      <c r="C347" s="132" t="s">
        <v>105</v>
      </c>
      <c r="D347" s="131" t="s">
        <v>106</v>
      </c>
    </row>
    <row r="348" spans="1:4">
      <c r="A348" s="131">
        <v>1</v>
      </c>
      <c r="B348" s="132" t="s">
        <v>46</v>
      </c>
      <c r="C348" s="132">
        <v>420310</v>
      </c>
      <c r="D348" s="131" t="s">
        <v>679</v>
      </c>
    </row>
    <row r="349" spans="1:4">
      <c r="A349" s="131">
        <v>2</v>
      </c>
      <c r="B349" s="132" t="s">
        <v>46</v>
      </c>
      <c r="C349" s="132">
        <v>420321</v>
      </c>
      <c r="D349" s="131" t="s">
        <v>680</v>
      </c>
    </row>
    <row r="350" spans="1:4">
      <c r="A350" s="131">
        <v>3</v>
      </c>
      <c r="B350" s="132" t="s">
        <v>46</v>
      </c>
      <c r="C350" s="132">
        <v>430400</v>
      </c>
      <c r="D350" s="131" t="s">
        <v>681</v>
      </c>
    </row>
    <row r="351" spans="1:4">
      <c r="A351" s="131">
        <v>4</v>
      </c>
      <c r="B351" s="132" t="s">
        <v>46</v>
      </c>
      <c r="C351" s="132">
        <v>511300</v>
      </c>
      <c r="D351" s="131" t="s">
        <v>682</v>
      </c>
    </row>
    <row r="352" spans="1:4">
      <c r="A352" s="131">
        <v>5</v>
      </c>
      <c r="B352" s="132" t="s">
        <v>46</v>
      </c>
      <c r="C352" s="132">
        <v>531010</v>
      </c>
      <c r="D352" s="131" t="s">
        <v>683</v>
      </c>
    </row>
    <row r="353" spans="1:4">
      <c r="A353" s="131">
        <v>6</v>
      </c>
      <c r="B353" s="132" t="s">
        <v>46</v>
      </c>
      <c r="C353" s="132">
        <v>531090</v>
      </c>
      <c r="D353" s="131" t="s">
        <v>684</v>
      </c>
    </row>
    <row r="354" spans="1:4">
      <c r="A354" s="131">
        <v>7</v>
      </c>
      <c r="B354" s="132" t="s">
        <v>46</v>
      </c>
      <c r="C354" s="132">
        <v>560130</v>
      </c>
      <c r="D354" s="131" t="s">
        <v>685</v>
      </c>
    </row>
    <row r="355" spans="1:4">
      <c r="A355" s="131">
        <v>8</v>
      </c>
      <c r="B355" s="132" t="s">
        <v>46</v>
      </c>
      <c r="C355" s="132">
        <v>580640</v>
      </c>
      <c r="D355" s="131" t="s">
        <v>686</v>
      </c>
    </row>
    <row r="356" spans="1:4">
      <c r="A356" s="131">
        <v>9</v>
      </c>
      <c r="B356" s="132" t="s">
        <v>46</v>
      </c>
      <c r="C356" s="132">
        <v>590410</v>
      </c>
      <c r="D356" s="131" t="s">
        <v>687</v>
      </c>
    </row>
    <row r="357" spans="1:4">
      <c r="A357" s="131">
        <v>10</v>
      </c>
      <c r="B357" s="132" t="s">
        <v>46</v>
      </c>
      <c r="C357" s="132">
        <v>590490</v>
      </c>
      <c r="D357" s="131" t="s">
        <v>688</v>
      </c>
    </row>
    <row r="358" spans="1:4">
      <c r="A358" s="131">
        <v>11</v>
      </c>
      <c r="B358" s="132" t="s">
        <v>46</v>
      </c>
      <c r="C358" s="132">
        <v>590610</v>
      </c>
      <c r="D358" s="131" t="s">
        <v>689</v>
      </c>
    </row>
    <row r="359" spans="1:4">
      <c r="A359" s="131">
        <v>12</v>
      </c>
      <c r="B359" s="132" t="s">
        <v>46</v>
      </c>
      <c r="C359" s="132">
        <v>590800</v>
      </c>
      <c r="D359" s="131" t="s">
        <v>690</v>
      </c>
    </row>
    <row r="360" spans="1:4">
      <c r="A360" s="131">
        <v>13</v>
      </c>
      <c r="B360" s="132" t="s">
        <v>46</v>
      </c>
      <c r="C360" s="132">
        <v>590900</v>
      </c>
      <c r="D360" s="131" t="s">
        <v>691</v>
      </c>
    </row>
    <row r="361" spans="1:4">
      <c r="A361" s="131">
        <v>14</v>
      </c>
      <c r="B361" s="132" t="s">
        <v>46</v>
      </c>
      <c r="C361" s="132">
        <v>591110</v>
      </c>
      <c r="D361" s="131" t="s">
        <v>692</v>
      </c>
    </row>
    <row r="362" spans="1:4">
      <c r="A362" s="131">
        <v>15</v>
      </c>
      <c r="B362" s="132" t="s">
        <v>46</v>
      </c>
      <c r="C362" s="132">
        <v>591131</v>
      </c>
      <c r="D362" s="131" t="s">
        <v>693</v>
      </c>
    </row>
    <row r="363" spans="1:4">
      <c r="A363" s="131">
        <v>16</v>
      </c>
      <c r="B363" s="132" t="s">
        <v>46</v>
      </c>
      <c r="C363" s="132">
        <v>591132</v>
      </c>
      <c r="D363" s="131" t="s">
        <v>694</v>
      </c>
    </row>
    <row r="364" spans="1:4">
      <c r="A364" s="131">
        <v>17</v>
      </c>
      <c r="B364" s="132" t="s">
        <v>46</v>
      </c>
      <c r="C364" s="132">
        <v>591140</v>
      </c>
      <c r="D364" s="131" t="s">
        <v>695</v>
      </c>
    </row>
    <row r="365" spans="1:4">
      <c r="A365" s="131">
        <v>18</v>
      </c>
      <c r="B365" s="132" t="s">
        <v>46</v>
      </c>
      <c r="C365" s="132">
        <v>591190</v>
      </c>
      <c r="D365" s="131" t="s">
        <v>696</v>
      </c>
    </row>
    <row r="366" spans="1:4">
      <c r="A366" s="131">
        <v>19</v>
      </c>
      <c r="B366" s="132" t="s">
        <v>46</v>
      </c>
      <c r="C366" s="132">
        <v>630420</v>
      </c>
      <c r="D366" s="131" t="s">
        <v>697</v>
      </c>
    </row>
    <row r="367" spans="1:4">
      <c r="A367" s="131">
        <v>20</v>
      </c>
      <c r="B367" s="132" t="s">
        <v>46</v>
      </c>
      <c r="C367" s="132">
        <v>630629</v>
      </c>
      <c r="D367" s="131" t="s">
        <v>698</v>
      </c>
    </row>
    <row r="368" spans="1:4">
      <c r="A368" s="131">
        <v>21</v>
      </c>
      <c r="B368" s="132" t="s">
        <v>46</v>
      </c>
      <c r="C368" s="132">
        <v>630630</v>
      </c>
      <c r="D368" s="131" t="s">
        <v>699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31D8-4D51-3E47-B60A-EA58B620048B}">
  <dimension ref="A1:H274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131" customWidth="1"/>
    <col min="2" max="2" width="12.33203125" style="132" customWidth="1"/>
    <col min="3" max="3" width="11" style="132" customWidth="1"/>
    <col min="4" max="16384" width="10.83203125" style="131"/>
  </cols>
  <sheetData>
    <row r="1" spans="1:8">
      <c r="A1" s="156" t="s">
        <v>102</v>
      </c>
      <c r="B1" s="156"/>
      <c r="C1" s="156"/>
      <c r="D1" s="156"/>
      <c r="E1" s="156"/>
      <c r="F1" s="156"/>
      <c r="G1" s="156"/>
      <c r="H1" s="156"/>
    </row>
    <row r="2" spans="1:8">
      <c r="A2" s="157" t="s">
        <v>700</v>
      </c>
      <c r="B2" s="157"/>
      <c r="C2" s="157"/>
      <c r="D2" s="157"/>
      <c r="E2" s="157"/>
      <c r="F2" s="157"/>
      <c r="G2" s="157"/>
      <c r="H2" s="157"/>
    </row>
    <row r="4" spans="1:8">
      <c r="B4" s="132" t="s">
        <v>104</v>
      </c>
      <c r="C4" s="132" t="s">
        <v>105</v>
      </c>
      <c r="D4" s="131" t="s">
        <v>106</v>
      </c>
    </row>
    <row r="5" spans="1:8">
      <c r="A5" s="131">
        <v>1</v>
      </c>
      <c r="B5" s="132" t="s">
        <v>45</v>
      </c>
      <c r="C5" s="132">
        <v>610120</v>
      </c>
      <c r="D5" s="131" t="s">
        <v>701</v>
      </c>
    </row>
    <row r="6" spans="1:8">
      <c r="A6" s="131">
        <v>2</v>
      </c>
      <c r="B6" s="132" t="s">
        <v>45</v>
      </c>
      <c r="C6" s="132">
        <v>610130</v>
      </c>
      <c r="D6" s="131" t="s">
        <v>702</v>
      </c>
    </row>
    <row r="7" spans="1:8">
      <c r="A7" s="131">
        <v>3</v>
      </c>
      <c r="B7" s="132" t="s">
        <v>45</v>
      </c>
      <c r="C7" s="132">
        <v>610190</v>
      </c>
      <c r="D7" s="131" t="s">
        <v>703</v>
      </c>
    </row>
    <row r="8" spans="1:8">
      <c r="A8" s="131">
        <v>4</v>
      </c>
      <c r="B8" s="132" t="s">
        <v>45</v>
      </c>
      <c r="C8" s="132">
        <v>610210</v>
      </c>
      <c r="D8" s="131" t="s">
        <v>704</v>
      </c>
    </row>
    <row r="9" spans="1:8">
      <c r="A9" s="131">
        <v>5</v>
      </c>
      <c r="B9" s="132" t="s">
        <v>45</v>
      </c>
      <c r="C9" s="132">
        <v>610220</v>
      </c>
      <c r="D9" s="131" t="s">
        <v>705</v>
      </c>
    </row>
    <row r="10" spans="1:8">
      <c r="A10" s="131">
        <v>6</v>
      </c>
      <c r="B10" s="132" t="s">
        <v>45</v>
      </c>
      <c r="C10" s="132">
        <v>610230</v>
      </c>
      <c r="D10" s="131" t="s">
        <v>706</v>
      </c>
    </row>
    <row r="11" spans="1:8">
      <c r="A11" s="131">
        <v>7</v>
      </c>
      <c r="B11" s="132" t="s">
        <v>45</v>
      </c>
      <c r="C11" s="132">
        <v>610290</v>
      </c>
      <c r="D11" s="131" t="s">
        <v>707</v>
      </c>
    </row>
    <row r="12" spans="1:8">
      <c r="A12" s="131">
        <v>8</v>
      </c>
      <c r="B12" s="132" t="s">
        <v>45</v>
      </c>
      <c r="C12" s="132">
        <v>610310</v>
      </c>
      <c r="D12" s="131" t="s">
        <v>708</v>
      </c>
    </row>
    <row r="13" spans="1:8">
      <c r="A13" s="131">
        <v>9</v>
      </c>
      <c r="B13" s="132" t="s">
        <v>45</v>
      </c>
      <c r="C13" s="132">
        <v>610322</v>
      </c>
      <c r="D13" s="131" t="s">
        <v>709</v>
      </c>
    </row>
    <row r="14" spans="1:8">
      <c r="A14" s="131">
        <v>10</v>
      </c>
      <c r="B14" s="132" t="s">
        <v>45</v>
      </c>
      <c r="C14" s="132">
        <v>610323</v>
      </c>
      <c r="D14" s="131" t="s">
        <v>710</v>
      </c>
    </row>
    <row r="15" spans="1:8">
      <c r="A15" s="131">
        <v>11</v>
      </c>
      <c r="B15" s="132" t="s">
        <v>45</v>
      </c>
      <c r="C15" s="132">
        <v>610329</v>
      </c>
      <c r="D15" s="131" t="s">
        <v>711</v>
      </c>
    </row>
    <row r="16" spans="1:8">
      <c r="A16" s="131">
        <v>12</v>
      </c>
      <c r="B16" s="132" t="s">
        <v>45</v>
      </c>
      <c r="C16" s="132">
        <v>610331</v>
      </c>
      <c r="D16" s="131" t="s">
        <v>712</v>
      </c>
    </row>
    <row r="17" spans="1:4">
      <c r="A17" s="131">
        <v>13</v>
      </c>
      <c r="B17" s="132" t="s">
        <v>45</v>
      </c>
      <c r="C17" s="132">
        <v>610332</v>
      </c>
      <c r="D17" s="131" t="s">
        <v>713</v>
      </c>
    </row>
    <row r="18" spans="1:4">
      <c r="A18" s="131">
        <v>14</v>
      </c>
      <c r="B18" s="132" t="s">
        <v>45</v>
      </c>
      <c r="C18" s="132">
        <v>610333</v>
      </c>
      <c r="D18" s="131" t="s">
        <v>714</v>
      </c>
    </row>
    <row r="19" spans="1:4">
      <c r="A19" s="131">
        <v>15</v>
      </c>
      <c r="B19" s="132" t="s">
        <v>45</v>
      </c>
      <c r="C19" s="132">
        <v>610339</v>
      </c>
      <c r="D19" s="131" t="s">
        <v>715</v>
      </c>
    </row>
    <row r="20" spans="1:4">
      <c r="A20" s="131">
        <v>16</v>
      </c>
      <c r="B20" s="132" t="s">
        <v>45</v>
      </c>
      <c r="C20" s="132">
        <v>610341</v>
      </c>
      <c r="D20" s="131" t="s">
        <v>716</v>
      </c>
    </row>
    <row r="21" spans="1:4">
      <c r="A21" s="131">
        <v>17</v>
      </c>
      <c r="B21" s="132" t="s">
        <v>45</v>
      </c>
      <c r="C21" s="132">
        <v>610342</v>
      </c>
      <c r="D21" s="131" t="s">
        <v>717</v>
      </c>
    </row>
    <row r="22" spans="1:4">
      <c r="A22" s="131">
        <v>18</v>
      </c>
      <c r="B22" s="132" t="s">
        <v>45</v>
      </c>
      <c r="C22" s="132">
        <v>610343</v>
      </c>
      <c r="D22" s="131" t="s">
        <v>718</v>
      </c>
    </row>
    <row r="23" spans="1:4">
      <c r="A23" s="131">
        <v>19</v>
      </c>
      <c r="B23" s="132" t="s">
        <v>45</v>
      </c>
      <c r="C23" s="132">
        <v>610349</v>
      </c>
      <c r="D23" s="131" t="s">
        <v>719</v>
      </c>
    </row>
    <row r="24" spans="1:4">
      <c r="A24" s="131">
        <v>20</v>
      </c>
      <c r="B24" s="132" t="s">
        <v>45</v>
      </c>
      <c r="C24" s="132">
        <v>610413</v>
      </c>
      <c r="D24" s="131" t="s">
        <v>720</v>
      </c>
    </row>
    <row r="25" spans="1:4">
      <c r="A25" s="131">
        <v>21</v>
      </c>
      <c r="B25" s="132" t="s">
        <v>45</v>
      </c>
      <c r="C25" s="132">
        <v>610419</v>
      </c>
      <c r="D25" s="131" t="s">
        <v>721</v>
      </c>
    </row>
    <row r="26" spans="1:4">
      <c r="A26" s="131">
        <v>22</v>
      </c>
      <c r="B26" s="132" t="s">
        <v>45</v>
      </c>
      <c r="C26" s="132">
        <v>610422</v>
      </c>
      <c r="D26" s="131" t="s">
        <v>722</v>
      </c>
    </row>
    <row r="27" spans="1:4">
      <c r="A27" s="131">
        <v>23</v>
      </c>
      <c r="B27" s="132" t="s">
        <v>45</v>
      </c>
      <c r="C27" s="132">
        <v>610423</v>
      </c>
      <c r="D27" s="131" t="s">
        <v>723</v>
      </c>
    </row>
    <row r="28" spans="1:4">
      <c r="A28" s="131">
        <v>24</v>
      </c>
      <c r="B28" s="132" t="s">
        <v>45</v>
      </c>
      <c r="C28" s="132">
        <v>610429</v>
      </c>
      <c r="D28" s="131" t="s">
        <v>724</v>
      </c>
    </row>
    <row r="29" spans="1:4">
      <c r="A29" s="131">
        <v>25</v>
      </c>
      <c r="B29" s="132" t="s">
        <v>45</v>
      </c>
      <c r="C29" s="132">
        <v>610431</v>
      </c>
      <c r="D29" s="131" t="s">
        <v>725</v>
      </c>
    </row>
    <row r="30" spans="1:4">
      <c r="A30" s="131">
        <v>26</v>
      </c>
      <c r="B30" s="132" t="s">
        <v>45</v>
      </c>
      <c r="C30" s="132">
        <v>610432</v>
      </c>
      <c r="D30" s="131" t="s">
        <v>726</v>
      </c>
    </row>
    <row r="31" spans="1:4">
      <c r="A31" s="131">
        <v>27</v>
      </c>
      <c r="B31" s="132" t="s">
        <v>45</v>
      </c>
      <c r="C31" s="132">
        <v>610433</v>
      </c>
      <c r="D31" s="131" t="s">
        <v>727</v>
      </c>
    </row>
    <row r="32" spans="1:4">
      <c r="A32" s="131">
        <v>28</v>
      </c>
      <c r="B32" s="132" t="s">
        <v>45</v>
      </c>
      <c r="C32" s="132">
        <v>610439</v>
      </c>
      <c r="D32" s="131" t="s">
        <v>728</v>
      </c>
    </row>
    <row r="33" spans="1:4">
      <c r="A33" s="131">
        <v>29</v>
      </c>
      <c r="B33" s="132" t="s">
        <v>45</v>
      </c>
      <c r="C33" s="132">
        <v>610441</v>
      </c>
      <c r="D33" s="131" t="s">
        <v>729</v>
      </c>
    </row>
    <row r="34" spans="1:4">
      <c r="A34" s="131">
        <v>30</v>
      </c>
      <c r="B34" s="132" t="s">
        <v>45</v>
      </c>
      <c r="C34" s="132">
        <v>610442</v>
      </c>
      <c r="D34" s="131" t="s">
        <v>730</v>
      </c>
    </row>
    <row r="35" spans="1:4">
      <c r="A35" s="131">
        <v>31</v>
      </c>
      <c r="B35" s="132" t="s">
        <v>45</v>
      </c>
      <c r="C35" s="132">
        <v>610443</v>
      </c>
      <c r="D35" s="131" t="s">
        <v>731</v>
      </c>
    </row>
    <row r="36" spans="1:4">
      <c r="A36" s="131">
        <v>32</v>
      </c>
      <c r="B36" s="132" t="s">
        <v>45</v>
      </c>
      <c r="C36" s="132">
        <v>610444</v>
      </c>
      <c r="D36" s="131" t="s">
        <v>732</v>
      </c>
    </row>
    <row r="37" spans="1:4">
      <c r="A37" s="131">
        <v>33</v>
      </c>
      <c r="B37" s="132" t="s">
        <v>45</v>
      </c>
      <c r="C37" s="132">
        <v>610449</v>
      </c>
      <c r="D37" s="131" t="s">
        <v>733</v>
      </c>
    </row>
    <row r="38" spans="1:4">
      <c r="A38" s="131">
        <v>34</v>
      </c>
      <c r="B38" s="132" t="s">
        <v>45</v>
      </c>
      <c r="C38" s="132">
        <v>610451</v>
      </c>
      <c r="D38" s="131" t="s">
        <v>734</v>
      </c>
    </row>
    <row r="39" spans="1:4">
      <c r="A39" s="131">
        <v>35</v>
      </c>
      <c r="B39" s="132" t="s">
        <v>45</v>
      </c>
      <c r="C39" s="132">
        <v>610452</v>
      </c>
      <c r="D39" s="131" t="s">
        <v>735</v>
      </c>
    </row>
    <row r="40" spans="1:4">
      <c r="A40" s="131">
        <v>36</v>
      </c>
      <c r="B40" s="132" t="s">
        <v>45</v>
      </c>
      <c r="C40" s="132">
        <v>610453</v>
      </c>
      <c r="D40" s="131" t="s">
        <v>736</v>
      </c>
    </row>
    <row r="41" spans="1:4">
      <c r="A41" s="131">
        <v>37</v>
      </c>
      <c r="B41" s="132" t="s">
        <v>45</v>
      </c>
      <c r="C41" s="132">
        <v>610459</v>
      </c>
      <c r="D41" s="131" t="s">
        <v>737</v>
      </c>
    </row>
    <row r="42" spans="1:4">
      <c r="A42" s="131">
        <v>38</v>
      </c>
      <c r="B42" s="132" t="s">
        <v>45</v>
      </c>
      <c r="C42" s="132">
        <v>610461</v>
      </c>
      <c r="D42" s="131" t="s">
        <v>738</v>
      </c>
    </row>
    <row r="43" spans="1:4">
      <c r="A43" s="131">
        <v>39</v>
      </c>
      <c r="B43" s="132" t="s">
        <v>45</v>
      </c>
      <c r="C43" s="132">
        <v>610462</v>
      </c>
      <c r="D43" s="131" t="s">
        <v>739</v>
      </c>
    </row>
    <row r="44" spans="1:4">
      <c r="A44" s="131">
        <v>40</v>
      </c>
      <c r="B44" s="132" t="s">
        <v>45</v>
      </c>
      <c r="C44" s="132">
        <v>610463</v>
      </c>
      <c r="D44" s="131" t="s">
        <v>740</v>
      </c>
    </row>
    <row r="45" spans="1:4">
      <c r="A45" s="131">
        <v>41</v>
      </c>
      <c r="B45" s="132" t="s">
        <v>45</v>
      </c>
      <c r="C45" s="132">
        <v>610469</v>
      </c>
      <c r="D45" s="131" t="s">
        <v>741</v>
      </c>
    </row>
    <row r="46" spans="1:4">
      <c r="A46" s="131">
        <v>42</v>
      </c>
      <c r="B46" s="132" t="s">
        <v>45</v>
      </c>
      <c r="C46" s="132">
        <v>610510</v>
      </c>
      <c r="D46" s="131" t="s">
        <v>742</v>
      </c>
    </row>
    <row r="47" spans="1:4">
      <c r="A47" s="131">
        <v>43</v>
      </c>
      <c r="B47" s="132" t="s">
        <v>45</v>
      </c>
      <c r="C47" s="132">
        <v>610520</v>
      </c>
      <c r="D47" s="131" t="s">
        <v>743</v>
      </c>
    </row>
    <row r="48" spans="1:4">
      <c r="A48" s="131">
        <v>44</v>
      </c>
      <c r="B48" s="132" t="s">
        <v>45</v>
      </c>
      <c r="C48" s="132">
        <v>610590</v>
      </c>
      <c r="D48" s="131" t="s">
        <v>744</v>
      </c>
    </row>
    <row r="49" spans="1:4">
      <c r="A49" s="131">
        <v>45</v>
      </c>
      <c r="B49" s="132" t="s">
        <v>45</v>
      </c>
      <c r="C49" s="132">
        <v>610610</v>
      </c>
      <c r="D49" s="131" t="s">
        <v>745</v>
      </c>
    </row>
    <row r="50" spans="1:4">
      <c r="A50" s="131">
        <v>46</v>
      </c>
      <c r="B50" s="132" t="s">
        <v>45</v>
      </c>
      <c r="C50" s="132">
        <v>610620</v>
      </c>
      <c r="D50" s="131" t="s">
        <v>746</v>
      </c>
    </row>
    <row r="51" spans="1:4">
      <c r="A51" s="131">
        <v>47</v>
      </c>
      <c r="B51" s="132" t="s">
        <v>45</v>
      </c>
      <c r="C51" s="132">
        <v>610690</v>
      </c>
      <c r="D51" s="131" t="s">
        <v>747</v>
      </c>
    </row>
    <row r="52" spans="1:4">
      <c r="A52" s="131">
        <v>48</v>
      </c>
      <c r="B52" s="132" t="s">
        <v>45</v>
      </c>
      <c r="C52" s="132">
        <v>610711</v>
      </c>
      <c r="D52" s="131" t="s">
        <v>748</v>
      </c>
    </row>
    <row r="53" spans="1:4">
      <c r="A53" s="131">
        <v>49</v>
      </c>
      <c r="B53" s="132" t="s">
        <v>45</v>
      </c>
      <c r="C53" s="132">
        <v>610712</v>
      </c>
      <c r="D53" s="131" t="s">
        <v>749</v>
      </c>
    </row>
    <row r="54" spans="1:4">
      <c r="A54" s="131">
        <v>50</v>
      </c>
      <c r="B54" s="132" t="s">
        <v>45</v>
      </c>
      <c r="C54" s="132">
        <v>610719</v>
      </c>
      <c r="D54" s="131" t="s">
        <v>750</v>
      </c>
    </row>
    <row r="55" spans="1:4">
      <c r="A55" s="131">
        <v>51</v>
      </c>
      <c r="B55" s="132" t="s">
        <v>45</v>
      </c>
      <c r="C55" s="132">
        <v>610721</v>
      </c>
      <c r="D55" s="131" t="s">
        <v>751</v>
      </c>
    </row>
    <row r="56" spans="1:4">
      <c r="A56" s="131">
        <v>52</v>
      </c>
      <c r="B56" s="132" t="s">
        <v>45</v>
      </c>
      <c r="C56" s="132">
        <v>610722</v>
      </c>
      <c r="D56" s="131" t="s">
        <v>752</v>
      </c>
    </row>
    <row r="57" spans="1:4">
      <c r="A57" s="131">
        <v>53</v>
      </c>
      <c r="B57" s="132" t="s">
        <v>45</v>
      </c>
      <c r="C57" s="132">
        <v>610729</v>
      </c>
      <c r="D57" s="131" t="s">
        <v>753</v>
      </c>
    </row>
    <row r="58" spans="1:4">
      <c r="A58" s="131">
        <v>54</v>
      </c>
      <c r="B58" s="132" t="s">
        <v>45</v>
      </c>
      <c r="C58" s="132">
        <v>610791</v>
      </c>
      <c r="D58" s="131" t="s">
        <v>754</v>
      </c>
    </row>
    <row r="59" spans="1:4">
      <c r="A59" s="131">
        <v>55</v>
      </c>
      <c r="B59" s="132" t="s">
        <v>45</v>
      </c>
      <c r="C59" s="132">
        <v>610799</v>
      </c>
      <c r="D59" s="131" t="s">
        <v>755</v>
      </c>
    </row>
    <row r="60" spans="1:4">
      <c r="A60" s="131">
        <v>56</v>
      </c>
      <c r="B60" s="132" t="s">
        <v>45</v>
      </c>
      <c r="C60" s="132">
        <v>610811</v>
      </c>
      <c r="D60" s="131" t="s">
        <v>756</v>
      </c>
    </row>
    <row r="61" spans="1:4">
      <c r="A61" s="131">
        <v>57</v>
      </c>
      <c r="B61" s="132" t="s">
        <v>45</v>
      </c>
      <c r="C61" s="132">
        <v>610819</v>
      </c>
      <c r="D61" s="131" t="s">
        <v>757</v>
      </c>
    </row>
    <row r="62" spans="1:4">
      <c r="A62" s="131">
        <v>58</v>
      </c>
      <c r="B62" s="132" t="s">
        <v>45</v>
      </c>
      <c r="C62" s="132">
        <v>610821</v>
      </c>
      <c r="D62" s="131" t="s">
        <v>758</v>
      </c>
    </row>
    <row r="63" spans="1:4">
      <c r="A63" s="131">
        <v>59</v>
      </c>
      <c r="B63" s="132" t="s">
        <v>45</v>
      </c>
      <c r="C63" s="132">
        <v>610822</v>
      </c>
      <c r="D63" s="131" t="s">
        <v>759</v>
      </c>
    </row>
    <row r="64" spans="1:4">
      <c r="A64" s="131">
        <v>60</v>
      </c>
      <c r="B64" s="132" t="s">
        <v>45</v>
      </c>
      <c r="C64" s="132">
        <v>610829</v>
      </c>
      <c r="D64" s="131" t="s">
        <v>760</v>
      </c>
    </row>
    <row r="65" spans="1:4">
      <c r="A65" s="131">
        <v>61</v>
      </c>
      <c r="B65" s="132" t="s">
        <v>45</v>
      </c>
      <c r="C65" s="132">
        <v>610831</v>
      </c>
      <c r="D65" s="131" t="s">
        <v>761</v>
      </c>
    </row>
    <row r="66" spans="1:4">
      <c r="A66" s="131">
        <v>62</v>
      </c>
      <c r="B66" s="132" t="s">
        <v>45</v>
      </c>
      <c r="C66" s="132">
        <v>610832</v>
      </c>
      <c r="D66" s="131" t="s">
        <v>762</v>
      </c>
    </row>
    <row r="67" spans="1:4">
      <c r="A67" s="131">
        <v>63</v>
      </c>
      <c r="B67" s="132" t="s">
        <v>45</v>
      </c>
      <c r="C67" s="132">
        <v>610839</v>
      </c>
      <c r="D67" s="131" t="s">
        <v>763</v>
      </c>
    </row>
    <row r="68" spans="1:4">
      <c r="A68" s="131">
        <v>64</v>
      </c>
      <c r="B68" s="132" t="s">
        <v>45</v>
      </c>
      <c r="C68" s="132">
        <v>610891</v>
      </c>
      <c r="D68" s="131" t="s">
        <v>764</v>
      </c>
    </row>
    <row r="69" spans="1:4">
      <c r="A69" s="131">
        <v>65</v>
      </c>
      <c r="B69" s="132" t="s">
        <v>45</v>
      </c>
      <c r="C69" s="132">
        <v>610892</v>
      </c>
      <c r="D69" s="131" t="s">
        <v>765</v>
      </c>
    </row>
    <row r="70" spans="1:4">
      <c r="A70" s="131">
        <v>66</v>
      </c>
      <c r="B70" s="132" t="s">
        <v>45</v>
      </c>
      <c r="C70" s="132">
        <v>610899</v>
      </c>
      <c r="D70" s="131" t="s">
        <v>766</v>
      </c>
    </row>
    <row r="71" spans="1:4">
      <c r="A71" s="131">
        <v>67</v>
      </c>
      <c r="B71" s="132" t="s">
        <v>45</v>
      </c>
      <c r="C71" s="132">
        <v>610910</v>
      </c>
      <c r="D71" s="131" t="s">
        <v>767</v>
      </c>
    </row>
    <row r="72" spans="1:4">
      <c r="A72" s="131">
        <v>68</v>
      </c>
      <c r="B72" s="132" t="s">
        <v>45</v>
      </c>
      <c r="C72" s="132">
        <v>610990</v>
      </c>
      <c r="D72" s="131" t="s">
        <v>768</v>
      </c>
    </row>
    <row r="73" spans="1:4">
      <c r="A73" s="131">
        <v>69</v>
      </c>
      <c r="B73" s="132" t="s">
        <v>45</v>
      </c>
      <c r="C73" s="132">
        <v>611011</v>
      </c>
      <c r="D73" s="131" t="s">
        <v>769</v>
      </c>
    </row>
    <row r="74" spans="1:4">
      <c r="A74" s="131">
        <v>70</v>
      </c>
      <c r="B74" s="132" t="s">
        <v>45</v>
      </c>
      <c r="C74" s="132">
        <v>611012</v>
      </c>
      <c r="D74" s="131" t="s">
        <v>770</v>
      </c>
    </row>
    <row r="75" spans="1:4">
      <c r="A75" s="131">
        <v>71</v>
      </c>
      <c r="B75" s="132" t="s">
        <v>45</v>
      </c>
      <c r="C75" s="132">
        <v>611019</v>
      </c>
      <c r="D75" s="131" t="s">
        <v>771</v>
      </c>
    </row>
    <row r="76" spans="1:4">
      <c r="A76" s="131">
        <v>72</v>
      </c>
      <c r="B76" s="132" t="s">
        <v>45</v>
      </c>
      <c r="C76" s="132">
        <v>611020</v>
      </c>
      <c r="D76" s="131" t="s">
        <v>772</v>
      </c>
    </row>
    <row r="77" spans="1:4">
      <c r="A77" s="131">
        <v>73</v>
      </c>
      <c r="B77" s="132" t="s">
        <v>45</v>
      </c>
      <c r="C77" s="132">
        <v>611030</v>
      </c>
      <c r="D77" s="131" t="s">
        <v>773</v>
      </c>
    </row>
    <row r="78" spans="1:4">
      <c r="A78" s="131">
        <v>74</v>
      </c>
      <c r="B78" s="132" t="s">
        <v>45</v>
      </c>
      <c r="C78" s="132">
        <v>611090</v>
      </c>
      <c r="D78" s="131" t="s">
        <v>774</v>
      </c>
    </row>
    <row r="79" spans="1:4">
      <c r="A79" s="131">
        <v>75</v>
      </c>
      <c r="B79" s="132" t="s">
        <v>45</v>
      </c>
      <c r="C79" s="132">
        <v>611120</v>
      </c>
      <c r="D79" s="131" t="s">
        <v>775</v>
      </c>
    </row>
    <row r="80" spans="1:4">
      <c r="A80" s="131">
        <v>76</v>
      </c>
      <c r="B80" s="132" t="s">
        <v>45</v>
      </c>
      <c r="C80" s="132">
        <v>611130</v>
      </c>
      <c r="D80" s="131" t="s">
        <v>776</v>
      </c>
    </row>
    <row r="81" spans="1:4">
      <c r="A81" s="131">
        <v>77</v>
      </c>
      <c r="B81" s="132" t="s">
        <v>45</v>
      </c>
      <c r="C81" s="132">
        <v>611190</v>
      </c>
      <c r="D81" s="131" t="s">
        <v>777</v>
      </c>
    </row>
    <row r="82" spans="1:4">
      <c r="A82" s="131">
        <v>78</v>
      </c>
      <c r="B82" s="132" t="s">
        <v>45</v>
      </c>
      <c r="C82" s="132">
        <v>611211</v>
      </c>
      <c r="D82" s="131" t="s">
        <v>778</v>
      </c>
    </row>
    <row r="83" spans="1:4">
      <c r="A83" s="131">
        <v>79</v>
      </c>
      <c r="B83" s="132" t="s">
        <v>45</v>
      </c>
      <c r="C83" s="132">
        <v>611212</v>
      </c>
      <c r="D83" s="131" t="s">
        <v>779</v>
      </c>
    </row>
    <row r="84" spans="1:4">
      <c r="A84" s="131">
        <v>80</v>
      </c>
      <c r="B84" s="132" t="s">
        <v>45</v>
      </c>
      <c r="C84" s="132">
        <v>611219</v>
      </c>
      <c r="D84" s="131" t="s">
        <v>780</v>
      </c>
    </row>
    <row r="85" spans="1:4">
      <c r="A85" s="131">
        <v>81</v>
      </c>
      <c r="B85" s="132" t="s">
        <v>45</v>
      </c>
      <c r="C85" s="132">
        <v>611220</v>
      </c>
      <c r="D85" s="131" t="s">
        <v>781</v>
      </c>
    </row>
    <row r="86" spans="1:4">
      <c r="A86" s="131">
        <v>82</v>
      </c>
      <c r="B86" s="132" t="s">
        <v>45</v>
      </c>
      <c r="C86" s="132">
        <v>611231</v>
      </c>
      <c r="D86" s="131" t="s">
        <v>782</v>
      </c>
    </row>
    <row r="87" spans="1:4">
      <c r="A87" s="131">
        <v>83</v>
      </c>
      <c r="B87" s="132" t="s">
        <v>45</v>
      </c>
      <c r="C87" s="132">
        <v>611239</v>
      </c>
      <c r="D87" s="131" t="s">
        <v>783</v>
      </c>
    </row>
    <row r="88" spans="1:4">
      <c r="A88" s="131">
        <v>84</v>
      </c>
      <c r="B88" s="132" t="s">
        <v>45</v>
      </c>
      <c r="C88" s="132">
        <v>611241</v>
      </c>
      <c r="D88" s="131" t="s">
        <v>784</v>
      </c>
    </row>
    <row r="89" spans="1:4">
      <c r="A89" s="131">
        <v>85</v>
      </c>
      <c r="B89" s="132" t="s">
        <v>45</v>
      </c>
      <c r="C89" s="132">
        <v>611249</v>
      </c>
      <c r="D89" s="131" t="s">
        <v>785</v>
      </c>
    </row>
    <row r="90" spans="1:4">
      <c r="A90" s="131">
        <v>86</v>
      </c>
      <c r="B90" s="132" t="s">
        <v>45</v>
      </c>
      <c r="C90" s="132">
        <v>611300</v>
      </c>
      <c r="D90" s="131" t="s">
        <v>786</v>
      </c>
    </row>
    <row r="91" spans="1:4">
      <c r="A91" s="131">
        <v>87</v>
      </c>
      <c r="B91" s="132" t="s">
        <v>45</v>
      </c>
      <c r="C91" s="132">
        <v>611420</v>
      </c>
      <c r="D91" s="131" t="s">
        <v>787</v>
      </c>
    </row>
    <row r="92" spans="1:4">
      <c r="A92" s="131">
        <v>88</v>
      </c>
      <c r="B92" s="132" t="s">
        <v>45</v>
      </c>
      <c r="C92" s="132">
        <v>611430</v>
      </c>
      <c r="D92" s="131" t="s">
        <v>788</v>
      </c>
    </row>
    <row r="93" spans="1:4">
      <c r="A93" s="131">
        <v>89</v>
      </c>
      <c r="B93" s="132" t="s">
        <v>45</v>
      </c>
      <c r="C93" s="132">
        <v>611490</v>
      </c>
      <c r="D93" s="131" t="s">
        <v>789</v>
      </c>
    </row>
    <row r="94" spans="1:4">
      <c r="A94" s="131">
        <v>90</v>
      </c>
      <c r="B94" s="132" t="s">
        <v>45</v>
      </c>
      <c r="C94" s="132">
        <v>611510</v>
      </c>
      <c r="D94" s="131" t="s">
        <v>790</v>
      </c>
    </row>
    <row r="95" spans="1:4">
      <c r="A95" s="131">
        <v>91</v>
      </c>
      <c r="B95" s="132" t="s">
        <v>45</v>
      </c>
      <c r="C95" s="132">
        <v>611521</v>
      </c>
      <c r="D95" s="131" t="s">
        <v>791</v>
      </c>
    </row>
    <row r="96" spans="1:4">
      <c r="A96" s="131">
        <v>92</v>
      </c>
      <c r="B96" s="132" t="s">
        <v>45</v>
      </c>
      <c r="C96" s="132">
        <v>611522</v>
      </c>
      <c r="D96" s="131" t="s">
        <v>792</v>
      </c>
    </row>
    <row r="97" spans="1:4">
      <c r="A97" s="131">
        <v>93</v>
      </c>
      <c r="B97" s="132" t="s">
        <v>45</v>
      </c>
      <c r="C97" s="132">
        <v>611529</v>
      </c>
      <c r="D97" s="131" t="s">
        <v>793</v>
      </c>
    </row>
    <row r="98" spans="1:4">
      <c r="A98" s="131">
        <v>94</v>
      </c>
      <c r="B98" s="132" t="s">
        <v>45</v>
      </c>
      <c r="C98" s="132">
        <v>611530</v>
      </c>
      <c r="D98" s="131" t="s">
        <v>794</v>
      </c>
    </row>
    <row r="99" spans="1:4">
      <c r="A99" s="131">
        <v>95</v>
      </c>
      <c r="B99" s="132" t="s">
        <v>45</v>
      </c>
      <c r="C99" s="132">
        <v>611594</v>
      </c>
      <c r="D99" s="131" t="s">
        <v>795</v>
      </c>
    </row>
    <row r="100" spans="1:4">
      <c r="A100" s="131">
        <v>96</v>
      </c>
      <c r="B100" s="132" t="s">
        <v>45</v>
      </c>
      <c r="C100" s="132">
        <v>611595</v>
      </c>
      <c r="D100" s="131" t="s">
        <v>796</v>
      </c>
    </row>
    <row r="101" spans="1:4">
      <c r="A101" s="131">
        <v>97</v>
      </c>
      <c r="B101" s="132" t="s">
        <v>45</v>
      </c>
      <c r="C101" s="132">
        <v>611596</v>
      </c>
      <c r="D101" s="131" t="s">
        <v>797</v>
      </c>
    </row>
    <row r="102" spans="1:4">
      <c r="A102" s="131">
        <v>98</v>
      </c>
      <c r="B102" s="132" t="s">
        <v>45</v>
      </c>
      <c r="C102" s="132">
        <v>611599</v>
      </c>
      <c r="D102" s="131" t="s">
        <v>798</v>
      </c>
    </row>
    <row r="103" spans="1:4">
      <c r="A103" s="131">
        <v>99</v>
      </c>
      <c r="B103" s="132" t="s">
        <v>45</v>
      </c>
      <c r="C103" s="132">
        <v>611610</v>
      </c>
      <c r="D103" s="131" t="s">
        <v>799</v>
      </c>
    </row>
    <row r="104" spans="1:4">
      <c r="A104" s="131">
        <v>100</v>
      </c>
      <c r="B104" s="132" t="s">
        <v>45</v>
      </c>
      <c r="C104" s="132">
        <v>611691</v>
      </c>
      <c r="D104" s="131" t="s">
        <v>800</v>
      </c>
    </row>
    <row r="105" spans="1:4">
      <c r="A105" s="131">
        <v>101</v>
      </c>
      <c r="B105" s="132" t="s">
        <v>45</v>
      </c>
      <c r="C105" s="132">
        <v>611692</v>
      </c>
      <c r="D105" s="131" t="s">
        <v>801</v>
      </c>
    </row>
    <row r="106" spans="1:4">
      <c r="A106" s="131">
        <v>102</v>
      </c>
      <c r="B106" s="132" t="s">
        <v>45</v>
      </c>
      <c r="C106" s="132">
        <v>611693</v>
      </c>
      <c r="D106" s="131" t="s">
        <v>802</v>
      </c>
    </row>
    <row r="107" spans="1:4">
      <c r="A107" s="131">
        <v>103</v>
      </c>
      <c r="B107" s="132" t="s">
        <v>45</v>
      </c>
      <c r="C107" s="132">
        <v>611699</v>
      </c>
      <c r="D107" s="131" t="s">
        <v>803</v>
      </c>
    </row>
    <row r="108" spans="1:4">
      <c r="A108" s="131">
        <v>104</v>
      </c>
      <c r="B108" s="132" t="s">
        <v>45</v>
      </c>
      <c r="C108" s="132">
        <v>611710</v>
      </c>
      <c r="D108" s="131" t="s">
        <v>804</v>
      </c>
    </row>
    <row r="109" spans="1:4">
      <c r="A109" s="131">
        <v>105</v>
      </c>
      <c r="B109" s="132" t="s">
        <v>45</v>
      </c>
      <c r="C109" s="132">
        <v>611780</v>
      </c>
      <c r="D109" s="131" t="s">
        <v>805</v>
      </c>
    </row>
    <row r="110" spans="1:4">
      <c r="A110" s="131">
        <v>106</v>
      </c>
      <c r="B110" s="132" t="s">
        <v>45</v>
      </c>
      <c r="C110" s="132">
        <v>611790</v>
      </c>
      <c r="D110" s="131" t="s">
        <v>806</v>
      </c>
    </row>
    <row r="111" spans="1:4">
      <c r="A111" s="131">
        <v>107</v>
      </c>
      <c r="B111" s="132" t="s">
        <v>45</v>
      </c>
      <c r="C111" s="132">
        <v>620111</v>
      </c>
      <c r="D111" s="131" t="s">
        <v>807</v>
      </c>
    </row>
    <row r="112" spans="1:4">
      <c r="A112" s="131">
        <v>108</v>
      </c>
      <c r="B112" s="132" t="s">
        <v>45</v>
      </c>
      <c r="C112" s="132">
        <v>620112</v>
      </c>
      <c r="D112" s="131" t="s">
        <v>808</v>
      </c>
    </row>
    <row r="113" spans="1:4">
      <c r="A113" s="131">
        <v>109</v>
      </c>
      <c r="B113" s="132" t="s">
        <v>45</v>
      </c>
      <c r="C113" s="132">
        <v>620113</v>
      </c>
      <c r="D113" s="131" t="s">
        <v>809</v>
      </c>
    </row>
    <row r="114" spans="1:4">
      <c r="A114" s="131">
        <v>110</v>
      </c>
      <c r="B114" s="132" t="s">
        <v>45</v>
      </c>
      <c r="C114" s="132">
        <v>620119</v>
      </c>
      <c r="D114" s="131" t="s">
        <v>810</v>
      </c>
    </row>
    <row r="115" spans="1:4">
      <c r="A115" s="131">
        <v>111</v>
      </c>
      <c r="B115" s="132" t="s">
        <v>45</v>
      </c>
      <c r="C115" s="132">
        <v>620191</v>
      </c>
      <c r="D115" s="131" t="s">
        <v>811</v>
      </c>
    </row>
    <row r="116" spans="1:4">
      <c r="A116" s="131">
        <v>112</v>
      </c>
      <c r="B116" s="132" t="s">
        <v>45</v>
      </c>
      <c r="C116" s="132">
        <v>620192</v>
      </c>
      <c r="D116" s="131" t="s">
        <v>812</v>
      </c>
    </row>
    <row r="117" spans="1:4">
      <c r="A117" s="131">
        <v>113</v>
      </c>
      <c r="B117" s="132" t="s">
        <v>45</v>
      </c>
      <c r="C117" s="132">
        <v>620193</v>
      </c>
      <c r="D117" s="131" t="s">
        <v>813</v>
      </c>
    </row>
    <row r="118" spans="1:4">
      <c r="A118" s="131">
        <v>114</v>
      </c>
      <c r="B118" s="132" t="s">
        <v>45</v>
      </c>
      <c r="C118" s="132">
        <v>620199</v>
      </c>
      <c r="D118" s="131" t="s">
        <v>814</v>
      </c>
    </row>
    <row r="119" spans="1:4">
      <c r="A119" s="131">
        <v>115</v>
      </c>
      <c r="B119" s="132" t="s">
        <v>45</v>
      </c>
      <c r="C119" s="132">
        <v>620211</v>
      </c>
      <c r="D119" s="131" t="s">
        <v>815</v>
      </c>
    </row>
    <row r="120" spans="1:4">
      <c r="A120" s="131">
        <v>116</v>
      </c>
      <c r="B120" s="132" t="s">
        <v>45</v>
      </c>
      <c r="C120" s="132">
        <v>620212</v>
      </c>
      <c r="D120" s="131" t="s">
        <v>816</v>
      </c>
    </row>
    <row r="121" spans="1:4">
      <c r="A121" s="131">
        <v>117</v>
      </c>
      <c r="B121" s="132" t="s">
        <v>45</v>
      </c>
      <c r="C121" s="132">
        <v>620213</v>
      </c>
      <c r="D121" s="131" t="s">
        <v>817</v>
      </c>
    </row>
    <row r="122" spans="1:4">
      <c r="A122" s="131">
        <v>118</v>
      </c>
      <c r="B122" s="132" t="s">
        <v>45</v>
      </c>
      <c r="C122" s="132">
        <v>620219</v>
      </c>
      <c r="D122" s="131" t="s">
        <v>818</v>
      </c>
    </row>
    <row r="123" spans="1:4">
      <c r="A123" s="131">
        <v>119</v>
      </c>
      <c r="B123" s="132" t="s">
        <v>45</v>
      </c>
      <c r="C123" s="132">
        <v>620291</v>
      </c>
      <c r="D123" s="131" t="s">
        <v>819</v>
      </c>
    </row>
    <row r="124" spans="1:4">
      <c r="A124" s="131">
        <v>120</v>
      </c>
      <c r="B124" s="132" t="s">
        <v>45</v>
      </c>
      <c r="C124" s="132">
        <v>620292</v>
      </c>
      <c r="D124" s="131" t="s">
        <v>820</v>
      </c>
    </row>
    <row r="125" spans="1:4">
      <c r="A125" s="131">
        <v>121</v>
      </c>
      <c r="B125" s="132" t="s">
        <v>45</v>
      </c>
      <c r="C125" s="132">
        <v>620293</v>
      </c>
      <c r="D125" s="131" t="s">
        <v>821</v>
      </c>
    </row>
    <row r="126" spans="1:4">
      <c r="A126" s="131">
        <v>122</v>
      </c>
      <c r="B126" s="132" t="s">
        <v>45</v>
      </c>
      <c r="C126" s="132">
        <v>620299</v>
      </c>
      <c r="D126" s="131" t="s">
        <v>822</v>
      </c>
    </row>
    <row r="127" spans="1:4">
      <c r="A127" s="131">
        <v>123</v>
      </c>
      <c r="B127" s="132" t="s">
        <v>45</v>
      </c>
      <c r="C127" s="132">
        <v>620311</v>
      </c>
      <c r="D127" s="131" t="s">
        <v>823</v>
      </c>
    </row>
    <row r="128" spans="1:4">
      <c r="A128" s="131">
        <v>124</v>
      </c>
      <c r="B128" s="132" t="s">
        <v>45</v>
      </c>
      <c r="C128" s="132">
        <v>620312</v>
      </c>
      <c r="D128" s="131" t="s">
        <v>824</v>
      </c>
    </row>
    <row r="129" spans="1:4">
      <c r="A129" s="131">
        <v>125</v>
      </c>
      <c r="B129" s="132" t="s">
        <v>45</v>
      </c>
      <c r="C129" s="132">
        <v>620319</v>
      </c>
      <c r="D129" s="131" t="s">
        <v>825</v>
      </c>
    </row>
    <row r="130" spans="1:4">
      <c r="A130" s="131">
        <v>126</v>
      </c>
      <c r="B130" s="132" t="s">
        <v>45</v>
      </c>
      <c r="C130" s="132">
        <v>620322</v>
      </c>
      <c r="D130" s="131" t="s">
        <v>826</v>
      </c>
    </row>
    <row r="131" spans="1:4">
      <c r="A131" s="131">
        <v>127</v>
      </c>
      <c r="B131" s="132" t="s">
        <v>45</v>
      </c>
      <c r="C131" s="132">
        <v>620323</v>
      </c>
      <c r="D131" s="131" t="s">
        <v>827</v>
      </c>
    </row>
    <row r="132" spans="1:4">
      <c r="A132" s="131">
        <v>128</v>
      </c>
      <c r="B132" s="132" t="s">
        <v>45</v>
      </c>
      <c r="C132" s="132">
        <v>620329</v>
      </c>
      <c r="D132" s="131" t="s">
        <v>828</v>
      </c>
    </row>
    <row r="133" spans="1:4">
      <c r="A133" s="131">
        <v>129</v>
      </c>
      <c r="B133" s="132" t="s">
        <v>45</v>
      </c>
      <c r="C133" s="132">
        <v>620331</v>
      </c>
      <c r="D133" s="131" t="s">
        <v>829</v>
      </c>
    </row>
    <row r="134" spans="1:4">
      <c r="A134" s="131">
        <v>130</v>
      </c>
      <c r="B134" s="132" t="s">
        <v>45</v>
      </c>
      <c r="C134" s="132">
        <v>620332</v>
      </c>
      <c r="D134" s="131" t="s">
        <v>830</v>
      </c>
    </row>
    <row r="135" spans="1:4">
      <c r="A135" s="131">
        <v>131</v>
      </c>
      <c r="B135" s="132" t="s">
        <v>45</v>
      </c>
      <c r="C135" s="132">
        <v>620333</v>
      </c>
      <c r="D135" s="131" t="s">
        <v>831</v>
      </c>
    </row>
    <row r="136" spans="1:4">
      <c r="A136" s="131">
        <v>132</v>
      </c>
      <c r="B136" s="132" t="s">
        <v>45</v>
      </c>
      <c r="C136" s="132">
        <v>620339</v>
      </c>
      <c r="D136" s="131" t="s">
        <v>832</v>
      </c>
    </row>
    <row r="137" spans="1:4">
      <c r="A137" s="131">
        <v>133</v>
      </c>
      <c r="B137" s="132" t="s">
        <v>45</v>
      </c>
      <c r="C137" s="132">
        <v>620341</v>
      </c>
      <c r="D137" s="131" t="s">
        <v>833</v>
      </c>
    </row>
    <row r="138" spans="1:4">
      <c r="A138" s="131">
        <v>134</v>
      </c>
      <c r="B138" s="132" t="s">
        <v>45</v>
      </c>
      <c r="C138" s="132">
        <v>620342</v>
      </c>
      <c r="D138" s="131" t="s">
        <v>834</v>
      </c>
    </row>
    <row r="139" spans="1:4">
      <c r="A139" s="131">
        <v>135</v>
      </c>
      <c r="B139" s="132" t="s">
        <v>45</v>
      </c>
      <c r="C139" s="132">
        <v>620343</v>
      </c>
      <c r="D139" s="131" t="s">
        <v>835</v>
      </c>
    </row>
    <row r="140" spans="1:4">
      <c r="A140" s="131">
        <v>136</v>
      </c>
      <c r="B140" s="132" t="s">
        <v>45</v>
      </c>
      <c r="C140" s="132">
        <v>620349</v>
      </c>
      <c r="D140" s="131" t="s">
        <v>836</v>
      </c>
    </row>
    <row r="141" spans="1:4">
      <c r="A141" s="131">
        <v>137</v>
      </c>
      <c r="B141" s="132" t="s">
        <v>45</v>
      </c>
      <c r="C141" s="132">
        <v>620411</v>
      </c>
      <c r="D141" s="131" t="s">
        <v>837</v>
      </c>
    </row>
    <row r="142" spans="1:4">
      <c r="A142" s="131">
        <v>138</v>
      </c>
      <c r="B142" s="132" t="s">
        <v>45</v>
      </c>
      <c r="C142" s="132">
        <v>620412</v>
      </c>
      <c r="D142" s="131" t="s">
        <v>838</v>
      </c>
    </row>
    <row r="143" spans="1:4">
      <c r="A143" s="131">
        <v>139</v>
      </c>
      <c r="B143" s="132" t="s">
        <v>45</v>
      </c>
      <c r="C143" s="132">
        <v>620413</v>
      </c>
      <c r="D143" s="131" t="s">
        <v>839</v>
      </c>
    </row>
    <row r="144" spans="1:4">
      <c r="A144" s="131">
        <v>140</v>
      </c>
      <c r="B144" s="132" t="s">
        <v>45</v>
      </c>
      <c r="C144" s="132">
        <v>620419</v>
      </c>
      <c r="D144" s="131" t="s">
        <v>840</v>
      </c>
    </row>
    <row r="145" spans="1:4">
      <c r="A145" s="131">
        <v>141</v>
      </c>
      <c r="B145" s="132" t="s">
        <v>45</v>
      </c>
      <c r="C145" s="132">
        <v>620421</v>
      </c>
      <c r="D145" s="131" t="s">
        <v>841</v>
      </c>
    </row>
    <row r="146" spans="1:4">
      <c r="A146" s="131">
        <v>142</v>
      </c>
      <c r="B146" s="132" t="s">
        <v>45</v>
      </c>
      <c r="C146" s="132">
        <v>620422</v>
      </c>
      <c r="D146" s="131" t="s">
        <v>842</v>
      </c>
    </row>
    <row r="147" spans="1:4">
      <c r="A147" s="131">
        <v>143</v>
      </c>
      <c r="B147" s="132" t="s">
        <v>45</v>
      </c>
      <c r="C147" s="132">
        <v>620423</v>
      </c>
      <c r="D147" s="131" t="s">
        <v>843</v>
      </c>
    </row>
    <row r="148" spans="1:4">
      <c r="A148" s="131">
        <v>144</v>
      </c>
      <c r="B148" s="132" t="s">
        <v>45</v>
      </c>
      <c r="C148" s="132">
        <v>620429</v>
      </c>
      <c r="D148" s="131" t="s">
        <v>844</v>
      </c>
    </row>
    <row r="149" spans="1:4">
      <c r="A149" s="131">
        <v>145</v>
      </c>
      <c r="B149" s="132" t="s">
        <v>45</v>
      </c>
      <c r="C149" s="132">
        <v>620431</v>
      </c>
      <c r="D149" s="131" t="s">
        <v>845</v>
      </c>
    </row>
    <row r="150" spans="1:4">
      <c r="A150" s="131">
        <v>146</v>
      </c>
      <c r="B150" s="132" t="s">
        <v>45</v>
      </c>
      <c r="C150" s="132">
        <v>620432</v>
      </c>
      <c r="D150" s="131" t="s">
        <v>846</v>
      </c>
    </row>
    <row r="151" spans="1:4">
      <c r="A151" s="131">
        <v>147</v>
      </c>
      <c r="B151" s="132" t="s">
        <v>45</v>
      </c>
      <c r="C151" s="132">
        <v>620433</v>
      </c>
      <c r="D151" s="131" t="s">
        <v>847</v>
      </c>
    </row>
    <row r="152" spans="1:4">
      <c r="A152" s="131">
        <v>148</v>
      </c>
      <c r="B152" s="132" t="s">
        <v>45</v>
      </c>
      <c r="C152" s="132">
        <v>620439</v>
      </c>
      <c r="D152" s="131" t="s">
        <v>848</v>
      </c>
    </row>
    <row r="153" spans="1:4">
      <c r="A153" s="131">
        <v>149</v>
      </c>
      <c r="B153" s="132" t="s">
        <v>45</v>
      </c>
      <c r="C153" s="132">
        <v>620441</v>
      </c>
      <c r="D153" s="131" t="s">
        <v>849</v>
      </c>
    </row>
    <row r="154" spans="1:4">
      <c r="A154" s="131">
        <v>150</v>
      </c>
      <c r="B154" s="132" t="s">
        <v>45</v>
      </c>
      <c r="C154" s="132">
        <v>620442</v>
      </c>
      <c r="D154" s="131" t="s">
        <v>850</v>
      </c>
    </row>
    <row r="155" spans="1:4">
      <c r="A155" s="131">
        <v>151</v>
      </c>
      <c r="B155" s="132" t="s">
        <v>45</v>
      </c>
      <c r="C155" s="132">
        <v>620443</v>
      </c>
      <c r="D155" s="131" t="s">
        <v>851</v>
      </c>
    </row>
    <row r="156" spans="1:4">
      <c r="A156" s="131">
        <v>152</v>
      </c>
      <c r="B156" s="132" t="s">
        <v>45</v>
      </c>
      <c r="C156" s="132">
        <v>620444</v>
      </c>
      <c r="D156" s="131" t="s">
        <v>852</v>
      </c>
    </row>
    <row r="157" spans="1:4">
      <c r="A157" s="131">
        <v>153</v>
      </c>
      <c r="B157" s="132" t="s">
        <v>45</v>
      </c>
      <c r="C157" s="132">
        <v>620449</v>
      </c>
      <c r="D157" s="131" t="s">
        <v>853</v>
      </c>
    </row>
    <row r="158" spans="1:4">
      <c r="A158" s="131">
        <v>154</v>
      </c>
      <c r="B158" s="132" t="s">
        <v>45</v>
      </c>
      <c r="C158" s="132">
        <v>620451</v>
      </c>
      <c r="D158" s="131" t="s">
        <v>854</v>
      </c>
    </row>
    <row r="159" spans="1:4">
      <c r="A159" s="131">
        <v>155</v>
      </c>
      <c r="B159" s="132" t="s">
        <v>45</v>
      </c>
      <c r="C159" s="132">
        <v>620452</v>
      </c>
      <c r="D159" s="131" t="s">
        <v>855</v>
      </c>
    </row>
    <row r="160" spans="1:4">
      <c r="A160" s="131">
        <v>156</v>
      </c>
      <c r="B160" s="132" t="s">
        <v>45</v>
      </c>
      <c r="C160" s="132">
        <v>620453</v>
      </c>
      <c r="D160" s="131" t="s">
        <v>856</v>
      </c>
    </row>
    <row r="161" spans="1:4">
      <c r="A161" s="131">
        <v>157</v>
      </c>
      <c r="B161" s="132" t="s">
        <v>45</v>
      </c>
      <c r="C161" s="132">
        <v>620459</v>
      </c>
      <c r="D161" s="131" t="s">
        <v>857</v>
      </c>
    </row>
    <row r="162" spans="1:4">
      <c r="A162" s="131">
        <v>158</v>
      </c>
      <c r="B162" s="132" t="s">
        <v>45</v>
      </c>
      <c r="C162" s="132">
        <v>620461</v>
      </c>
      <c r="D162" s="131" t="s">
        <v>858</v>
      </c>
    </row>
    <row r="163" spans="1:4">
      <c r="A163" s="131">
        <v>159</v>
      </c>
      <c r="B163" s="132" t="s">
        <v>45</v>
      </c>
      <c r="C163" s="132">
        <v>620462</v>
      </c>
      <c r="D163" s="131" t="s">
        <v>859</v>
      </c>
    </row>
    <row r="164" spans="1:4">
      <c r="A164" s="131">
        <v>160</v>
      </c>
      <c r="B164" s="132" t="s">
        <v>45</v>
      </c>
      <c r="C164" s="132">
        <v>620463</v>
      </c>
      <c r="D164" s="131" t="s">
        <v>860</v>
      </c>
    </row>
    <row r="165" spans="1:4">
      <c r="A165" s="131">
        <v>161</v>
      </c>
      <c r="B165" s="132" t="s">
        <v>45</v>
      </c>
      <c r="C165" s="132">
        <v>620469</v>
      </c>
      <c r="D165" s="131" t="s">
        <v>861</v>
      </c>
    </row>
    <row r="166" spans="1:4">
      <c r="A166" s="131">
        <v>162</v>
      </c>
      <c r="B166" s="132" t="s">
        <v>45</v>
      </c>
      <c r="C166" s="132">
        <v>620520</v>
      </c>
      <c r="D166" s="131" t="s">
        <v>862</v>
      </c>
    </row>
    <row r="167" spans="1:4">
      <c r="A167" s="131">
        <v>163</v>
      </c>
      <c r="B167" s="132" t="s">
        <v>45</v>
      </c>
      <c r="C167" s="132">
        <v>620530</v>
      </c>
      <c r="D167" s="131" t="s">
        <v>863</v>
      </c>
    </row>
    <row r="168" spans="1:4">
      <c r="A168" s="131">
        <v>164</v>
      </c>
      <c r="B168" s="132" t="s">
        <v>45</v>
      </c>
      <c r="C168" s="132">
        <v>620590</v>
      </c>
      <c r="D168" s="131" t="s">
        <v>864</v>
      </c>
    </row>
    <row r="169" spans="1:4">
      <c r="A169" s="131">
        <v>165</v>
      </c>
      <c r="B169" s="132" t="s">
        <v>45</v>
      </c>
      <c r="C169" s="132">
        <v>620610</v>
      </c>
      <c r="D169" s="131" t="s">
        <v>865</v>
      </c>
    </row>
    <row r="170" spans="1:4">
      <c r="A170" s="131">
        <v>166</v>
      </c>
      <c r="B170" s="132" t="s">
        <v>45</v>
      </c>
      <c r="C170" s="132">
        <v>620620</v>
      </c>
      <c r="D170" s="131" t="s">
        <v>866</v>
      </c>
    </row>
    <row r="171" spans="1:4">
      <c r="A171" s="131">
        <v>167</v>
      </c>
      <c r="B171" s="132" t="s">
        <v>45</v>
      </c>
      <c r="C171" s="132">
        <v>620630</v>
      </c>
      <c r="D171" s="131" t="s">
        <v>867</v>
      </c>
    </row>
    <row r="172" spans="1:4">
      <c r="A172" s="131">
        <v>168</v>
      </c>
      <c r="B172" s="132" t="s">
        <v>45</v>
      </c>
      <c r="C172" s="132">
        <v>620640</v>
      </c>
      <c r="D172" s="131" t="s">
        <v>868</v>
      </c>
    </row>
    <row r="173" spans="1:4">
      <c r="A173" s="131">
        <v>169</v>
      </c>
      <c r="B173" s="132" t="s">
        <v>45</v>
      </c>
      <c r="C173" s="132">
        <v>620690</v>
      </c>
      <c r="D173" s="131" t="s">
        <v>869</v>
      </c>
    </row>
    <row r="174" spans="1:4">
      <c r="A174" s="131">
        <v>170</v>
      </c>
      <c r="B174" s="132" t="s">
        <v>45</v>
      </c>
      <c r="C174" s="132">
        <v>620711</v>
      </c>
      <c r="D174" s="131" t="s">
        <v>870</v>
      </c>
    </row>
    <row r="175" spans="1:4">
      <c r="A175" s="131">
        <v>171</v>
      </c>
      <c r="B175" s="132" t="s">
        <v>45</v>
      </c>
      <c r="C175" s="132">
        <v>620719</v>
      </c>
      <c r="D175" s="131" t="s">
        <v>871</v>
      </c>
    </row>
    <row r="176" spans="1:4">
      <c r="A176" s="131">
        <v>172</v>
      </c>
      <c r="B176" s="132" t="s">
        <v>45</v>
      </c>
      <c r="C176" s="132">
        <v>620721</v>
      </c>
      <c r="D176" s="131" t="s">
        <v>872</v>
      </c>
    </row>
    <row r="177" spans="1:4">
      <c r="A177" s="131">
        <v>173</v>
      </c>
      <c r="B177" s="132" t="s">
        <v>45</v>
      </c>
      <c r="C177" s="132">
        <v>620722</v>
      </c>
      <c r="D177" s="131" t="s">
        <v>873</v>
      </c>
    </row>
    <row r="178" spans="1:4">
      <c r="A178" s="131">
        <v>174</v>
      </c>
      <c r="B178" s="132" t="s">
        <v>45</v>
      </c>
      <c r="C178" s="132">
        <v>620729</v>
      </c>
      <c r="D178" s="131" t="s">
        <v>874</v>
      </c>
    </row>
    <row r="179" spans="1:4">
      <c r="A179" s="131">
        <v>175</v>
      </c>
      <c r="B179" s="132" t="s">
        <v>45</v>
      </c>
      <c r="C179" s="132">
        <v>620791</v>
      </c>
      <c r="D179" s="131" t="s">
        <v>875</v>
      </c>
    </row>
    <row r="180" spans="1:4">
      <c r="A180" s="131">
        <v>176</v>
      </c>
      <c r="B180" s="132" t="s">
        <v>45</v>
      </c>
      <c r="C180" s="132">
        <v>620799</v>
      </c>
      <c r="D180" s="131" t="s">
        <v>876</v>
      </c>
    </row>
    <row r="181" spans="1:4">
      <c r="A181" s="131">
        <v>177</v>
      </c>
      <c r="B181" s="132" t="s">
        <v>45</v>
      </c>
      <c r="C181" s="132">
        <v>620811</v>
      </c>
      <c r="D181" s="131" t="s">
        <v>877</v>
      </c>
    </row>
    <row r="182" spans="1:4">
      <c r="A182" s="131">
        <v>178</v>
      </c>
      <c r="B182" s="132" t="s">
        <v>45</v>
      </c>
      <c r="C182" s="132">
        <v>620819</v>
      </c>
      <c r="D182" s="131" t="s">
        <v>878</v>
      </c>
    </row>
    <row r="183" spans="1:4">
      <c r="A183" s="131">
        <v>179</v>
      </c>
      <c r="B183" s="132" t="s">
        <v>45</v>
      </c>
      <c r="C183" s="132">
        <v>620821</v>
      </c>
      <c r="D183" s="131" t="s">
        <v>879</v>
      </c>
    </row>
    <row r="184" spans="1:4">
      <c r="A184" s="131">
        <v>180</v>
      </c>
      <c r="B184" s="132" t="s">
        <v>45</v>
      </c>
      <c r="C184" s="132">
        <v>620822</v>
      </c>
      <c r="D184" s="131" t="s">
        <v>880</v>
      </c>
    </row>
    <row r="185" spans="1:4">
      <c r="A185" s="131">
        <v>181</v>
      </c>
      <c r="B185" s="132" t="s">
        <v>45</v>
      </c>
      <c r="C185" s="132">
        <v>620829</v>
      </c>
      <c r="D185" s="131" t="s">
        <v>881</v>
      </c>
    </row>
    <row r="186" spans="1:4">
      <c r="A186" s="131">
        <v>182</v>
      </c>
      <c r="B186" s="132" t="s">
        <v>45</v>
      </c>
      <c r="C186" s="132">
        <v>620891</v>
      </c>
      <c r="D186" s="131" t="s">
        <v>882</v>
      </c>
    </row>
    <row r="187" spans="1:4">
      <c r="A187" s="131">
        <v>183</v>
      </c>
      <c r="B187" s="132" t="s">
        <v>45</v>
      </c>
      <c r="C187" s="132">
        <v>620892</v>
      </c>
      <c r="D187" s="131" t="s">
        <v>883</v>
      </c>
    </row>
    <row r="188" spans="1:4">
      <c r="A188" s="131">
        <v>184</v>
      </c>
      <c r="B188" s="132" t="s">
        <v>45</v>
      </c>
      <c r="C188" s="132">
        <v>620899</v>
      </c>
      <c r="D188" s="131" t="s">
        <v>884</v>
      </c>
    </row>
    <row r="189" spans="1:4">
      <c r="A189" s="131">
        <v>185</v>
      </c>
      <c r="B189" s="132" t="s">
        <v>45</v>
      </c>
      <c r="C189" s="132">
        <v>620920</v>
      </c>
      <c r="D189" s="131" t="s">
        <v>885</v>
      </c>
    </row>
    <row r="190" spans="1:4">
      <c r="A190" s="131">
        <v>186</v>
      </c>
      <c r="B190" s="132" t="s">
        <v>45</v>
      </c>
      <c r="C190" s="132">
        <v>620930</v>
      </c>
      <c r="D190" s="131" t="s">
        <v>886</v>
      </c>
    </row>
    <row r="191" spans="1:4">
      <c r="A191" s="131">
        <v>187</v>
      </c>
      <c r="B191" s="132" t="s">
        <v>45</v>
      </c>
      <c r="C191" s="132">
        <v>620990</v>
      </c>
      <c r="D191" s="131" t="s">
        <v>887</v>
      </c>
    </row>
    <row r="192" spans="1:4">
      <c r="A192" s="131">
        <v>188</v>
      </c>
      <c r="B192" s="132" t="s">
        <v>45</v>
      </c>
      <c r="C192" s="132">
        <v>621010</v>
      </c>
      <c r="D192" s="131" t="s">
        <v>888</v>
      </c>
    </row>
    <row r="193" spans="1:4">
      <c r="A193" s="131">
        <v>189</v>
      </c>
      <c r="B193" s="132" t="s">
        <v>45</v>
      </c>
      <c r="C193" s="132">
        <v>621020</v>
      </c>
      <c r="D193" s="131" t="s">
        <v>889</v>
      </c>
    </row>
    <row r="194" spans="1:4">
      <c r="A194" s="131">
        <v>190</v>
      </c>
      <c r="B194" s="132" t="s">
        <v>45</v>
      </c>
      <c r="C194" s="132">
        <v>621030</v>
      </c>
      <c r="D194" s="131" t="s">
        <v>890</v>
      </c>
    </row>
    <row r="195" spans="1:4">
      <c r="A195" s="131">
        <v>191</v>
      </c>
      <c r="B195" s="132" t="s">
        <v>45</v>
      </c>
      <c r="C195" s="132">
        <v>621040</v>
      </c>
      <c r="D195" s="131" t="s">
        <v>891</v>
      </c>
    </row>
    <row r="196" spans="1:4">
      <c r="A196" s="131">
        <v>192</v>
      </c>
      <c r="B196" s="132" t="s">
        <v>45</v>
      </c>
      <c r="C196" s="132">
        <v>621050</v>
      </c>
      <c r="D196" s="131" t="s">
        <v>892</v>
      </c>
    </row>
    <row r="197" spans="1:4">
      <c r="A197" s="131">
        <v>193</v>
      </c>
      <c r="B197" s="132" t="s">
        <v>45</v>
      </c>
      <c r="C197" s="132">
        <v>621111</v>
      </c>
      <c r="D197" s="131" t="s">
        <v>893</v>
      </c>
    </row>
    <row r="198" spans="1:4">
      <c r="A198" s="131">
        <v>194</v>
      </c>
      <c r="B198" s="132" t="s">
        <v>45</v>
      </c>
      <c r="C198" s="132">
        <v>621112</v>
      </c>
      <c r="D198" s="131" t="s">
        <v>894</v>
      </c>
    </row>
    <row r="199" spans="1:4">
      <c r="A199" s="131">
        <v>195</v>
      </c>
      <c r="B199" s="132" t="s">
        <v>45</v>
      </c>
      <c r="C199" s="132">
        <v>621120</v>
      </c>
      <c r="D199" s="131" t="s">
        <v>895</v>
      </c>
    </row>
    <row r="200" spans="1:4">
      <c r="A200" s="131">
        <v>196</v>
      </c>
      <c r="B200" s="132" t="s">
        <v>45</v>
      </c>
      <c r="C200" s="132">
        <v>621132</v>
      </c>
      <c r="D200" s="131" t="s">
        <v>896</v>
      </c>
    </row>
    <row r="201" spans="1:4">
      <c r="A201" s="131">
        <v>197</v>
      </c>
      <c r="B201" s="132" t="s">
        <v>45</v>
      </c>
      <c r="C201" s="132">
        <v>621133</v>
      </c>
      <c r="D201" s="131" t="s">
        <v>897</v>
      </c>
    </row>
    <row r="202" spans="1:4">
      <c r="A202" s="131">
        <v>198</v>
      </c>
      <c r="B202" s="132" t="s">
        <v>45</v>
      </c>
      <c r="C202" s="132">
        <v>621139</v>
      </c>
      <c r="D202" s="131" t="s">
        <v>898</v>
      </c>
    </row>
    <row r="203" spans="1:4">
      <c r="A203" s="131">
        <v>199</v>
      </c>
      <c r="B203" s="132" t="s">
        <v>45</v>
      </c>
      <c r="C203" s="132">
        <v>621142</v>
      </c>
      <c r="D203" s="131" t="s">
        <v>899</v>
      </c>
    </row>
    <row r="204" spans="1:4">
      <c r="A204" s="131">
        <v>200</v>
      </c>
      <c r="B204" s="132" t="s">
        <v>45</v>
      </c>
      <c r="C204" s="132">
        <v>621143</v>
      </c>
      <c r="D204" s="131" t="s">
        <v>900</v>
      </c>
    </row>
    <row r="205" spans="1:4">
      <c r="A205" s="131">
        <v>201</v>
      </c>
      <c r="B205" s="132" t="s">
        <v>45</v>
      </c>
      <c r="C205" s="132">
        <v>621149</v>
      </c>
      <c r="D205" s="131" t="s">
        <v>901</v>
      </c>
    </row>
    <row r="206" spans="1:4">
      <c r="A206" s="131">
        <v>202</v>
      </c>
      <c r="B206" s="132" t="s">
        <v>45</v>
      </c>
      <c r="C206" s="132">
        <v>621210</v>
      </c>
      <c r="D206" s="131" t="s">
        <v>902</v>
      </c>
    </row>
    <row r="207" spans="1:4">
      <c r="A207" s="131">
        <v>203</v>
      </c>
      <c r="B207" s="132" t="s">
        <v>45</v>
      </c>
      <c r="C207" s="132">
        <v>621220</v>
      </c>
      <c r="D207" s="131" t="s">
        <v>903</v>
      </c>
    </row>
    <row r="208" spans="1:4">
      <c r="A208" s="131">
        <v>204</v>
      </c>
      <c r="B208" s="132" t="s">
        <v>45</v>
      </c>
      <c r="C208" s="132">
        <v>621230</v>
      </c>
      <c r="D208" s="131" t="s">
        <v>904</v>
      </c>
    </row>
    <row r="209" spans="1:4">
      <c r="A209" s="131">
        <v>205</v>
      </c>
      <c r="B209" s="132" t="s">
        <v>45</v>
      </c>
      <c r="C209" s="132">
        <v>621290</v>
      </c>
      <c r="D209" s="131" t="s">
        <v>905</v>
      </c>
    </row>
    <row r="210" spans="1:4">
      <c r="A210" s="131">
        <v>206</v>
      </c>
      <c r="B210" s="132" t="s">
        <v>45</v>
      </c>
      <c r="C210" s="132">
        <v>621320</v>
      </c>
      <c r="D210" s="131" t="s">
        <v>906</v>
      </c>
    </row>
    <row r="211" spans="1:4">
      <c r="A211" s="131">
        <v>207</v>
      </c>
      <c r="B211" s="132" t="s">
        <v>45</v>
      </c>
      <c r="C211" s="132">
        <v>621390</v>
      </c>
      <c r="D211" s="131" t="s">
        <v>907</v>
      </c>
    </row>
    <row r="212" spans="1:4">
      <c r="A212" s="131">
        <v>208</v>
      </c>
      <c r="B212" s="132" t="s">
        <v>45</v>
      </c>
      <c r="C212" s="132">
        <v>621410</v>
      </c>
      <c r="D212" s="131" t="s">
        <v>908</v>
      </c>
    </row>
    <row r="213" spans="1:4">
      <c r="A213" s="131">
        <v>209</v>
      </c>
      <c r="B213" s="132" t="s">
        <v>45</v>
      </c>
      <c r="C213" s="132">
        <v>621420</v>
      </c>
      <c r="D213" s="131" t="s">
        <v>909</v>
      </c>
    </row>
    <row r="214" spans="1:4">
      <c r="A214" s="131">
        <v>210</v>
      </c>
      <c r="B214" s="132" t="s">
        <v>45</v>
      </c>
      <c r="C214" s="132">
        <v>621430</v>
      </c>
      <c r="D214" s="131" t="s">
        <v>910</v>
      </c>
    </row>
    <row r="215" spans="1:4">
      <c r="A215" s="131">
        <v>211</v>
      </c>
      <c r="B215" s="132" t="s">
        <v>45</v>
      </c>
      <c r="C215" s="132">
        <v>621440</v>
      </c>
      <c r="D215" s="131" t="s">
        <v>911</v>
      </c>
    </row>
    <row r="216" spans="1:4">
      <c r="A216" s="131">
        <v>212</v>
      </c>
      <c r="B216" s="132" t="s">
        <v>45</v>
      </c>
      <c r="C216" s="132">
        <v>621490</v>
      </c>
      <c r="D216" s="131" t="s">
        <v>912</v>
      </c>
    </row>
    <row r="217" spans="1:4">
      <c r="A217" s="131">
        <v>213</v>
      </c>
      <c r="B217" s="132" t="s">
        <v>45</v>
      </c>
      <c r="C217" s="132">
        <v>621510</v>
      </c>
      <c r="D217" s="131" t="s">
        <v>913</v>
      </c>
    </row>
    <row r="218" spans="1:4">
      <c r="A218" s="131">
        <v>214</v>
      </c>
      <c r="B218" s="132" t="s">
        <v>45</v>
      </c>
      <c r="C218" s="132">
        <v>621520</v>
      </c>
      <c r="D218" s="131" t="s">
        <v>914</v>
      </c>
    </row>
    <row r="219" spans="1:4">
      <c r="A219" s="131">
        <v>215</v>
      </c>
      <c r="B219" s="132" t="s">
        <v>45</v>
      </c>
      <c r="C219" s="132">
        <v>621590</v>
      </c>
      <c r="D219" s="131" t="s">
        <v>915</v>
      </c>
    </row>
    <row r="220" spans="1:4">
      <c r="A220" s="131">
        <v>216</v>
      </c>
      <c r="B220" s="132" t="s">
        <v>45</v>
      </c>
      <c r="C220" s="132">
        <v>621600</v>
      </c>
      <c r="D220" s="131" t="s">
        <v>916</v>
      </c>
    </row>
    <row r="221" spans="1:4">
      <c r="A221" s="131">
        <v>217</v>
      </c>
      <c r="B221" s="132" t="s">
        <v>45</v>
      </c>
      <c r="C221" s="132">
        <v>621710</v>
      </c>
      <c r="D221" s="131" t="s">
        <v>917</v>
      </c>
    </row>
    <row r="222" spans="1:4">
      <c r="A222" s="131">
        <v>218</v>
      </c>
      <c r="B222" s="132" t="s">
        <v>45</v>
      </c>
      <c r="C222" s="132">
        <v>621790</v>
      </c>
      <c r="D222" s="131" t="s">
        <v>918</v>
      </c>
    </row>
    <row r="223" spans="1:4">
      <c r="A223" s="131">
        <v>219</v>
      </c>
      <c r="B223" s="132" t="s">
        <v>45</v>
      </c>
      <c r="C223" s="132">
        <v>630299</v>
      </c>
      <c r="D223" s="131" t="s">
        <v>919</v>
      </c>
    </row>
    <row r="224" spans="1:4">
      <c r="A224" s="131">
        <v>220</v>
      </c>
      <c r="B224" s="132" t="s">
        <v>45</v>
      </c>
      <c r="C224" s="132">
        <v>630710</v>
      </c>
      <c r="D224" s="131" t="s">
        <v>920</v>
      </c>
    </row>
    <row r="225" spans="1:4">
      <c r="A225" s="131">
        <v>221</v>
      </c>
      <c r="B225" s="132" t="s">
        <v>45</v>
      </c>
      <c r="C225" s="132">
        <v>650100</v>
      </c>
      <c r="D225" s="131" t="s">
        <v>921</v>
      </c>
    </row>
    <row r="226" spans="1:4">
      <c r="A226" s="131">
        <v>222</v>
      </c>
      <c r="B226" s="132" t="s">
        <v>45</v>
      </c>
      <c r="C226" s="132">
        <v>650200</v>
      </c>
      <c r="D226" s="131" t="s">
        <v>922</v>
      </c>
    </row>
    <row r="227" spans="1:4">
      <c r="A227" s="131">
        <v>223</v>
      </c>
      <c r="B227" s="132" t="s">
        <v>45</v>
      </c>
      <c r="C227" s="132">
        <v>650400</v>
      </c>
      <c r="D227" s="131" t="s">
        <v>923</v>
      </c>
    </row>
    <row r="228" spans="1:4">
      <c r="A228" s="131">
        <v>224</v>
      </c>
      <c r="B228" s="132" t="s">
        <v>45</v>
      </c>
      <c r="C228" s="132">
        <v>650500</v>
      </c>
      <c r="D228" s="131" t="s">
        <v>924</v>
      </c>
    </row>
    <row r="229" spans="1:4">
      <c r="A229" s="131">
        <v>225</v>
      </c>
      <c r="B229" s="132" t="s">
        <v>45</v>
      </c>
      <c r="C229" s="132">
        <v>650610</v>
      </c>
      <c r="D229" s="131" t="s">
        <v>925</v>
      </c>
    </row>
    <row r="230" spans="1:4">
      <c r="A230" s="131">
        <v>226</v>
      </c>
      <c r="B230" s="132" t="s">
        <v>45</v>
      </c>
      <c r="C230" s="132">
        <v>650700</v>
      </c>
      <c r="D230" s="131" t="s">
        <v>926</v>
      </c>
    </row>
    <row r="231" spans="1:4">
      <c r="A231" s="131">
        <v>227</v>
      </c>
      <c r="B231" s="132" t="s">
        <v>45</v>
      </c>
      <c r="C231" s="132">
        <v>961900</v>
      </c>
      <c r="D231" s="131" t="s">
        <v>927</v>
      </c>
    </row>
    <row r="232" spans="1:4">
      <c r="A232" s="131">
        <v>228</v>
      </c>
      <c r="B232" s="132" t="s">
        <v>45</v>
      </c>
      <c r="C232" s="132">
        <v>610110</v>
      </c>
      <c r="D232" s="131" t="s">
        <v>928</v>
      </c>
    </row>
    <row r="233" spans="1:4">
      <c r="A233" s="131">
        <v>229</v>
      </c>
      <c r="B233" s="132" t="s">
        <v>45</v>
      </c>
      <c r="C233" s="132">
        <v>610311</v>
      </c>
      <c r="D233" s="131" t="s">
        <v>929</v>
      </c>
    </row>
    <row r="234" spans="1:4">
      <c r="A234" s="131">
        <v>230</v>
      </c>
      <c r="B234" s="132" t="s">
        <v>45</v>
      </c>
      <c r="C234" s="132">
        <v>610312</v>
      </c>
      <c r="D234" s="131" t="s">
        <v>930</v>
      </c>
    </row>
    <row r="235" spans="1:4">
      <c r="A235" s="131">
        <v>231</v>
      </c>
      <c r="B235" s="132" t="s">
        <v>45</v>
      </c>
      <c r="C235" s="132">
        <v>610319</v>
      </c>
      <c r="D235" s="131" t="s">
        <v>931</v>
      </c>
    </row>
    <row r="236" spans="1:4">
      <c r="A236" s="131">
        <v>232</v>
      </c>
      <c r="B236" s="132" t="s">
        <v>45</v>
      </c>
      <c r="C236" s="132">
        <v>610321</v>
      </c>
      <c r="D236" s="131" t="s">
        <v>932</v>
      </c>
    </row>
    <row r="237" spans="1:4">
      <c r="A237" s="131">
        <v>233</v>
      </c>
      <c r="B237" s="132" t="s">
        <v>45</v>
      </c>
      <c r="C237" s="132">
        <v>610411</v>
      </c>
      <c r="D237" s="131" t="s">
        <v>933</v>
      </c>
    </row>
    <row r="238" spans="1:4">
      <c r="A238" s="131">
        <v>234</v>
      </c>
      <c r="B238" s="132" t="s">
        <v>45</v>
      </c>
      <c r="C238" s="132">
        <v>610412</v>
      </c>
      <c r="D238" s="131" t="s">
        <v>934</v>
      </c>
    </row>
    <row r="239" spans="1:4">
      <c r="A239" s="131">
        <v>235</v>
      </c>
      <c r="B239" s="132" t="s">
        <v>45</v>
      </c>
      <c r="C239" s="132">
        <v>610421</v>
      </c>
      <c r="D239" s="131" t="s">
        <v>935</v>
      </c>
    </row>
    <row r="240" spans="1:4">
      <c r="A240" s="131">
        <v>236</v>
      </c>
      <c r="B240" s="132" t="s">
        <v>45</v>
      </c>
      <c r="C240" s="132">
        <v>610792</v>
      </c>
      <c r="D240" s="131" t="s">
        <v>936</v>
      </c>
    </row>
    <row r="241" spans="1:4">
      <c r="A241" s="131">
        <v>237</v>
      </c>
      <c r="B241" s="132" t="s">
        <v>45</v>
      </c>
      <c r="C241" s="132">
        <v>611010</v>
      </c>
      <c r="D241" s="131" t="s">
        <v>937</v>
      </c>
    </row>
    <row r="242" spans="1:4">
      <c r="A242" s="131">
        <v>238</v>
      </c>
      <c r="B242" s="132" t="s">
        <v>45</v>
      </c>
      <c r="C242" s="132">
        <v>611110</v>
      </c>
      <c r="D242" s="131" t="s">
        <v>938</v>
      </c>
    </row>
    <row r="243" spans="1:4">
      <c r="A243" s="131">
        <v>239</v>
      </c>
      <c r="B243" s="132" t="s">
        <v>45</v>
      </c>
      <c r="C243" s="132">
        <v>611410</v>
      </c>
      <c r="D243" s="131" t="s">
        <v>939</v>
      </c>
    </row>
    <row r="244" spans="1:4">
      <c r="A244" s="131">
        <v>240</v>
      </c>
      <c r="B244" s="132" t="s">
        <v>45</v>
      </c>
      <c r="C244" s="132">
        <v>611511</v>
      </c>
      <c r="D244" s="131" t="s">
        <v>940</v>
      </c>
    </row>
    <row r="245" spans="1:4">
      <c r="A245" s="131">
        <v>241</v>
      </c>
      <c r="B245" s="132" t="s">
        <v>45</v>
      </c>
      <c r="C245" s="132">
        <v>611512</v>
      </c>
      <c r="D245" s="131" t="s">
        <v>941</v>
      </c>
    </row>
    <row r="246" spans="1:4">
      <c r="A246" s="131">
        <v>242</v>
      </c>
      <c r="B246" s="132" t="s">
        <v>45</v>
      </c>
      <c r="C246" s="132">
        <v>611519</v>
      </c>
      <c r="D246" s="131" t="s">
        <v>942</v>
      </c>
    </row>
    <row r="247" spans="1:4">
      <c r="A247" s="131">
        <v>243</v>
      </c>
      <c r="B247" s="132" t="s">
        <v>45</v>
      </c>
      <c r="C247" s="132">
        <v>611520</v>
      </c>
      <c r="D247" s="131" t="s">
        <v>943</v>
      </c>
    </row>
    <row r="248" spans="1:4">
      <c r="A248" s="131">
        <v>244</v>
      </c>
      <c r="B248" s="132" t="s">
        <v>45</v>
      </c>
      <c r="C248" s="132">
        <v>611591</v>
      </c>
      <c r="D248" s="131" t="s">
        <v>944</v>
      </c>
    </row>
    <row r="249" spans="1:4">
      <c r="A249" s="131">
        <v>245</v>
      </c>
      <c r="B249" s="132" t="s">
        <v>45</v>
      </c>
      <c r="C249" s="132">
        <v>611592</v>
      </c>
      <c r="D249" s="131" t="s">
        <v>945</v>
      </c>
    </row>
    <row r="250" spans="1:4">
      <c r="A250" s="131">
        <v>246</v>
      </c>
      <c r="B250" s="132" t="s">
        <v>45</v>
      </c>
      <c r="C250" s="132">
        <v>611593</v>
      </c>
      <c r="D250" s="131" t="s">
        <v>946</v>
      </c>
    </row>
    <row r="251" spans="1:4">
      <c r="A251" s="131">
        <v>247</v>
      </c>
      <c r="B251" s="132" t="s">
        <v>45</v>
      </c>
      <c r="C251" s="132">
        <v>611720</v>
      </c>
      <c r="D251" s="131" t="s">
        <v>947</v>
      </c>
    </row>
    <row r="252" spans="1:4">
      <c r="A252" s="131">
        <v>248</v>
      </c>
      <c r="B252" s="132" t="s">
        <v>45</v>
      </c>
      <c r="C252" s="132">
        <v>620321</v>
      </c>
      <c r="D252" s="131" t="s">
        <v>948</v>
      </c>
    </row>
    <row r="253" spans="1:4">
      <c r="A253" s="131">
        <v>249</v>
      </c>
      <c r="B253" s="132" t="s">
        <v>45</v>
      </c>
      <c r="C253" s="132">
        <v>620510</v>
      </c>
      <c r="D253" s="131" t="s">
        <v>949</v>
      </c>
    </row>
    <row r="254" spans="1:4">
      <c r="A254" s="131">
        <v>250</v>
      </c>
      <c r="B254" s="132" t="s">
        <v>45</v>
      </c>
      <c r="C254" s="132">
        <v>620792</v>
      </c>
      <c r="D254" s="131" t="s">
        <v>950</v>
      </c>
    </row>
    <row r="255" spans="1:4">
      <c r="A255" s="131">
        <v>251</v>
      </c>
      <c r="B255" s="132" t="s">
        <v>45</v>
      </c>
      <c r="C255" s="132">
        <v>620910</v>
      </c>
      <c r="D255" s="131" t="s">
        <v>951</v>
      </c>
    </row>
    <row r="256" spans="1:4">
      <c r="A256" s="131">
        <v>252</v>
      </c>
      <c r="B256" s="132" t="s">
        <v>45</v>
      </c>
      <c r="C256" s="132">
        <v>621131</v>
      </c>
      <c r="D256" s="131" t="s">
        <v>952</v>
      </c>
    </row>
    <row r="257" spans="1:4">
      <c r="A257" s="131">
        <v>253</v>
      </c>
      <c r="B257" s="132" t="s">
        <v>45</v>
      </c>
      <c r="C257" s="132">
        <v>621141</v>
      </c>
      <c r="D257" s="131" t="s">
        <v>953</v>
      </c>
    </row>
    <row r="258" spans="1:4">
      <c r="A258" s="131">
        <v>254</v>
      </c>
      <c r="B258" s="132" t="s">
        <v>45</v>
      </c>
      <c r="C258" s="132">
        <v>621310</v>
      </c>
      <c r="D258" s="131" t="s">
        <v>954</v>
      </c>
    </row>
    <row r="259" spans="1:4">
      <c r="A259" s="131">
        <v>255</v>
      </c>
      <c r="B259" s="132" t="s">
        <v>45</v>
      </c>
      <c r="C259" s="132">
        <v>630292</v>
      </c>
      <c r="D259" s="131">
        <v>0</v>
      </c>
    </row>
    <row r="260" spans="1:4">
      <c r="A260" s="131">
        <v>256</v>
      </c>
      <c r="B260" s="132" t="s">
        <v>45</v>
      </c>
      <c r="C260" s="132">
        <v>640520</v>
      </c>
      <c r="D260" s="131" t="s">
        <v>955</v>
      </c>
    </row>
    <row r="261" spans="1:4">
      <c r="A261" s="131">
        <v>257</v>
      </c>
      <c r="B261" s="132" t="s">
        <v>45</v>
      </c>
      <c r="C261" s="132">
        <v>640690</v>
      </c>
      <c r="D261" s="131">
        <v>0</v>
      </c>
    </row>
    <row r="262" spans="1:4">
      <c r="A262" s="131">
        <v>258</v>
      </c>
      <c r="B262" s="132" t="s">
        <v>45</v>
      </c>
      <c r="C262" s="132">
        <v>640699</v>
      </c>
      <c r="D262" s="131" t="s">
        <v>956</v>
      </c>
    </row>
    <row r="263" spans="1:4">
      <c r="A263" s="131">
        <v>259</v>
      </c>
      <c r="B263" s="132" t="s">
        <v>45</v>
      </c>
      <c r="C263" s="132">
        <v>650300</v>
      </c>
      <c r="D263" s="131" t="s">
        <v>333</v>
      </c>
    </row>
    <row r="264" spans="1:4">
      <c r="A264" s="131">
        <v>260</v>
      </c>
      <c r="B264" s="132" t="s">
        <v>45</v>
      </c>
      <c r="C264" s="132">
        <v>650510</v>
      </c>
      <c r="D264" s="131" t="s">
        <v>333</v>
      </c>
    </row>
    <row r="265" spans="1:4">
      <c r="A265" s="131">
        <v>261</v>
      </c>
      <c r="B265" s="132" t="s">
        <v>45</v>
      </c>
      <c r="C265" s="132">
        <v>650590</v>
      </c>
      <c r="D265" s="131" t="s">
        <v>333</v>
      </c>
    </row>
    <row r="267" spans="1:4">
      <c r="A267" s="131" t="s">
        <v>334</v>
      </c>
    </row>
    <row r="269" spans="1:4">
      <c r="A269" s="133" t="s">
        <v>335</v>
      </c>
    </row>
    <row r="271" spans="1:4">
      <c r="B271" s="132" t="s">
        <v>104</v>
      </c>
      <c r="C271" s="132" t="s">
        <v>105</v>
      </c>
      <c r="D271" s="131" t="s">
        <v>106</v>
      </c>
    </row>
    <row r="272" spans="1:4">
      <c r="A272" s="131">
        <v>1</v>
      </c>
      <c r="B272" s="132" t="s">
        <v>45</v>
      </c>
      <c r="C272" s="132">
        <v>630690</v>
      </c>
      <c r="D272" s="131" t="s">
        <v>957</v>
      </c>
    </row>
    <row r="273" spans="1:4">
      <c r="A273" s="131">
        <v>2</v>
      </c>
      <c r="B273" s="132" t="s">
        <v>45</v>
      </c>
      <c r="C273" s="132">
        <v>630720</v>
      </c>
      <c r="D273" s="131" t="s">
        <v>958</v>
      </c>
    </row>
    <row r="274" spans="1:4">
      <c r="A274" s="131">
        <v>3</v>
      </c>
      <c r="B274" s="132" t="s">
        <v>45</v>
      </c>
      <c r="C274" s="132">
        <v>650691</v>
      </c>
      <c r="D274" s="131" t="s">
        <v>959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CF59-74AF-A946-9CD0-1C7510F000E2}">
  <dimension ref="A1:H114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131" customWidth="1"/>
    <col min="2" max="2" width="12.33203125" style="132" customWidth="1"/>
    <col min="3" max="3" width="11" style="132" customWidth="1"/>
    <col min="4" max="16384" width="10.83203125" style="131"/>
  </cols>
  <sheetData>
    <row r="1" spans="1:8">
      <c r="A1" s="156" t="s">
        <v>102</v>
      </c>
      <c r="B1" s="156"/>
      <c r="C1" s="156"/>
      <c r="D1" s="156"/>
      <c r="E1" s="156"/>
      <c r="F1" s="156"/>
      <c r="G1" s="156"/>
      <c r="H1" s="156"/>
    </row>
    <row r="2" spans="1:8">
      <c r="A2" s="157" t="s">
        <v>960</v>
      </c>
      <c r="B2" s="157"/>
      <c r="C2" s="157"/>
      <c r="D2" s="157"/>
      <c r="E2" s="157"/>
      <c r="F2" s="157"/>
      <c r="G2" s="157"/>
      <c r="H2" s="157"/>
    </row>
    <row r="4" spans="1:8">
      <c r="B4" s="132" t="s">
        <v>104</v>
      </c>
      <c r="C4" s="132" t="s">
        <v>105</v>
      </c>
      <c r="D4" s="131" t="s">
        <v>106</v>
      </c>
    </row>
    <row r="5" spans="1:8">
      <c r="A5" s="131">
        <v>1</v>
      </c>
      <c r="B5" s="132" t="s">
        <v>44</v>
      </c>
      <c r="C5" s="132">
        <v>560129</v>
      </c>
      <c r="D5" s="131" t="s">
        <v>961</v>
      </c>
    </row>
    <row r="6" spans="1:8">
      <c r="A6" s="131">
        <v>2</v>
      </c>
      <c r="B6" s="132" t="s">
        <v>44</v>
      </c>
      <c r="C6" s="132">
        <v>570110</v>
      </c>
      <c r="D6" s="131" t="s">
        <v>962</v>
      </c>
    </row>
    <row r="7" spans="1:8">
      <c r="A7" s="131">
        <v>3</v>
      </c>
      <c r="B7" s="132" t="s">
        <v>44</v>
      </c>
      <c r="C7" s="132">
        <v>570190</v>
      </c>
      <c r="D7" s="131" t="s">
        <v>963</v>
      </c>
    </row>
    <row r="8" spans="1:8">
      <c r="A8" s="131">
        <v>4</v>
      </c>
      <c r="B8" s="132" t="s">
        <v>44</v>
      </c>
      <c r="C8" s="132">
        <v>570210</v>
      </c>
      <c r="D8" s="131" t="s">
        <v>964</v>
      </c>
    </row>
    <row r="9" spans="1:8">
      <c r="A9" s="131">
        <v>5</v>
      </c>
      <c r="B9" s="132" t="s">
        <v>44</v>
      </c>
      <c r="C9" s="132">
        <v>570231</v>
      </c>
      <c r="D9" s="131" t="s">
        <v>965</v>
      </c>
    </row>
    <row r="10" spans="1:8">
      <c r="A10" s="131">
        <v>6</v>
      </c>
      <c r="B10" s="132" t="s">
        <v>44</v>
      </c>
      <c r="C10" s="132">
        <v>570232</v>
      </c>
      <c r="D10" s="131" t="s">
        <v>966</v>
      </c>
    </row>
    <row r="11" spans="1:8">
      <c r="A11" s="131">
        <v>7</v>
      </c>
      <c r="B11" s="132" t="s">
        <v>44</v>
      </c>
      <c r="C11" s="132">
        <v>570239</v>
      </c>
      <c r="D11" s="131" t="s">
        <v>967</v>
      </c>
    </row>
    <row r="12" spans="1:8">
      <c r="A12" s="131">
        <v>8</v>
      </c>
      <c r="B12" s="132" t="s">
        <v>44</v>
      </c>
      <c r="C12" s="132">
        <v>570241</v>
      </c>
      <c r="D12" s="131" t="s">
        <v>968</v>
      </c>
    </row>
    <row r="13" spans="1:8">
      <c r="A13" s="131">
        <v>9</v>
      </c>
      <c r="B13" s="132" t="s">
        <v>44</v>
      </c>
      <c r="C13" s="132">
        <v>570242</v>
      </c>
      <c r="D13" s="131" t="s">
        <v>969</v>
      </c>
    </row>
    <row r="14" spans="1:8">
      <c r="A14" s="131">
        <v>10</v>
      </c>
      <c r="B14" s="132" t="s">
        <v>44</v>
      </c>
      <c r="C14" s="132">
        <v>570249</v>
      </c>
      <c r="D14" s="131" t="s">
        <v>970</v>
      </c>
    </row>
    <row r="15" spans="1:8">
      <c r="A15" s="131">
        <v>11</v>
      </c>
      <c r="B15" s="132" t="s">
        <v>44</v>
      </c>
      <c r="C15" s="132">
        <v>570250</v>
      </c>
      <c r="D15" s="131" t="s">
        <v>971</v>
      </c>
    </row>
    <row r="16" spans="1:8">
      <c r="A16" s="131">
        <v>12</v>
      </c>
      <c r="B16" s="132" t="s">
        <v>44</v>
      </c>
      <c r="C16" s="132">
        <v>570291</v>
      </c>
      <c r="D16" s="131" t="s">
        <v>972</v>
      </c>
    </row>
    <row r="17" spans="1:4">
      <c r="A17" s="131">
        <v>13</v>
      </c>
      <c r="B17" s="132" t="s">
        <v>44</v>
      </c>
      <c r="C17" s="132">
        <v>570292</v>
      </c>
      <c r="D17" s="131" t="s">
        <v>973</v>
      </c>
    </row>
    <row r="18" spans="1:4">
      <c r="A18" s="131">
        <v>14</v>
      </c>
      <c r="B18" s="132" t="s">
        <v>44</v>
      </c>
      <c r="C18" s="132">
        <v>570299</v>
      </c>
      <c r="D18" s="131" t="s">
        <v>974</v>
      </c>
    </row>
    <row r="19" spans="1:4">
      <c r="A19" s="131">
        <v>15</v>
      </c>
      <c r="B19" s="132" t="s">
        <v>44</v>
      </c>
      <c r="C19" s="132">
        <v>570310</v>
      </c>
      <c r="D19" s="131" t="s">
        <v>975</v>
      </c>
    </row>
    <row r="20" spans="1:4">
      <c r="A20" s="131">
        <v>16</v>
      </c>
      <c r="B20" s="132" t="s">
        <v>44</v>
      </c>
      <c r="C20" s="132">
        <v>570320</v>
      </c>
      <c r="D20" s="131" t="s">
        <v>976</v>
      </c>
    </row>
    <row r="21" spans="1:4">
      <c r="A21" s="131">
        <v>17</v>
      </c>
      <c r="B21" s="132" t="s">
        <v>44</v>
      </c>
      <c r="C21" s="132">
        <v>570330</v>
      </c>
      <c r="D21" s="131" t="s">
        <v>977</v>
      </c>
    </row>
    <row r="22" spans="1:4">
      <c r="A22" s="131">
        <v>18</v>
      </c>
      <c r="B22" s="132" t="s">
        <v>44</v>
      </c>
      <c r="C22" s="132">
        <v>570410</v>
      </c>
      <c r="D22" s="131" t="s">
        <v>978</v>
      </c>
    </row>
    <row r="23" spans="1:4">
      <c r="A23" s="131">
        <v>19</v>
      </c>
      <c r="B23" s="132" t="s">
        <v>44</v>
      </c>
      <c r="C23" s="132">
        <v>570420</v>
      </c>
      <c r="D23" s="131" t="s">
        <v>979</v>
      </c>
    </row>
    <row r="24" spans="1:4">
      <c r="A24" s="131">
        <v>20</v>
      </c>
      <c r="B24" s="132" t="s">
        <v>44</v>
      </c>
      <c r="C24" s="132">
        <v>570490</v>
      </c>
      <c r="D24" s="131" t="s">
        <v>980</v>
      </c>
    </row>
    <row r="25" spans="1:4">
      <c r="A25" s="131">
        <v>21</v>
      </c>
      <c r="B25" s="132" t="s">
        <v>44</v>
      </c>
      <c r="C25" s="132">
        <v>570500</v>
      </c>
      <c r="D25" s="131" t="s">
        <v>981</v>
      </c>
    </row>
    <row r="26" spans="1:4">
      <c r="A26" s="131">
        <v>22</v>
      </c>
      <c r="B26" s="132" t="s">
        <v>44</v>
      </c>
      <c r="C26" s="132">
        <v>580710</v>
      </c>
      <c r="D26" s="131" t="s">
        <v>982</v>
      </c>
    </row>
    <row r="27" spans="1:4">
      <c r="A27" s="131">
        <v>23</v>
      </c>
      <c r="B27" s="132" t="s">
        <v>44</v>
      </c>
      <c r="C27" s="132">
        <v>580790</v>
      </c>
      <c r="D27" s="131" t="s">
        <v>983</v>
      </c>
    </row>
    <row r="28" spans="1:4">
      <c r="A28" s="131">
        <v>24</v>
      </c>
      <c r="B28" s="132" t="s">
        <v>44</v>
      </c>
      <c r="C28" s="132">
        <v>600690</v>
      </c>
      <c r="D28" s="131" t="s">
        <v>984</v>
      </c>
    </row>
    <row r="29" spans="1:4">
      <c r="A29" s="131">
        <v>25</v>
      </c>
      <c r="B29" s="132" t="s">
        <v>44</v>
      </c>
      <c r="C29" s="132">
        <v>630110</v>
      </c>
      <c r="D29" s="131" t="s">
        <v>985</v>
      </c>
    </row>
    <row r="30" spans="1:4">
      <c r="A30" s="131">
        <v>26</v>
      </c>
      <c r="B30" s="132" t="s">
        <v>44</v>
      </c>
      <c r="C30" s="132">
        <v>630130</v>
      </c>
      <c r="D30" s="131" t="s">
        <v>986</v>
      </c>
    </row>
    <row r="31" spans="1:4">
      <c r="A31" s="131">
        <v>27</v>
      </c>
      <c r="B31" s="132" t="s">
        <v>44</v>
      </c>
      <c r="C31" s="132">
        <v>630140</v>
      </c>
      <c r="D31" s="131" t="s">
        <v>987</v>
      </c>
    </row>
    <row r="32" spans="1:4">
      <c r="A32" s="131">
        <v>28</v>
      </c>
      <c r="B32" s="132" t="s">
        <v>44</v>
      </c>
      <c r="C32" s="132">
        <v>630190</v>
      </c>
      <c r="D32" s="131" t="s">
        <v>988</v>
      </c>
    </row>
    <row r="33" spans="1:4">
      <c r="A33" s="131">
        <v>29</v>
      </c>
      <c r="B33" s="132" t="s">
        <v>44</v>
      </c>
      <c r="C33" s="132">
        <v>630210</v>
      </c>
      <c r="D33" s="131" t="s">
        <v>989</v>
      </c>
    </row>
    <row r="34" spans="1:4">
      <c r="A34" s="131">
        <v>30</v>
      </c>
      <c r="B34" s="132" t="s">
        <v>44</v>
      </c>
      <c r="C34" s="132">
        <v>630221</v>
      </c>
      <c r="D34" s="131" t="s">
        <v>990</v>
      </c>
    </row>
    <row r="35" spans="1:4">
      <c r="A35" s="131">
        <v>31</v>
      </c>
      <c r="B35" s="132" t="s">
        <v>44</v>
      </c>
      <c r="C35" s="132">
        <v>630222</v>
      </c>
      <c r="D35" s="131" t="s">
        <v>991</v>
      </c>
    </row>
    <row r="36" spans="1:4">
      <c r="A36" s="131">
        <v>32</v>
      </c>
      <c r="B36" s="132" t="s">
        <v>44</v>
      </c>
      <c r="C36" s="132">
        <v>630229</v>
      </c>
      <c r="D36" s="131" t="s">
        <v>992</v>
      </c>
    </row>
    <row r="37" spans="1:4">
      <c r="A37" s="131">
        <v>33</v>
      </c>
      <c r="B37" s="132" t="s">
        <v>44</v>
      </c>
      <c r="C37" s="132">
        <v>630231</v>
      </c>
      <c r="D37" s="131" t="s">
        <v>993</v>
      </c>
    </row>
    <row r="38" spans="1:4">
      <c r="A38" s="131">
        <v>34</v>
      </c>
      <c r="B38" s="132" t="s">
        <v>44</v>
      </c>
      <c r="C38" s="132">
        <v>630232</v>
      </c>
      <c r="D38" s="131" t="s">
        <v>994</v>
      </c>
    </row>
    <row r="39" spans="1:4">
      <c r="A39" s="131">
        <v>35</v>
      </c>
      <c r="B39" s="132" t="s">
        <v>44</v>
      </c>
      <c r="C39" s="132">
        <v>630239</v>
      </c>
      <c r="D39" s="131" t="s">
        <v>995</v>
      </c>
    </row>
    <row r="40" spans="1:4">
      <c r="A40" s="131">
        <v>36</v>
      </c>
      <c r="B40" s="132" t="s">
        <v>44</v>
      </c>
      <c r="C40" s="132">
        <v>630240</v>
      </c>
      <c r="D40" s="131" t="s">
        <v>996</v>
      </c>
    </row>
    <row r="41" spans="1:4">
      <c r="A41" s="131">
        <v>37</v>
      </c>
      <c r="B41" s="132" t="s">
        <v>44</v>
      </c>
      <c r="C41" s="132">
        <v>630251</v>
      </c>
      <c r="D41" s="131" t="s">
        <v>997</v>
      </c>
    </row>
    <row r="42" spans="1:4">
      <c r="A42" s="131">
        <v>38</v>
      </c>
      <c r="B42" s="132" t="s">
        <v>44</v>
      </c>
      <c r="C42" s="132">
        <v>630253</v>
      </c>
      <c r="D42" s="131" t="s">
        <v>998</v>
      </c>
    </row>
    <row r="43" spans="1:4">
      <c r="A43" s="131">
        <v>39</v>
      </c>
      <c r="B43" s="132" t="s">
        <v>44</v>
      </c>
      <c r="C43" s="132">
        <v>630259</v>
      </c>
      <c r="D43" s="131" t="s">
        <v>999</v>
      </c>
    </row>
    <row r="44" spans="1:4">
      <c r="A44" s="131">
        <v>40</v>
      </c>
      <c r="B44" s="132" t="s">
        <v>44</v>
      </c>
      <c r="C44" s="132">
        <v>630260</v>
      </c>
      <c r="D44" s="131" t="s">
        <v>1000</v>
      </c>
    </row>
    <row r="45" spans="1:4">
      <c r="A45" s="131">
        <v>41</v>
      </c>
      <c r="B45" s="132" t="s">
        <v>44</v>
      </c>
      <c r="C45" s="132">
        <v>630291</v>
      </c>
      <c r="D45" s="131" t="s">
        <v>1001</v>
      </c>
    </row>
    <row r="46" spans="1:4">
      <c r="A46" s="131">
        <v>42</v>
      </c>
      <c r="B46" s="132" t="s">
        <v>44</v>
      </c>
      <c r="C46" s="132">
        <v>630293</v>
      </c>
      <c r="D46" s="131" t="s">
        <v>1002</v>
      </c>
    </row>
    <row r="47" spans="1:4">
      <c r="A47" s="131">
        <v>43</v>
      </c>
      <c r="B47" s="132" t="s">
        <v>44</v>
      </c>
      <c r="C47" s="132">
        <v>630312</v>
      </c>
      <c r="D47" s="131" t="s">
        <v>1003</v>
      </c>
    </row>
    <row r="48" spans="1:4">
      <c r="A48" s="131">
        <v>44</v>
      </c>
      <c r="B48" s="132" t="s">
        <v>44</v>
      </c>
      <c r="C48" s="132">
        <v>630319</v>
      </c>
      <c r="D48" s="131" t="s">
        <v>1004</v>
      </c>
    </row>
    <row r="49" spans="1:4">
      <c r="A49" s="131">
        <v>45</v>
      </c>
      <c r="B49" s="132" t="s">
        <v>44</v>
      </c>
      <c r="C49" s="132">
        <v>630391</v>
      </c>
      <c r="D49" s="131" t="s">
        <v>1005</v>
      </c>
    </row>
    <row r="50" spans="1:4">
      <c r="A50" s="131">
        <v>46</v>
      </c>
      <c r="B50" s="132" t="s">
        <v>44</v>
      </c>
      <c r="C50" s="132">
        <v>630392</v>
      </c>
      <c r="D50" s="131" t="s">
        <v>1006</v>
      </c>
    </row>
    <row r="51" spans="1:4">
      <c r="A51" s="131">
        <v>47</v>
      </c>
      <c r="B51" s="132" t="s">
        <v>44</v>
      </c>
      <c r="C51" s="132">
        <v>630399</v>
      </c>
      <c r="D51" s="131" t="s">
        <v>1007</v>
      </c>
    </row>
    <row r="52" spans="1:4">
      <c r="A52" s="131">
        <v>48</v>
      </c>
      <c r="B52" s="132" t="s">
        <v>44</v>
      </c>
      <c r="C52" s="132">
        <v>630411</v>
      </c>
      <c r="D52" s="131" t="s">
        <v>1008</v>
      </c>
    </row>
    <row r="53" spans="1:4">
      <c r="A53" s="131">
        <v>49</v>
      </c>
      <c r="B53" s="132" t="s">
        <v>44</v>
      </c>
      <c r="C53" s="132">
        <v>630419</v>
      </c>
      <c r="D53" s="131" t="s">
        <v>1009</v>
      </c>
    </row>
    <row r="54" spans="1:4">
      <c r="A54" s="131">
        <v>50</v>
      </c>
      <c r="B54" s="132" t="s">
        <v>44</v>
      </c>
      <c r="C54" s="132">
        <v>630491</v>
      </c>
      <c r="D54" s="131" t="s">
        <v>1010</v>
      </c>
    </row>
    <row r="55" spans="1:4">
      <c r="A55" s="131">
        <v>51</v>
      </c>
      <c r="B55" s="132" t="s">
        <v>44</v>
      </c>
      <c r="C55" s="132">
        <v>630492</v>
      </c>
      <c r="D55" s="131" t="s">
        <v>1011</v>
      </c>
    </row>
    <row r="56" spans="1:4">
      <c r="A56" s="131">
        <v>52</v>
      </c>
      <c r="B56" s="132" t="s">
        <v>44</v>
      </c>
      <c r="C56" s="132">
        <v>630493</v>
      </c>
      <c r="D56" s="131" t="s">
        <v>1012</v>
      </c>
    </row>
    <row r="57" spans="1:4">
      <c r="A57" s="131">
        <v>53</v>
      </c>
      <c r="B57" s="132" t="s">
        <v>44</v>
      </c>
      <c r="C57" s="132">
        <v>630499</v>
      </c>
      <c r="D57" s="131" t="s">
        <v>1013</v>
      </c>
    </row>
    <row r="58" spans="1:4">
      <c r="A58" s="131">
        <v>54</v>
      </c>
      <c r="B58" s="132" t="s">
        <v>44</v>
      </c>
      <c r="C58" s="132">
        <v>630520</v>
      </c>
      <c r="D58" s="131" t="s">
        <v>1014</v>
      </c>
    </row>
    <row r="59" spans="1:4">
      <c r="A59" s="131">
        <v>55</v>
      </c>
      <c r="B59" s="132" t="s">
        <v>44</v>
      </c>
      <c r="C59" s="132">
        <v>630532</v>
      </c>
      <c r="D59" s="131" t="s">
        <v>1015</v>
      </c>
    </row>
    <row r="60" spans="1:4">
      <c r="A60" s="131">
        <v>56</v>
      </c>
      <c r="B60" s="132" t="s">
        <v>44</v>
      </c>
      <c r="C60" s="132">
        <v>630533</v>
      </c>
      <c r="D60" s="131" t="s">
        <v>1016</v>
      </c>
    </row>
    <row r="61" spans="1:4">
      <c r="A61" s="131">
        <v>57</v>
      </c>
      <c r="B61" s="132" t="s">
        <v>44</v>
      </c>
      <c r="C61" s="132">
        <v>630539</v>
      </c>
      <c r="D61" s="131" t="s">
        <v>1017</v>
      </c>
    </row>
    <row r="62" spans="1:4">
      <c r="A62" s="131">
        <v>58</v>
      </c>
      <c r="B62" s="132" t="s">
        <v>44</v>
      </c>
      <c r="C62" s="132">
        <v>630590</v>
      </c>
      <c r="D62" s="131" t="s">
        <v>1018</v>
      </c>
    </row>
    <row r="63" spans="1:4">
      <c r="A63" s="131">
        <v>59</v>
      </c>
      <c r="B63" s="132" t="s">
        <v>44</v>
      </c>
      <c r="C63" s="132">
        <v>630612</v>
      </c>
      <c r="D63" s="131" t="s">
        <v>1019</v>
      </c>
    </row>
    <row r="64" spans="1:4">
      <c r="A64" s="131">
        <v>60</v>
      </c>
      <c r="B64" s="132" t="s">
        <v>44</v>
      </c>
      <c r="C64" s="132">
        <v>630619</v>
      </c>
      <c r="D64" s="131" t="s">
        <v>1020</v>
      </c>
    </row>
    <row r="65" spans="1:4">
      <c r="A65" s="131">
        <v>61</v>
      </c>
      <c r="B65" s="132" t="s">
        <v>44</v>
      </c>
      <c r="C65" s="132">
        <v>630622</v>
      </c>
      <c r="D65" s="131" t="s">
        <v>1021</v>
      </c>
    </row>
    <row r="66" spans="1:4">
      <c r="A66" s="131">
        <v>62</v>
      </c>
      <c r="B66" s="132" t="s">
        <v>44</v>
      </c>
      <c r="C66" s="132">
        <v>630790</v>
      </c>
      <c r="D66" s="131" t="s">
        <v>1022</v>
      </c>
    </row>
    <row r="67" spans="1:4">
      <c r="A67" s="131">
        <v>63</v>
      </c>
      <c r="B67" s="132" t="s">
        <v>44</v>
      </c>
      <c r="C67" s="132">
        <v>630800</v>
      </c>
      <c r="D67" s="131" t="s">
        <v>1023</v>
      </c>
    </row>
    <row r="68" spans="1:4">
      <c r="A68" s="131">
        <v>64</v>
      </c>
      <c r="B68" s="132" t="s">
        <v>44</v>
      </c>
      <c r="C68" s="132">
        <v>940490</v>
      </c>
      <c r="D68" s="131" t="s">
        <v>1024</v>
      </c>
    </row>
    <row r="69" spans="1:4">
      <c r="A69" s="131">
        <v>65</v>
      </c>
      <c r="B69" s="132" t="s">
        <v>44</v>
      </c>
      <c r="C69" s="132">
        <v>420212</v>
      </c>
      <c r="D69" s="131" t="s">
        <v>1025</v>
      </c>
    </row>
    <row r="70" spans="1:4">
      <c r="A70" s="131">
        <v>66</v>
      </c>
      <c r="B70" s="132" t="s">
        <v>44</v>
      </c>
      <c r="C70" s="132">
        <v>420222</v>
      </c>
      <c r="D70" s="131" t="s">
        <v>1026</v>
      </c>
    </row>
    <row r="71" spans="1:4">
      <c r="A71" s="131">
        <v>67</v>
      </c>
      <c r="B71" s="132" t="s">
        <v>44</v>
      </c>
      <c r="C71" s="132">
        <v>420232</v>
      </c>
      <c r="D71" s="131" t="s">
        <v>1027</v>
      </c>
    </row>
    <row r="72" spans="1:4">
      <c r="A72" s="131">
        <v>68</v>
      </c>
      <c r="B72" s="132" t="s">
        <v>44</v>
      </c>
      <c r="C72" s="132">
        <v>420292</v>
      </c>
      <c r="D72" s="131" t="s">
        <v>1028</v>
      </c>
    </row>
    <row r="73" spans="1:4">
      <c r="A73" s="131">
        <v>69</v>
      </c>
      <c r="B73" s="132" t="s">
        <v>44</v>
      </c>
      <c r="C73" s="132">
        <v>560110</v>
      </c>
      <c r="D73" s="131" t="s">
        <v>1029</v>
      </c>
    </row>
    <row r="74" spans="1:4">
      <c r="A74" s="131">
        <v>70</v>
      </c>
      <c r="B74" s="132" t="s">
        <v>44</v>
      </c>
      <c r="C74" s="132">
        <v>560300</v>
      </c>
      <c r="D74" s="131" t="s">
        <v>661</v>
      </c>
    </row>
    <row r="75" spans="1:4">
      <c r="A75" s="131">
        <v>71</v>
      </c>
      <c r="B75" s="132" t="s">
        <v>44</v>
      </c>
      <c r="C75" s="132">
        <v>570251</v>
      </c>
      <c r="D75" s="131" t="s">
        <v>1030</v>
      </c>
    </row>
    <row r="76" spans="1:4">
      <c r="A76" s="131">
        <v>72</v>
      </c>
      <c r="B76" s="132" t="s">
        <v>44</v>
      </c>
      <c r="C76" s="132">
        <v>570252</v>
      </c>
      <c r="D76" s="131" t="s">
        <v>1031</v>
      </c>
    </row>
    <row r="77" spans="1:4">
      <c r="A77" s="131">
        <v>73</v>
      </c>
      <c r="B77" s="132" t="s">
        <v>44</v>
      </c>
      <c r="C77" s="132">
        <v>570259</v>
      </c>
      <c r="D77" s="131" t="s">
        <v>1032</v>
      </c>
    </row>
    <row r="78" spans="1:4">
      <c r="A78" s="131">
        <v>74</v>
      </c>
      <c r="B78" s="132" t="s">
        <v>44</v>
      </c>
      <c r="C78" s="132">
        <v>600220</v>
      </c>
      <c r="D78" s="131" t="s">
        <v>669</v>
      </c>
    </row>
    <row r="79" spans="1:4">
      <c r="A79" s="131">
        <v>75</v>
      </c>
      <c r="B79" s="132" t="s">
        <v>44</v>
      </c>
      <c r="C79" s="132">
        <v>600249</v>
      </c>
      <c r="D79" s="131" t="s">
        <v>1033</v>
      </c>
    </row>
    <row r="80" spans="1:4">
      <c r="A80" s="131">
        <v>76</v>
      </c>
      <c r="B80" s="132" t="s">
        <v>44</v>
      </c>
      <c r="C80" s="132">
        <v>600299</v>
      </c>
      <c r="D80" s="131" t="s">
        <v>1034</v>
      </c>
    </row>
    <row r="81" spans="1:4">
      <c r="A81" s="131">
        <v>77</v>
      </c>
      <c r="B81" s="132" t="s">
        <v>44</v>
      </c>
      <c r="C81" s="132">
        <v>630252</v>
      </c>
      <c r="D81" s="131" t="s">
        <v>1035</v>
      </c>
    </row>
    <row r="82" spans="1:4">
      <c r="A82" s="131">
        <v>78</v>
      </c>
      <c r="B82" s="132" t="s">
        <v>44</v>
      </c>
      <c r="C82" s="132">
        <v>630292</v>
      </c>
      <c r="D82" s="131">
        <v>0</v>
      </c>
    </row>
    <row r="83" spans="1:4">
      <c r="A83" s="131">
        <v>79</v>
      </c>
      <c r="B83" s="132" t="s">
        <v>44</v>
      </c>
      <c r="C83" s="132">
        <v>630311</v>
      </c>
      <c r="D83" s="131" t="s">
        <v>1036</v>
      </c>
    </row>
    <row r="84" spans="1:4">
      <c r="A84" s="131">
        <v>80</v>
      </c>
      <c r="B84" s="132" t="s">
        <v>44</v>
      </c>
      <c r="C84" s="132">
        <v>630531</v>
      </c>
      <c r="D84" s="131" t="s">
        <v>1037</v>
      </c>
    </row>
    <row r="85" spans="1:4">
      <c r="A85" s="131">
        <v>81</v>
      </c>
      <c r="B85" s="132" t="s">
        <v>44</v>
      </c>
      <c r="C85" s="132">
        <v>630611</v>
      </c>
      <c r="D85" s="131" t="s">
        <v>1020</v>
      </c>
    </row>
    <row r="86" spans="1:4">
      <c r="A86" s="131">
        <v>82</v>
      </c>
      <c r="B86" s="132" t="s">
        <v>44</v>
      </c>
      <c r="C86" s="132">
        <v>640610</v>
      </c>
      <c r="D86" s="131" t="s">
        <v>1038</v>
      </c>
    </row>
    <row r="88" spans="1:4">
      <c r="A88" s="131" t="s">
        <v>334</v>
      </c>
    </row>
    <row r="90" spans="1:4">
      <c r="A90" s="133" t="s">
        <v>335</v>
      </c>
    </row>
    <row r="92" spans="1:4">
      <c r="B92" s="132" t="s">
        <v>104</v>
      </c>
      <c r="C92" s="132" t="s">
        <v>105</v>
      </c>
      <c r="D92" s="131" t="s">
        <v>106</v>
      </c>
    </row>
    <row r="93" spans="1:4">
      <c r="A93" s="131">
        <v>1</v>
      </c>
      <c r="B93" s="132" t="s">
        <v>44</v>
      </c>
      <c r="C93" s="132">
        <v>392620</v>
      </c>
      <c r="D93" s="131" t="s">
        <v>1039</v>
      </c>
    </row>
    <row r="94" spans="1:4">
      <c r="A94" s="131">
        <v>2</v>
      </c>
      <c r="B94" s="132" t="s">
        <v>44</v>
      </c>
      <c r="C94" s="132">
        <v>401511</v>
      </c>
      <c r="D94" s="131" t="s">
        <v>1040</v>
      </c>
    </row>
    <row r="95" spans="1:4">
      <c r="A95" s="131">
        <v>3</v>
      </c>
      <c r="B95" s="132" t="s">
        <v>44</v>
      </c>
      <c r="C95" s="132">
        <v>401519</v>
      </c>
      <c r="D95" s="131" t="s">
        <v>1041</v>
      </c>
    </row>
    <row r="96" spans="1:4">
      <c r="A96" s="131">
        <v>4</v>
      </c>
      <c r="B96" s="132" t="s">
        <v>44</v>
      </c>
      <c r="C96" s="132">
        <v>401590</v>
      </c>
      <c r="D96" s="131" t="s">
        <v>1042</v>
      </c>
    </row>
    <row r="97" spans="1:4">
      <c r="A97" s="131">
        <v>5</v>
      </c>
      <c r="B97" s="132" t="s">
        <v>44</v>
      </c>
      <c r="C97" s="132">
        <v>420329</v>
      </c>
      <c r="D97" s="131" t="s">
        <v>1043</v>
      </c>
    </row>
    <row r="98" spans="1:4">
      <c r="A98" s="131">
        <v>6</v>
      </c>
      <c r="B98" s="132" t="s">
        <v>44</v>
      </c>
      <c r="C98" s="132">
        <v>420330</v>
      </c>
      <c r="D98" s="131" t="s">
        <v>1044</v>
      </c>
    </row>
    <row r="99" spans="1:4">
      <c r="A99" s="131">
        <v>7</v>
      </c>
      <c r="B99" s="132" t="s">
        <v>44</v>
      </c>
      <c r="C99" s="132">
        <v>420340</v>
      </c>
      <c r="D99" s="131" t="s">
        <v>1045</v>
      </c>
    </row>
    <row r="100" spans="1:4">
      <c r="A100" s="131">
        <v>8</v>
      </c>
      <c r="B100" s="132" t="s">
        <v>44</v>
      </c>
      <c r="C100" s="132">
        <v>430310</v>
      </c>
      <c r="D100" s="131" t="s">
        <v>1046</v>
      </c>
    </row>
    <row r="101" spans="1:4">
      <c r="A101" s="131">
        <v>9</v>
      </c>
      <c r="B101" s="132" t="s">
        <v>44</v>
      </c>
      <c r="C101" s="132">
        <v>430390</v>
      </c>
      <c r="D101" s="131" t="s">
        <v>1047</v>
      </c>
    </row>
    <row r="102" spans="1:4">
      <c r="A102" s="131">
        <v>10</v>
      </c>
      <c r="B102" s="132" t="s">
        <v>44</v>
      </c>
      <c r="C102" s="132">
        <v>570220</v>
      </c>
      <c r="D102" s="131" t="s">
        <v>1048</v>
      </c>
    </row>
    <row r="103" spans="1:4">
      <c r="A103" s="131">
        <v>11</v>
      </c>
      <c r="B103" s="132" t="s">
        <v>44</v>
      </c>
      <c r="C103" s="132">
        <v>570390</v>
      </c>
      <c r="D103" s="131" t="s">
        <v>1049</v>
      </c>
    </row>
    <row r="104" spans="1:4">
      <c r="A104" s="131">
        <v>12</v>
      </c>
      <c r="B104" s="132" t="s">
        <v>44</v>
      </c>
      <c r="C104" s="132">
        <v>591000</v>
      </c>
      <c r="D104" s="131" t="s">
        <v>1050</v>
      </c>
    </row>
    <row r="105" spans="1:4">
      <c r="A105" s="131">
        <v>13</v>
      </c>
      <c r="B105" s="132" t="s">
        <v>44</v>
      </c>
      <c r="C105" s="132">
        <v>630510</v>
      </c>
      <c r="D105" s="131" t="s">
        <v>1051</v>
      </c>
    </row>
    <row r="106" spans="1:4">
      <c r="A106" s="131">
        <v>14</v>
      </c>
      <c r="B106" s="132" t="s">
        <v>44</v>
      </c>
      <c r="C106" s="132">
        <v>630640</v>
      </c>
      <c r="D106" s="131" t="s">
        <v>1052</v>
      </c>
    </row>
    <row r="107" spans="1:4">
      <c r="A107" s="131">
        <v>15</v>
      </c>
      <c r="B107" s="132" t="s">
        <v>44</v>
      </c>
      <c r="C107" s="132">
        <v>630900</v>
      </c>
      <c r="D107" s="131" t="s">
        <v>1053</v>
      </c>
    </row>
    <row r="108" spans="1:4">
      <c r="A108" s="131">
        <v>16</v>
      </c>
      <c r="B108" s="132" t="s">
        <v>44</v>
      </c>
      <c r="C108" s="132">
        <v>631010</v>
      </c>
      <c r="D108" s="131" t="s">
        <v>1054</v>
      </c>
    </row>
    <row r="109" spans="1:4">
      <c r="A109" s="131">
        <v>17</v>
      </c>
      <c r="B109" s="132" t="s">
        <v>44</v>
      </c>
      <c r="C109" s="132">
        <v>631090</v>
      </c>
      <c r="D109" s="131" t="s">
        <v>1055</v>
      </c>
    </row>
    <row r="110" spans="1:4">
      <c r="A110" s="131">
        <v>18</v>
      </c>
      <c r="B110" s="132" t="s">
        <v>44</v>
      </c>
      <c r="C110" s="132">
        <v>650699</v>
      </c>
      <c r="D110" s="131" t="s">
        <v>1056</v>
      </c>
    </row>
    <row r="111" spans="1:4">
      <c r="A111" s="131">
        <v>19</v>
      </c>
      <c r="B111" s="132" t="s">
        <v>44</v>
      </c>
      <c r="C111" s="132">
        <v>701931</v>
      </c>
      <c r="D111" s="131" t="s">
        <v>1057</v>
      </c>
    </row>
    <row r="112" spans="1:4">
      <c r="A112" s="131">
        <v>20</v>
      </c>
      <c r="B112" s="132" t="s">
        <v>44</v>
      </c>
      <c r="C112" s="132">
        <v>701932</v>
      </c>
      <c r="D112" s="131" t="s">
        <v>1058</v>
      </c>
    </row>
    <row r="113" spans="1:4">
      <c r="A113" s="131">
        <v>21</v>
      </c>
      <c r="B113" s="132" t="s">
        <v>44</v>
      </c>
      <c r="C113" s="132">
        <v>701939</v>
      </c>
      <c r="D113" s="131" t="s">
        <v>1059</v>
      </c>
    </row>
    <row r="114" spans="1:4">
      <c r="A114" s="131">
        <v>22</v>
      </c>
      <c r="B114" s="132" t="s">
        <v>44</v>
      </c>
      <c r="C114" s="132">
        <v>940430</v>
      </c>
      <c r="D114" s="131" t="s">
        <v>1060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89"/>
  <sheetViews>
    <sheetView showGridLines="0" zoomScaleNormal="100" workbookViewId="0"/>
  </sheetViews>
  <sheetFormatPr baseColWidth="10" defaultColWidth="10" defaultRowHeight="12.75" customHeight="1"/>
  <cols>
    <col min="1" max="1" width="5.33203125" style="4" customWidth="1"/>
    <col min="2" max="2" width="35.6640625" style="4" customWidth="1"/>
    <col min="3" max="3" width="7.6640625" style="4" customWidth="1"/>
    <col min="4" max="4" width="7.5" style="4" customWidth="1"/>
    <col min="5" max="5" width="8.1640625" style="4" customWidth="1"/>
    <col min="6" max="12" width="7.6640625" style="4" customWidth="1"/>
    <col min="13" max="14" width="8.33203125" style="4" customWidth="1"/>
    <col min="15" max="15" width="7.6640625" style="4" customWidth="1"/>
    <col min="16" max="16" width="8.33203125" style="4" customWidth="1"/>
    <col min="17" max="17" width="7.6640625" style="4" customWidth="1"/>
    <col min="18" max="18" width="8" style="4" customWidth="1"/>
    <col min="19" max="19" width="8.33203125" style="4" customWidth="1"/>
    <col min="20" max="21" width="8.33203125" customWidth="1"/>
    <col min="22" max="23" width="8" customWidth="1"/>
    <col min="24" max="30" width="8.33203125" customWidth="1"/>
    <col min="31" max="31" width="12.6640625" style="4" bestFit="1" customWidth="1"/>
    <col min="32" max="32" width="5.33203125" style="4" customWidth="1"/>
  </cols>
  <sheetData>
    <row r="1" spans="1:35" ht="15.75" customHeight="1">
      <c r="A1" s="102" t="s">
        <v>59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5" ht="1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5" ht="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5" ht="13">
      <c r="A4" s="159" t="s">
        <v>1085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5" ht="13">
      <c r="A5" s="7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5" ht="13.5" customHeight="1">
      <c r="A6" s="12"/>
      <c r="B6" s="12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5" ht="13.5" customHeight="1">
      <c r="A7" s="161" t="s">
        <v>42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5" ht="13">
      <c r="A8" s="7"/>
      <c r="B8" s="6"/>
    </row>
    <row r="9" spans="1:35" ht="13">
      <c r="A9" s="7">
        <v>1</v>
      </c>
      <c r="B9" s="6" t="s">
        <v>31</v>
      </c>
      <c r="C9" s="15">
        <v>8454.4810880000041</v>
      </c>
      <c r="D9" s="15">
        <v>8862.3875200000002</v>
      </c>
      <c r="E9" s="15">
        <v>10582.763398999996</v>
      </c>
      <c r="F9" s="15">
        <v>10386.486889999998</v>
      </c>
      <c r="G9" s="15">
        <v>10930.398682999999</v>
      </c>
      <c r="H9" s="15">
        <v>12543.895101000006</v>
      </c>
      <c r="I9" s="15">
        <v>12987.969181</v>
      </c>
      <c r="J9" s="15">
        <v>15077.601617000004</v>
      </c>
      <c r="K9" s="15">
        <v>18553.155454</v>
      </c>
      <c r="L9" s="15">
        <v>22753.810245999994</v>
      </c>
      <c r="M9" s="15">
        <v>31486.424478000015</v>
      </c>
      <c r="N9" s="15">
        <v>36477.860409000001</v>
      </c>
      <c r="O9" s="15">
        <v>42167.326567000011</v>
      </c>
      <c r="P9" s="15">
        <v>42732.78909899998</v>
      </c>
      <c r="Q9" s="15">
        <v>40540.923953999998</v>
      </c>
      <c r="R9" s="15">
        <v>49107.756599000008</v>
      </c>
      <c r="S9" s="15">
        <v>52526.034554000034</v>
      </c>
      <c r="T9" s="15">
        <v>51603.885584999996</v>
      </c>
      <c r="U9" s="15">
        <v>52839.949083000014</v>
      </c>
      <c r="V9" s="15">
        <v>53431.249651999999</v>
      </c>
      <c r="W9" s="15">
        <v>55284.173575000015</v>
      </c>
      <c r="X9" s="15">
        <v>51085.798785999999</v>
      </c>
      <c r="Y9" s="15">
        <v>51027.302670999998</v>
      </c>
      <c r="Z9" s="15">
        <v>53131.686774000023</v>
      </c>
      <c r="AA9" s="15">
        <v>47251.383483999998</v>
      </c>
      <c r="AB9" s="15">
        <v>52721.897376999972</v>
      </c>
      <c r="AC9" s="15">
        <v>48665.581560000006</v>
      </c>
      <c r="AD9" s="15">
        <v>41843.458283</v>
      </c>
      <c r="AE9" s="15">
        <f t="shared" ref="AE9:AE26" si="0">SUM(C9:AD9)</f>
        <v>985058.43166900019</v>
      </c>
      <c r="AH9" s="15"/>
      <c r="AI9" s="92"/>
    </row>
    <row r="10" spans="1:35" ht="13">
      <c r="A10" s="7">
        <v>2</v>
      </c>
      <c r="B10" s="6" t="s">
        <v>32</v>
      </c>
      <c r="C10" s="15">
        <v>17.818295999999993</v>
      </c>
      <c r="D10" s="15">
        <v>24.251216999999997</v>
      </c>
      <c r="E10" s="15">
        <v>26.834073999999994</v>
      </c>
      <c r="F10" s="15">
        <v>29.622813999999995</v>
      </c>
      <c r="G10" s="15">
        <v>38.132850000000019</v>
      </c>
      <c r="H10" s="15">
        <v>50.337643999999997</v>
      </c>
      <c r="I10" s="15">
        <v>50.331042999999987</v>
      </c>
      <c r="J10" s="15">
        <v>970.51874899999984</v>
      </c>
      <c r="K10" s="15">
        <v>2514.5180609999984</v>
      </c>
      <c r="L10" s="15">
        <v>2758.4178700000002</v>
      </c>
      <c r="M10" s="15">
        <v>2929.599846999999</v>
      </c>
      <c r="N10" s="15">
        <v>3460.4053959999983</v>
      </c>
      <c r="O10" s="15">
        <v>4665.4050369999995</v>
      </c>
      <c r="P10" s="15">
        <v>5572.6374239999986</v>
      </c>
      <c r="Q10" s="15">
        <v>5494.1811040000002</v>
      </c>
      <c r="R10" s="15">
        <v>6489.225999000002</v>
      </c>
      <c r="S10" s="15">
        <v>7512.3149570000005</v>
      </c>
      <c r="T10" s="15">
        <v>7875.8671549999999</v>
      </c>
      <c r="U10" s="15">
        <v>9074.0949579999979</v>
      </c>
      <c r="V10" s="15">
        <v>10417.811358000004</v>
      </c>
      <c r="W10" s="15">
        <v>11822.108466000003</v>
      </c>
      <c r="X10" s="15">
        <v>12020.128057999993</v>
      </c>
      <c r="Y10" s="15">
        <v>12894.685620000006</v>
      </c>
      <c r="Z10" s="15">
        <v>13562.271843999995</v>
      </c>
      <c r="AA10" s="15">
        <v>15186.063010999998</v>
      </c>
      <c r="AB10" s="15">
        <v>15261.395626000001</v>
      </c>
      <c r="AC10" s="15">
        <v>16788.294509999996</v>
      </c>
      <c r="AD10" s="15">
        <v>19664.413551999995</v>
      </c>
      <c r="AE10" s="15">
        <f t="shared" si="0"/>
        <v>187171.68654</v>
      </c>
      <c r="AH10" s="15"/>
      <c r="AI10" s="92"/>
    </row>
    <row r="11" spans="1:35" ht="13">
      <c r="A11" s="7">
        <v>3</v>
      </c>
      <c r="B11" s="6" t="s">
        <v>33</v>
      </c>
      <c r="C11" s="15">
        <v>1911.0206630000002</v>
      </c>
      <c r="D11" s="15">
        <v>2032.9369139999992</v>
      </c>
      <c r="E11" s="15">
        <v>2341.2361529999985</v>
      </c>
      <c r="F11" s="15">
        <v>2599.3495410000005</v>
      </c>
      <c r="G11" s="15">
        <v>2714.0537409999997</v>
      </c>
      <c r="H11" s="15">
        <v>3210.4350569999997</v>
      </c>
      <c r="I11" s="15">
        <v>3082.9092559999999</v>
      </c>
      <c r="J11" s="15">
        <v>3445.874917000001</v>
      </c>
      <c r="K11" s="15">
        <v>3718.7184289999987</v>
      </c>
      <c r="L11" s="15">
        <v>4200.0675779999992</v>
      </c>
      <c r="M11" s="15">
        <v>5240.8347049999993</v>
      </c>
      <c r="N11" s="15">
        <v>5642.361536999998</v>
      </c>
      <c r="O11" s="15">
        <v>5680.9064139999991</v>
      </c>
      <c r="P11" s="15">
        <v>5684.1902020000043</v>
      </c>
      <c r="Q11" s="15">
        <v>5068.506731999998</v>
      </c>
      <c r="R11" s="15">
        <v>5936.8848760000019</v>
      </c>
      <c r="S11" s="15">
        <v>6574.0893680000008</v>
      </c>
      <c r="T11" s="15">
        <v>6531.6719450000019</v>
      </c>
      <c r="U11" s="15">
        <v>7001.7121399999978</v>
      </c>
      <c r="V11" s="15">
        <v>7496.1278180000008</v>
      </c>
      <c r="W11" s="15">
        <v>8082.7044860000005</v>
      </c>
      <c r="X11" s="15">
        <v>8073.078026000002</v>
      </c>
      <c r="Y11" s="15">
        <v>8326.4972369999996</v>
      </c>
      <c r="Z11" s="15">
        <v>8689.7941539999993</v>
      </c>
      <c r="AA11" s="15">
        <v>9092.5713109999997</v>
      </c>
      <c r="AB11" s="15">
        <v>7846.8502100000005</v>
      </c>
      <c r="AC11" s="15">
        <v>11348.038527000001</v>
      </c>
      <c r="AD11" s="15">
        <v>12323.339093999995</v>
      </c>
      <c r="AE11" s="15">
        <f t="shared" si="0"/>
        <v>163896.761031</v>
      </c>
      <c r="AH11" s="15"/>
      <c r="AI11" s="92"/>
    </row>
    <row r="12" spans="1:35" ht="13">
      <c r="A12" s="7">
        <v>4</v>
      </c>
      <c r="B12" s="6" t="s">
        <v>1087</v>
      </c>
      <c r="C12" s="15">
        <v>2400.3530749999995</v>
      </c>
      <c r="D12" s="15">
        <v>2785.4526789999991</v>
      </c>
      <c r="E12" s="15">
        <v>3253.268157</v>
      </c>
      <c r="F12" s="15">
        <v>3647.3739570000012</v>
      </c>
      <c r="G12" s="15">
        <v>4009.5808689999994</v>
      </c>
      <c r="H12" s="15">
        <v>4308.6576829999995</v>
      </c>
      <c r="I12" s="15">
        <v>4141.1696840000004</v>
      </c>
      <c r="J12" s="15">
        <v>4227.3639520000015</v>
      </c>
      <c r="K12" s="15">
        <v>4151.5808040000011</v>
      </c>
      <c r="L12" s="15">
        <v>4292.8247600000004</v>
      </c>
      <c r="M12" s="15">
        <v>4155.8066889999991</v>
      </c>
      <c r="N12" s="15">
        <v>3942.6232869999999</v>
      </c>
      <c r="O12" s="15">
        <v>3531.5028899999998</v>
      </c>
      <c r="P12" s="15">
        <v>2935.0942340000011</v>
      </c>
      <c r="Q12" s="15">
        <v>2297.6674240000002</v>
      </c>
      <c r="R12" s="15">
        <v>2616.2695889999995</v>
      </c>
      <c r="S12" s="15">
        <v>2756.0615069999994</v>
      </c>
      <c r="T12" s="15">
        <v>3293.9663480000008</v>
      </c>
      <c r="U12" s="15">
        <v>3198.1361019999999</v>
      </c>
      <c r="V12" s="15">
        <v>3342.2497150000004</v>
      </c>
      <c r="W12" s="15">
        <v>3295.4509740000003</v>
      </c>
      <c r="X12" s="15">
        <v>3179.7021510000013</v>
      </c>
      <c r="Y12" s="15">
        <v>3191.8436540000012</v>
      </c>
      <c r="Z12" s="15">
        <v>3296.7020590000002</v>
      </c>
      <c r="AA12" s="15">
        <v>3164.5114299999996</v>
      </c>
      <c r="AB12" s="15">
        <v>2908.758648</v>
      </c>
      <c r="AC12" s="15">
        <v>3254.4595899999995</v>
      </c>
      <c r="AD12" s="15">
        <v>3063.0437410000004</v>
      </c>
      <c r="AE12" s="15">
        <f t="shared" si="0"/>
        <v>94641.475652000023</v>
      </c>
      <c r="AH12" s="15"/>
      <c r="AI12" s="92"/>
    </row>
    <row r="13" spans="1:35" ht="13">
      <c r="A13" s="7">
        <v>5</v>
      </c>
      <c r="B13" s="4" t="s">
        <v>34</v>
      </c>
      <c r="C13" s="15">
        <v>1041.5667469999999</v>
      </c>
      <c r="D13" s="15">
        <v>1106.106209</v>
      </c>
      <c r="E13" s="15">
        <v>1293.7593450000002</v>
      </c>
      <c r="F13" s="15">
        <v>1538.6903839999998</v>
      </c>
      <c r="G13" s="15">
        <v>1578.1058629999998</v>
      </c>
      <c r="H13" s="15">
        <v>1963.0446599999998</v>
      </c>
      <c r="I13" s="15">
        <v>2053.412781</v>
      </c>
      <c r="J13" s="15">
        <v>2126.0569499999992</v>
      </c>
      <c r="K13" s="15">
        <v>2348.8975320000004</v>
      </c>
      <c r="L13" s="15">
        <v>2686.30267</v>
      </c>
      <c r="M13" s="15">
        <v>3047.202801999998</v>
      </c>
      <c r="N13" s="15">
        <v>3408.9897650000016</v>
      </c>
      <c r="O13" s="15">
        <v>3313.2614649999987</v>
      </c>
      <c r="P13" s="15">
        <v>3233.1328280000007</v>
      </c>
      <c r="Q13" s="15">
        <v>2873.9328960000012</v>
      </c>
      <c r="R13" s="15">
        <v>3190.8856710000005</v>
      </c>
      <c r="S13" s="15">
        <v>3515.3862410000002</v>
      </c>
      <c r="T13" s="15">
        <v>3174.3215010000004</v>
      </c>
      <c r="U13" s="15">
        <v>3231.9188019999992</v>
      </c>
      <c r="V13" s="15">
        <v>3239.2740589999999</v>
      </c>
      <c r="W13" s="15">
        <v>3220.9397420000005</v>
      </c>
      <c r="X13" s="15">
        <v>2912.9841229999993</v>
      </c>
      <c r="Y13" s="15">
        <v>2955.2447700000002</v>
      </c>
      <c r="Z13" s="15">
        <v>3075.6242189999994</v>
      </c>
      <c r="AA13" s="15">
        <v>3279.3990829999984</v>
      </c>
      <c r="AB13" s="15">
        <v>3238.0287780000008</v>
      </c>
      <c r="AC13" s="15">
        <v>4566.1633929999989</v>
      </c>
      <c r="AD13" s="15">
        <v>5037.8895509999975</v>
      </c>
      <c r="AE13" s="15">
        <f t="shared" si="0"/>
        <v>78250.522830000002</v>
      </c>
      <c r="AH13" s="15"/>
      <c r="AI13" s="92"/>
    </row>
    <row r="14" spans="1:35" ht="13">
      <c r="A14" s="7">
        <v>6</v>
      </c>
      <c r="B14" s="6" t="s">
        <v>35</v>
      </c>
      <c r="C14" s="15">
        <v>1965.0303980000006</v>
      </c>
      <c r="D14" s="15">
        <v>2221.0853860000002</v>
      </c>
      <c r="E14" s="15">
        <v>2339.919425000001</v>
      </c>
      <c r="F14" s="15">
        <v>2470.0993229999999</v>
      </c>
      <c r="G14" s="15">
        <v>2472.082108000001</v>
      </c>
      <c r="H14" s="15">
        <v>2651.4891849999999</v>
      </c>
      <c r="I14" s="15">
        <v>2585.9370200000008</v>
      </c>
      <c r="J14" s="15">
        <v>2528.3876400000004</v>
      </c>
      <c r="K14" s="15">
        <v>2722.4306250000009</v>
      </c>
      <c r="L14" s="15">
        <v>2841.9796959999994</v>
      </c>
      <c r="M14" s="15">
        <v>2711.6444259999994</v>
      </c>
      <c r="N14" s="15">
        <v>2642.4488400000005</v>
      </c>
      <c r="O14" s="15">
        <v>2869.5969929999997</v>
      </c>
      <c r="P14" s="15">
        <v>2642.2581599999994</v>
      </c>
      <c r="Q14" s="15">
        <v>1694.6105840000002</v>
      </c>
      <c r="R14" s="15">
        <v>1850.4435529999994</v>
      </c>
      <c r="S14" s="15">
        <v>2172.5093280000006</v>
      </c>
      <c r="T14" s="15">
        <v>2275.0584299999996</v>
      </c>
      <c r="U14" s="15">
        <v>2414.8647020000003</v>
      </c>
      <c r="V14" s="15">
        <v>2613.653679</v>
      </c>
      <c r="W14" s="15">
        <v>2465.7197500000002</v>
      </c>
      <c r="X14" s="15">
        <v>2316.6008350000006</v>
      </c>
      <c r="Y14" s="15">
        <v>2398.0159409999997</v>
      </c>
      <c r="Z14" s="15">
        <v>2701.5730620000004</v>
      </c>
      <c r="AA14" s="15">
        <v>2785.1921600000014</v>
      </c>
      <c r="AB14" s="15">
        <v>2246.2482229999996</v>
      </c>
      <c r="AC14" s="15">
        <v>3229.8974529999996</v>
      </c>
      <c r="AD14" s="15">
        <v>3597.0589329999998</v>
      </c>
      <c r="AE14" s="15">
        <f t="shared" si="0"/>
        <v>70425.835857999991</v>
      </c>
      <c r="AH14" s="15"/>
      <c r="AI14" s="92"/>
    </row>
    <row r="15" spans="1:35" ht="13">
      <c r="A15" s="7"/>
      <c r="B15" s="6" t="s">
        <v>36</v>
      </c>
      <c r="C15" s="15">
        <v>10885.070704999998</v>
      </c>
      <c r="D15" s="15">
        <v>12589.242478999995</v>
      </c>
      <c r="E15" s="15">
        <v>15996.168303999995</v>
      </c>
      <c r="F15" s="15">
        <v>18242.391017999988</v>
      </c>
      <c r="G15" s="15">
        <v>20015.671504999998</v>
      </c>
      <c r="H15" s="15">
        <v>22127.712147000006</v>
      </c>
      <c r="I15" s="15">
        <v>21222.767538000007</v>
      </c>
      <c r="J15" s="15">
        <v>20978.207438999991</v>
      </c>
      <c r="K15" s="15">
        <v>20890.163520999988</v>
      </c>
      <c r="L15" s="15">
        <v>21417.661360999991</v>
      </c>
      <c r="M15" s="15">
        <v>20628.887030999998</v>
      </c>
      <c r="N15" s="15">
        <v>19068.811851000002</v>
      </c>
      <c r="O15" s="15">
        <v>17580.840368000005</v>
      </c>
      <c r="P15" s="15">
        <v>16266.366676999991</v>
      </c>
      <c r="Q15" s="15">
        <v>13598.572316000005</v>
      </c>
      <c r="R15" s="15">
        <v>15028.774334000002</v>
      </c>
      <c r="S15" s="15">
        <v>16438.319227</v>
      </c>
      <c r="T15" s="15">
        <v>16437.556904000005</v>
      </c>
      <c r="U15" s="15">
        <v>16672.874679999997</v>
      </c>
      <c r="V15" s="15">
        <v>17296.612856999996</v>
      </c>
      <c r="W15" s="15">
        <v>17513.494992</v>
      </c>
      <c r="X15" s="15">
        <v>17037.173051000009</v>
      </c>
      <c r="Y15" s="15">
        <v>17109.378912000004</v>
      </c>
      <c r="Z15" s="15">
        <v>17623.854985000009</v>
      </c>
      <c r="AA15" s="15">
        <v>17778.007510999993</v>
      </c>
      <c r="AB15" s="15">
        <v>14333.080184</v>
      </c>
      <c r="AC15" s="15">
        <v>18476.614137</v>
      </c>
      <c r="AD15" s="15">
        <v>20972.914869999986</v>
      </c>
      <c r="AE15" s="15">
        <f t="shared" si="0"/>
        <v>494227.19090399984</v>
      </c>
    </row>
    <row r="16" spans="1:35" ht="13">
      <c r="A16" s="7"/>
      <c r="B16" s="6" t="s">
        <v>1131</v>
      </c>
      <c r="C16" s="15">
        <v>3968.9102479999988</v>
      </c>
      <c r="D16" s="15">
        <v>5125.7892899999979</v>
      </c>
      <c r="E16" s="15">
        <v>6921.9784230000023</v>
      </c>
      <c r="F16" s="15">
        <v>8499.0290000000005</v>
      </c>
      <c r="G16" s="15">
        <v>9691.4712010000003</v>
      </c>
      <c r="H16" s="15">
        <v>10827.968090999997</v>
      </c>
      <c r="I16" s="15">
        <v>10146.527480000001</v>
      </c>
      <c r="J16" s="15">
        <v>9842.2837770000006</v>
      </c>
      <c r="K16" s="15">
        <v>9180.8463179999999</v>
      </c>
      <c r="L16" s="15">
        <v>9010.630707999997</v>
      </c>
      <c r="M16" s="15">
        <v>8478.0331559999959</v>
      </c>
      <c r="N16" s="15">
        <v>7671.5901589999985</v>
      </c>
      <c r="O16" s="15">
        <v>6894.0221320000001</v>
      </c>
      <c r="P16" s="15">
        <v>6135.2870409999987</v>
      </c>
      <c r="Q16" s="15">
        <v>5328.4700939999966</v>
      </c>
      <c r="R16" s="15">
        <v>5716.5206359999993</v>
      </c>
      <c r="S16" s="15">
        <v>6108.1238210000001</v>
      </c>
      <c r="T16" s="15">
        <v>6228.5777609999996</v>
      </c>
      <c r="U16" s="15">
        <v>6301.7818909999996</v>
      </c>
      <c r="V16" s="15">
        <v>6526.042484999999</v>
      </c>
      <c r="W16" s="15">
        <v>6534.3906969999998</v>
      </c>
      <c r="X16" s="15">
        <v>6394.5037019999991</v>
      </c>
      <c r="Y16" s="15">
        <v>6621.604800000001</v>
      </c>
      <c r="Z16" s="15">
        <v>6585.7916690000011</v>
      </c>
      <c r="AA16" s="15">
        <v>6349.1547099999998</v>
      </c>
      <c r="AB16" s="15">
        <v>5548.6007460000037</v>
      </c>
      <c r="AC16" s="15">
        <v>6690.0121309999986</v>
      </c>
      <c r="AD16" s="15">
        <v>7051.5212289999999</v>
      </c>
      <c r="AE16" s="15">
        <f t="shared" si="0"/>
        <v>200379.46339599998</v>
      </c>
    </row>
    <row r="17" spans="1:31" ht="13">
      <c r="A17" s="7"/>
      <c r="B17" s="6" t="s">
        <v>37</v>
      </c>
      <c r="C17" s="15">
        <f>SUM(C18:C23)</f>
        <v>3159.594685</v>
      </c>
      <c r="D17" s="15">
        <f t="shared" ref="D17:AC17" si="1">SUM(D18:D23)</f>
        <v>3731.8826140000001</v>
      </c>
      <c r="E17" s="15">
        <f t="shared" si="1"/>
        <v>4868.6922530000002</v>
      </c>
      <c r="F17" s="15">
        <f t="shared" si="1"/>
        <v>5400.2882290000016</v>
      </c>
      <c r="G17" s="15">
        <f t="shared" si="1"/>
        <v>5979.7261129999988</v>
      </c>
      <c r="H17" s="15">
        <f t="shared" si="1"/>
        <v>6782.7477929999995</v>
      </c>
      <c r="I17" s="15">
        <f t="shared" si="1"/>
        <v>6927.098543000001</v>
      </c>
      <c r="J17" s="15">
        <f t="shared" si="1"/>
        <v>7094.9404699999986</v>
      </c>
      <c r="K17" s="15">
        <f t="shared" si="1"/>
        <v>7227.4854880000003</v>
      </c>
      <c r="L17" s="15">
        <f t="shared" si="1"/>
        <v>7632.0691779999997</v>
      </c>
      <c r="M17" s="15">
        <f t="shared" si="1"/>
        <v>7438.053398</v>
      </c>
      <c r="N17" s="15">
        <f t="shared" si="1"/>
        <v>7074.2627169999996</v>
      </c>
      <c r="O17" s="15">
        <f t="shared" si="1"/>
        <v>7048.6153139999988</v>
      </c>
      <c r="P17" s="15">
        <f t="shared" si="1"/>
        <v>6984.1148450000001</v>
      </c>
      <c r="Q17" s="15">
        <f t="shared" si="1"/>
        <v>5727.0420659999991</v>
      </c>
      <c r="R17" s="15">
        <f t="shared" si="1"/>
        <v>6602.0729110000002</v>
      </c>
      <c r="S17" s="15">
        <f t="shared" si="1"/>
        <v>7458.2393180000008</v>
      </c>
      <c r="T17" s="15">
        <f t="shared" si="1"/>
        <v>7443.4958369999995</v>
      </c>
      <c r="U17" s="15">
        <f t="shared" si="1"/>
        <v>7488.2455519999994</v>
      </c>
      <c r="V17" s="15">
        <f t="shared" si="1"/>
        <v>7733.4208589999971</v>
      </c>
      <c r="W17" s="15">
        <f t="shared" si="1"/>
        <v>7870.2757220000012</v>
      </c>
      <c r="X17" s="15">
        <f t="shared" si="1"/>
        <v>7681.4499289999994</v>
      </c>
      <c r="Y17" s="15">
        <f t="shared" si="1"/>
        <v>7549.3852760000009</v>
      </c>
      <c r="Z17" s="15">
        <f t="shared" si="1"/>
        <v>7885.936451999999</v>
      </c>
      <c r="AA17" s="15">
        <f t="shared" si="1"/>
        <v>8258.5907500000012</v>
      </c>
      <c r="AB17" s="15">
        <f t="shared" si="1"/>
        <v>6350.3337889999993</v>
      </c>
      <c r="AC17" s="15">
        <f t="shared" si="1"/>
        <v>8541.1464189999988</v>
      </c>
      <c r="AD17" s="15">
        <f>SUM(AD18:AD23)</f>
        <v>10348.387628</v>
      </c>
      <c r="AE17" s="15">
        <f t="shared" si="0"/>
        <v>194287.59414799997</v>
      </c>
    </row>
    <row r="18" spans="1:31" ht="13">
      <c r="A18" s="7"/>
      <c r="B18" s="6" t="s">
        <v>1088</v>
      </c>
      <c r="C18" s="15">
        <v>783.84214399999962</v>
      </c>
      <c r="D18" s="15">
        <v>728.07013300000028</v>
      </c>
      <c r="E18" s="15">
        <v>877.26881399999945</v>
      </c>
      <c r="F18" s="15">
        <v>853.07244500000036</v>
      </c>
      <c r="G18" s="15">
        <v>858.56505900000013</v>
      </c>
      <c r="H18" s="15">
        <v>856.21177</v>
      </c>
      <c r="I18" s="15">
        <v>785.22550400000034</v>
      </c>
      <c r="J18" s="15">
        <v>742.54482599999994</v>
      </c>
      <c r="K18" s="15">
        <v>601.85345499999971</v>
      </c>
      <c r="L18" s="15">
        <v>535.30767399999991</v>
      </c>
      <c r="M18" s="15">
        <v>510.25641000000013</v>
      </c>
      <c r="N18" s="15">
        <v>508.74414499999995</v>
      </c>
      <c r="O18" s="15">
        <v>463.42281000000014</v>
      </c>
      <c r="P18" s="15">
        <v>342.78882600000009</v>
      </c>
      <c r="Q18" s="15">
        <v>232.88381100000001</v>
      </c>
      <c r="R18" s="15">
        <v>202.59730200000001</v>
      </c>
      <c r="S18" s="15">
        <v>211.214473</v>
      </c>
      <c r="T18" s="15">
        <v>217.353364</v>
      </c>
      <c r="U18" s="15">
        <v>158.34724999999997</v>
      </c>
      <c r="V18" s="15">
        <v>139.14215600000003</v>
      </c>
      <c r="W18" s="15">
        <v>94.026071999999999</v>
      </c>
      <c r="X18" s="15">
        <v>92.231297000000012</v>
      </c>
      <c r="Y18" s="15">
        <v>98.581762000000026</v>
      </c>
      <c r="Z18" s="15">
        <v>99.964493000000004</v>
      </c>
      <c r="AA18" s="15">
        <v>110.61329600000002</v>
      </c>
      <c r="AB18" s="15">
        <v>91.137651000000005</v>
      </c>
      <c r="AC18" s="15">
        <v>107.39097399999999</v>
      </c>
      <c r="AD18" s="15">
        <v>120.296762</v>
      </c>
      <c r="AE18" s="15">
        <f t="shared" si="0"/>
        <v>11422.954677999998</v>
      </c>
    </row>
    <row r="19" spans="1:31" ht="13">
      <c r="A19" s="7"/>
      <c r="B19" s="6" t="s">
        <v>1089</v>
      </c>
      <c r="C19" s="15">
        <v>610.35387000000026</v>
      </c>
      <c r="D19" s="15">
        <v>750.77367300000003</v>
      </c>
      <c r="E19" s="15">
        <v>1081.3663590000003</v>
      </c>
      <c r="F19" s="15">
        <v>1206.1982660000003</v>
      </c>
      <c r="G19" s="15">
        <v>1365.7393869999999</v>
      </c>
      <c r="H19" s="15">
        <v>1637.4235169999993</v>
      </c>
      <c r="I19" s="15">
        <v>1668.6367060000005</v>
      </c>
      <c r="J19" s="15">
        <v>1712.7241339999998</v>
      </c>
      <c r="K19" s="15">
        <v>1761.1330249999996</v>
      </c>
      <c r="L19" s="15">
        <v>1760.7284329999998</v>
      </c>
      <c r="M19" s="15">
        <v>1650.672853999999</v>
      </c>
      <c r="N19" s="15">
        <v>1438.0892049999998</v>
      </c>
      <c r="O19" s="15">
        <v>1512.0946739999995</v>
      </c>
      <c r="P19" s="15">
        <v>1576.3163070000003</v>
      </c>
      <c r="Q19" s="15">
        <v>1335.0759420000002</v>
      </c>
      <c r="R19" s="15">
        <v>1685.7903719999999</v>
      </c>
      <c r="S19" s="15">
        <v>1791.6575960000002</v>
      </c>
      <c r="T19" s="15">
        <v>1884.5668840000003</v>
      </c>
      <c r="U19" s="15">
        <v>1896.2602289999993</v>
      </c>
      <c r="V19" s="15">
        <v>1938.0402389999995</v>
      </c>
      <c r="W19" s="15">
        <v>1990.1283410000003</v>
      </c>
      <c r="X19" s="15">
        <v>1987.5943170000005</v>
      </c>
      <c r="Y19" s="15">
        <v>1962.0336440000003</v>
      </c>
      <c r="Z19" s="15">
        <v>1985.1262599999991</v>
      </c>
      <c r="AA19" s="15">
        <v>1925.0009420000004</v>
      </c>
      <c r="AB19" s="15">
        <v>1409.5762139999993</v>
      </c>
      <c r="AC19" s="15">
        <v>1849.9150549999995</v>
      </c>
      <c r="AD19" s="15">
        <v>1971.9617259999998</v>
      </c>
      <c r="AE19" s="15">
        <f t="shared" si="0"/>
        <v>45344.978170999995</v>
      </c>
    </row>
    <row r="20" spans="1:31" ht="13">
      <c r="A20" s="7"/>
      <c r="B20" s="6" t="s">
        <v>1090</v>
      </c>
      <c r="C20" s="15">
        <v>710.18652100000043</v>
      </c>
      <c r="D20" s="15">
        <v>823.06461599999989</v>
      </c>
      <c r="E20" s="15">
        <v>991.70575899999983</v>
      </c>
      <c r="F20" s="15">
        <v>1164.7734140000002</v>
      </c>
      <c r="G20" s="15">
        <v>1257.2675959999995</v>
      </c>
      <c r="H20" s="15">
        <v>1518.2857199999996</v>
      </c>
      <c r="I20" s="15">
        <v>1642.9376630000006</v>
      </c>
      <c r="J20" s="15">
        <v>1691.2890179999995</v>
      </c>
      <c r="K20" s="15">
        <v>1798.1669279999999</v>
      </c>
      <c r="L20" s="15">
        <v>1981.1740869999994</v>
      </c>
      <c r="M20" s="15">
        <v>1854.2218020000005</v>
      </c>
      <c r="N20" s="15">
        <v>1708.2153469999996</v>
      </c>
      <c r="O20" s="15">
        <v>1487.2704830000007</v>
      </c>
      <c r="P20" s="15">
        <v>1423.1313400000001</v>
      </c>
      <c r="Q20" s="15">
        <v>1136.3088820000005</v>
      </c>
      <c r="R20" s="15">
        <v>1193.270293</v>
      </c>
      <c r="S20" s="15">
        <v>1367.6712589999991</v>
      </c>
      <c r="T20" s="15">
        <v>1291.9297039999997</v>
      </c>
      <c r="U20" s="15">
        <v>1372.3026779999998</v>
      </c>
      <c r="V20" s="15">
        <v>1409.8826169999993</v>
      </c>
      <c r="W20" s="15">
        <v>1496.0728199999996</v>
      </c>
      <c r="X20" s="15">
        <v>1447.3757689999998</v>
      </c>
      <c r="Y20" s="15">
        <v>1411.9852929999997</v>
      </c>
      <c r="Z20" s="15">
        <v>1541.4392899999996</v>
      </c>
      <c r="AA20" s="15">
        <v>1495.5817310000007</v>
      </c>
      <c r="AB20" s="15">
        <v>1337.9247630000002</v>
      </c>
      <c r="AC20" s="15">
        <v>1748.4222169999996</v>
      </c>
      <c r="AD20" s="15">
        <v>2028.1214570000002</v>
      </c>
      <c r="AE20" s="15">
        <f t="shared" si="0"/>
        <v>40329.979067</v>
      </c>
    </row>
    <row r="21" spans="1:31" ht="13">
      <c r="A21" s="7"/>
      <c r="B21" s="6" t="s">
        <v>1091</v>
      </c>
      <c r="C21" s="15">
        <v>949.17715199999998</v>
      </c>
      <c r="D21" s="15">
        <v>1260.238233</v>
      </c>
      <c r="E21" s="15">
        <v>1717.0494110000004</v>
      </c>
      <c r="F21" s="15">
        <v>1932.1857400000001</v>
      </c>
      <c r="G21" s="15">
        <v>2208.208094999999</v>
      </c>
      <c r="H21" s="15">
        <v>2424.8843280000001</v>
      </c>
      <c r="I21" s="15">
        <v>2444.192716</v>
      </c>
      <c r="J21" s="15">
        <v>2508.5027220000002</v>
      </c>
      <c r="K21" s="15">
        <v>2576.9381550000007</v>
      </c>
      <c r="L21" s="15">
        <v>2753.7321300000003</v>
      </c>
      <c r="M21" s="15">
        <v>2701.2452990000006</v>
      </c>
      <c r="N21" s="15">
        <v>2534.9399750000007</v>
      </c>
      <c r="O21" s="15">
        <v>2613.6410869999986</v>
      </c>
      <c r="P21" s="15">
        <v>2703.1119199999989</v>
      </c>
      <c r="Q21" s="15">
        <v>2126.3584199999991</v>
      </c>
      <c r="R21" s="15">
        <v>2499.9093350000003</v>
      </c>
      <c r="S21" s="15">
        <v>2727.1262130000014</v>
      </c>
      <c r="T21" s="15">
        <v>2698.0821699999997</v>
      </c>
      <c r="U21" s="15">
        <v>2625.7545570000002</v>
      </c>
      <c r="V21" s="15">
        <v>2726.233471999999</v>
      </c>
      <c r="W21" s="15">
        <v>2811.9845130000008</v>
      </c>
      <c r="X21" s="15">
        <v>2673.7164139999991</v>
      </c>
      <c r="Y21" s="15">
        <v>2583.6000980000008</v>
      </c>
      <c r="Z21" s="15">
        <v>2683.8513430000003</v>
      </c>
      <c r="AA21" s="15">
        <v>2926.5799039999997</v>
      </c>
      <c r="AB21" s="15">
        <v>2066.857489</v>
      </c>
      <c r="AC21" s="15">
        <v>2828.0709649999994</v>
      </c>
      <c r="AD21" s="15">
        <v>3373.7875789999994</v>
      </c>
      <c r="AE21" s="15">
        <f t="shared" si="0"/>
        <v>68679.959435000012</v>
      </c>
    </row>
    <row r="22" spans="1:31" ht="13">
      <c r="A22" s="7"/>
      <c r="B22" s="6" t="s">
        <v>1092</v>
      </c>
      <c r="C22" s="15">
        <v>73.932395999999983</v>
      </c>
      <c r="D22" s="15">
        <v>142.16280999999998</v>
      </c>
      <c r="E22" s="15">
        <v>182.372266</v>
      </c>
      <c r="F22" s="15">
        <v>232.287462</v>
      </c>
      <c r="G22" s="15">
        <v>277.83852800000011</v>
      </c>
      <c r="H22" s="15">
        <v>338.97566599999988</v>
      </c>
      <c r="I22" s="15">
        <v>379.02255600000001</v>
      </c>
      <c r="J22" s="15">
        <v>433.88360200000005</v>
      </c>
      <c r="K22" s="15">
        <v>484.4764370000002</v>
      </c>
      <c r="L22" s="15">
        <v>596.18935099999987</v>
      </c>
      <c r="M22" s="15">
        <v>716.64856399999962</v>
      </c>
      <c r="N22" s="15">
        <v>880.10157500000003</v>
      </c>
      <c r="O22" s="15">
        <v>968.69215100000008</v>
      </c>
      <c r="P22" s="15">
        <v>934.99593800000002</v>
      </c>
      <c r="Q22" s="15">
        <v>893.82222499999989</v>
      </c>
      <c r="R22" s="15">
        <v>1018.6091469999998</v>
      </c>
      <c r="S22" s="15">
        <v>1358.6164459999995</v>
      </c>
      <c r="T22" s="15">
        <v>1350.6214519999992</v>
      </c>
      <c r="U22" s="15">
        <v>1431.9243340000003</v>
      </c>
      <c r="V22" s="15">
        <v>1516.4573060000005</v>
      </c>
      <c r="W22" s="15">
        <v>1472.6689680000004</v>
      </c>
      <c r="X22" s="15">
        <v>1476.0404269999997</v>
      </c>
      <c r="Y22" s="15">
        <v>1486.9237469999998</v>
      </c>
      <c r="Z22" s="15">
        <v>1568.7434389999996</v>
      </c>
      <c r="AA22" s="15">
        <v>1791.5469240000002</v>
      </c>
      <c r="AB22" s="15">
        <v>1436.9609079999996</v>
      </c>
      <c r="AC22" s="15">
        <v>1998.6649980000004</v>
      </c>
      <c r="AD22" s="15">
        <v>2844.8237999999997</v>
      </c>
      <c r="AE22" s="15">
        <f t="shared" si="0"/>
        <v>28288.003422999995</v>
      </c>
    </row>
    <row r="23" spans="1:31" ht="13">
      <c r="A23" s="7"/>
      <c r="B23" s="6" t="s">
        <v>1093</v>
      </c>
      <c r="C23" s="15">
        <v>32.10260199999999</v>
      </c>
      <c r="D23" s="15">
        <v>27.573149000000008</v>
      </c>
      <c r="E23" s="15">
        <v>18.929643999999996</v>
      </c>
      <c r="F23" s="15">
        <v>11.770902000000003</v>
      </c>
      <c r="G23" s="15">
        <v>12.107448</v>
      </c>
      <c r="H23" s="15">
        <v>6.9667919999999999</v>
      </c>
      <c r="I23" s="15">
        <v>7.0833979999999981</v>
      </c>
      <c r="J23" s="15">
        <v>5.9961679999999999</v>
      </c>
      <c r="K23" s="15">
        <v>4.9174880000000005</v>
      </c>
      <c r="L23" s="15">
        <v>4.9375030000000004</v>
      </c>
      <c r="M23" s="15">
        <v>5.0084689999999989</v>
      </c>
      <c r="N23" s="15">
        <v>4.1724700000000006</v>
      </c>
      <c r="O23" s="15">
        <v>3.4941090000000004</v>
      </c>
      <c r="P23" s="15">
        <v>3.7705139999999999</v>
      </c>
      <c r="Q23" s="15">
        <v>2.5927859999999989</v>
      </c>
      <c r="R23" s="15">
        <v>1.8964620000000001</v>
      </c>
      <c r="S23" s="15">
        <v>1.9533309999999999</v>
      </c>
      <c r="T23" s="15">
        <v>0.94226299999999985</v>
      </c>
      <c r="U23" s="15">
        <v>3.656504</v>
      </c>
      <c r="V23" s="15">
        <v>3.6650689999999995</v>
      </c>
      <c r="W23" s="15">
        <v>5.3950079999999998</v>
      </c>
      <c r="X23" s="15">
        <v>4.4917050000000005</v>
      </c>
      <c r="Y23" s="15">
        <v>6.2607319999999991</v>
      </c>
      <c r="Z23" s="15">
        <v>6.8116269999999988</v>
      </c>
      <c r="AA23" s="15">
        <v>9.2679530000000003</v>
      </c>
      <c r="AB23" s="15">
        <v>7.8767639999999997</v>
      </c>
      <c r="AC23" s="15">
        <v>8.6822100000000013</v>
      </c>
      <c r="AD23" s="15">
        <v>9.3963039999999989</v>
      </c>
      <c r="AE23" s="15">
        <f t="shared" si="0"/>
        <v>221.71937399999996</v>
      </c>
    </row>
    <row r="24" spans="1:31" ht="13">
      <c r="A24" s="7"/>
      <c r="B24" s="6" t="s">
        <v>38</v>
      </c>
      <c r="C24" s="15">
        <f>SUM(C9:C15)</f>
        <v>26675.340972000005</v>
      </c>
      <c r="D24" s="15">
        <f t="shared" ref="D24:AD24" si="2">SUM(D9:D15)</f>
        <v>29621.462403999998</v>
      </c>
      <c r="E24" s="15">
        <f t="shared" si="2"/>
        <v>35833.948856999988</v>
      </c>
      <c r="F24" s="15">
        <f t="shared" si="2"/>
        <v>38914.013926999985</v>
      </c>
      <c r="G24" s="15">
        <f t="shared" si="2"/>
        <v>41758.025619</v>
      </c>
      <c r="H24" s="15">
        <f t="shared" si="2"/>
        <v>46855.571477000005</v>
      </c>
      <c r="I24" s="15">
        <f t="shared" si="2"/>
        <v>46124.496503000009</v>
      </c>
      <c r="J24" s="15">
        <f t="shared" si="2"/>
        <v>49354.011263999993</v>
      </c>
      <c r="K24" s="15">
        <f t="shared" si="2"/>
        <v>54899.464425999984</v>
      </c>
      <c r="L24" s="15">
        <f t="shared" si="2"/>
        <v>60951.064180999987</v>
      </c>
      <c r="M24" s="15">
        <f t="shared" si="2"/>
        <v>70200.399978000001</v>
      </c>
      <c r="N24" s="15">
        <f t="shared" si="2"/>
        <v>74643.501084999996</v>
      </c>
      <c r="O24" s="15">
        <f t="shared" si="2"/>
        <v>79808.839734000008</v>
      </c>
      <c r="P24" s="15">
        <f t="shared" si="2"/>
        <v>79066.468623999972</v>
      </c>
      <c r="Q24" s="15">
        <f t="shared" si="2"/>
        <v>71568.395010000007</v>
      </c>
      <c r="R24" s="15">
        <f t="shared" si="2"/>
        <v>84220.240621000019</v>
      </c>
      <c r="S24" s="15">
        <f t="shared" si="2"/>
        <v>91494.715182000044</v>
      </c>
      <c r="T24" s="15">
        <f t="shared" si="2"/>
        <v>91192.327868000022</v>
      </c>
      <c r="U24" s="15">
        <f t="shared" si="2"/>
        <v>94433.550467000023</v>
      </c>
      <c r="V24" s="15">
        <f t="shared" si="2"/>
        <v>97836.97913800001</v>
      </c>
      <c r="W24" s="15">
        <f t="shared" si="2"/>
        <v>101684.59198500004</v>
      </c>
      <c r="X24" s="15">
        <f t="shared" si="2"/>
        <v>96625.465030000007</v>
      </c>
      <c r="Y24" s="15">
        <f t="shared" si="2"/>
        <v>97902.968805000011</v>
      </c>
      <c r="Z24" s="15">
        <f t="shared" si="2"/>
        <v>102081.50709700004</v>
      </c>
      <c r="AA24" s="15">
        <f t="shared" si="2"/>
        <v>98537.127989999979</v>
      </c>
      <c r="AB24" s="15">
        <f t="shared" si="2"/>
        <v>98556.259045999992</v>
      </c>
      <c r="AC24" s="15">
        <f t="shared" si="2"/>
        <v>106329.04916999998</v>
      </c>
      <c r="AD24" s="15">
        <f t="shared" si="2"/>
        <v>106502.11802399997</v>
      </c>
      <c r="AE24" s="15">
        <f t="shared" si="0"/>
        <v>2073671.9044840001</v>
      </c>
    </row>
    <row r="25" spans="1:31" ht="13">
      <c r="A25" s="7"/>
      <c r="B25" s="6" t="s">
        <v>39</v>
      </c>
      <c r="C25" s="15">
        <f>C26-C24</f>
        <v>28039.607800999991</v>
      </c>
      <c r="D25" s="15">
        <f t="shared" ref="D25:AD25" si="3">D26-D24</f>
        <v>27441.553313999961</v>
      </c>
      <c r="E25" s="15">
        <f t="shared" si="3"/>
        <v>29997.132714000028</v>
      </c>
      <c r="F25" s="15">
        <f t="shared" si="3"/>
        <v>33484.722333999998</v>
      </c>
      <c r="G25" s="15">
        <f t="shared" si="3"/>
        <v>34373.728814999988</v>
      </c>
      <c r="H25" s="15">
        <f t="shared" si="3"/>
        <v>38985.935889</v>
      </c>
      <c r="I25" s="15">
        <f t="shared" si="3"/>
        <v>38587.431553999944</v>
      </c>
      <c r="J25" s="15">
        <f t="shared" si="3"/>
        <v>37057.404270000006</v>
      </c>
      <c r="K25" s="15">
        <f t="shared" si="3"/>
        <v>37710.458444999989</v>
      </c>
      <c r="L25" s="15">
        <f t="shared" si="3"/>
        <v>39421.128521999977</v>
      </c>
      <c r="M25" s="15">
        <f t="shared" si="3"/>
        <v>37264.93092699995</v>
      </c>
      <c r="N25" s="15">
        <f t="shared" si="3"/>
        <v>37661.21487799997</v>
      </c>
      <c r="O25" s="15">
        <f t="shared" si="3"/>
        <v>36365.728342999995</v>
      </c>
      <c r="P25" s="15">
        <f t="shared" si="3"/>
        <v>34110.038208000042</v>
      </c>
      <c r="Q25" s="15">
        <f t="shared" si="3"/>
        <v>26382.154341999994</v>
      </c>
      <c r="R25" s="15">
        <f t="shared" si="3"/>
        <v>29487.184919999971</v>
      </c>
      <c r="S25" s="15">
        <f t="shared" si="3"/>
        <v>32759.267968999993</v>
      </c>
      <c r="T25" s="15">
        <f t="shared" si="3"/>
        <v>32831.142832000041</v>
      </c>
      <c r="U25" s="15">
        <f t="shared" si="3"/>
        <v>33745.65514899994</v>
      </c>
      <c r="V25" s="15">
        <f t="shared" si="3"/>
        <v>34411.263550000018</v>
      </c>
      <c r="W25" s="15">
        <f t="shared" si="3"/>
        <v>35839.975310999987</v>
      </c>
      <c r="X25" s="15">
        <f t="shared" si="3"/>
        <v>34030.305223000018</v>
      </c>
      <c r="Y25" s="15">
        <f t="shared" si="3"/>
        <v>34216.851391999953</v>
      </c>
      <c r="Z25" s="15">
        <f t="shared" si="3"/>
        <v>36363.920910999892</v>
      </c>
      <c r="AA25" s="15">
        <f t="shared" si="3"/>
        <v>39184.725707000005</v>
      </c>
      <c r="AB25" s="15">
        <f t="shared" si="3"/>
        <v>37465.616368000075</v>
      </c>
      <c r="AC25" s="15">
        <f t="shared" si="3"/>
        <v>49015.448474000004</v>
      </c>
      <c r="AD25" s="15">
        <f t="shared" si="3"/>
        <v>49941.973116000067</v>
      </c>
      <c r="AE25" s="15">
        <f t="shared" si="0"/>
        <v>996176.50127799972</v>
      </c>
    </row>
    <row r="26" spans="1:31" ht="13">
      <c r="A26" s="7"/>
      <c r="B26" s="6" t="s">
        <v>40</v>
      </c>
      <c r="C26" s="15">
        <v>54714.948772999996</v>
      </c>
      <c r="D26" s="15">
        <v>57063.015717999959</v>
      </c>
      <c r="E26" s="15">
        <v>65831.081571000017</v>
      </c>
      <c r="F26" s="15">
        <v>72398.736260999984</v>
      </c>
      <c r="G26" s="15">
        <v>76131.754433999988</v>
      </c>
      <c r="H26" s="15">
        <v>85841.507366000005</v>
      </c>
      <c r="I26" s="15">
        <v>84711.928056999954</v>
      </c>
      <c r="J26" s="15">
        <v>86411.415534</v>
      </c>
      <c r="K26" s="15">
        <v>92609.922870999973</v>
      </c>
      <c r="L26" s="15">
        <v>100372.19270299996</v>
      </c>
      <c r="M26" s="15">
        <v>107465.33090499995</v>
      </c>
      <c r="N26" s="15">
        <v>112304.71596299997</v>
      </c>
      <c r="O26" s="15">
        <v>116174.568077</v>
      </c>
      <c r="P26" s="15">
        <v>113176.50683200001</v>
      </c>
      <c r="Q26" s="15">
        <v>97950.549352000002</v>
      </c>
      <c r="R26" s="15">
        <v>113707.42554099999</v>
      </c>
      <c r="S26" s="15">
        <v>124253.98315100004</v>
      </c>
      <c r="T26" s="15">
        <v>124023.47070000006</v>
      </c>
      <c r="U26" s="15">
        <v>128179.20561599996</v>
      </c>
      <c r="V26" s="15">
        <v>132248.24268800003</v>
      </c>
      <c r="W26" s="15">
        <v>137524.56729600002</v>
      </c>
      <c r="X26" s="15">
        <v>130655.77025300002</v>
      </c>
      <c r="Y26" s="15">
        <v>132119.82019699996</v>
      </c>
      <c r="Z26" s="15">
        <v>138445.42800799993</v>
      </c>
      <c r="AA26" s="15">
        <v>137721.85369699998</v>
      </c>
      <c r="AB26" s="15">
        <v>136021.87541400007</v>
      </c>
      <c r="AC26" s="15">
        <v>155344.49764399999</v>
      </c>
      <c r="AD26" s="15">
        <v>156444.09114000003</v>
      </c>
      <c r="AE26" s="15">
        <f t="shared" si="0"/>
        <v>3069848.405762</v>
      </c>
    </row>
    <row r="27" spans="1:31" ht="13.5" customHeight="1">
      <c r="A27" s="7"/>
      <c r="C27" s="160" t="s">
        <v>67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ht="13.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ht="13">
      <c r="A29" s="7">
        <v>1</v>
      </c>
      <c r="B29" s="6" t="s">
        <v>31</v>
      </c>
      <c r="C29" s="19">
        <f>(C9/C$26)*100</f>
        <v>15.451866953354454</v>
      </c>
      <c r="D29" s="19">
        <f t="shared" ref="D29:AE38" si="4">(D9/D$26)*100</f>
        <v>15.530878290409822</v>
      </c>
      <c r="E29" s="19">
        <f t="shared" si="4"/>
        <v>16.07563349477449</v>
      </c>
      <c r="F29" s="19">
        <f t="shared" si="4"/>
        <v>14.346226780197307</v>
      </c>
      <c r="G29" s="19">
        <f t="shared" si="4"/>
        <v>14.357213707029123</v>
      </c>
      <c r="H29" s="19">
        <f t="shared" si="4"/>
        <v>14.612855116251577</v>
      </c>
      <c r="I29" s="19">
        <f t="shared" si="4"/>
        <v>15.331924888146578</v>
      </c>
      <c r="J29" s="19">
        <f t="shared" si="4"/>
        <v>17.448622411546392</v>
      </c>
      <c r="K29" s="19">
        <f t="shared" si="4"/>
        <v>20.033658250470012</v>
      </c>
      <c r="L29" s="19">
        <f t="shared" si="4"/>
        <v>22.669436258434871</v>
      </c>
      <c r="M29" s="19">
        <f t="shared" si="4"/>
        <v>29.299146257535106</v>
      </c>
      <c r="N29" s="19">
        <f t="shared" si="4"/>
        <v>32.481147471151644</v>
      </c>
      <c r="O29" s="19">
        <f t="shared" si="4"/>
        <v>36.296521058767084</v>
      </c>
      <c r="P29" s="19">
        <f t="shared" si="4"/>
        <v>37.757649794257055</v>
      </c>
      <c r="Q29" s="19">
        <f t="shared" si="4"/>
        <v>41.389174662318737</v>
      </c>
      <c r="R29" s="19">
        <f t="shared" si="4"/>
        <v>43.187818531071223</v>
      </c>
      <c r="S29" s="19">
        <f t="shared" si="4"/>
        <v>42.27311931736434</v>
      </c>
      <c r="T29" s="19">
        <f t="shared" si="4"/>
        <v>41.608161176060335</v>
      </c>
      <c r="U29" s="19">
        <f t="shared" si="4"/>
        <v>41.223495518686747</v>
      </c>
      <c r="V29" s="19">
        <f t="shared" si="4"/>
        <v>40.402237917107882</v>
      </c>
      <c r="W29" s="19">
        <f t="shared" si="4"/>
        <v>40.199489198180508</v>
      </c>
      <c r="X29" s="19">
        <f t="shared" si="4"/>
        <v>39.099535127364192</v>
      </c>
      <c r="Y29" s="19">
        <f t="shared" si="4"/>
        <v>38.621989187477467</v>
      </c>
      <c r="Z29" s="19">
        <f t="shared" si="4"/>
        <v>38.377350222738926</v>
      </c>
      <c r="AA29" s="19">
        <f t="shared" si="4"/>
        <v>34.309285139275822</v>
      </c>
      <c r="AB29" s="19">
        <f t="shared" si="4"/>
        <v>38.75986654097666</v>
      </c>
      <c r="AC29" s="19">
        <f t="shared" si="4"/>
        <v>31.327521925833501</v>
      </c>
      <c r="AD29" s="19">
        <f t="shared" si="4"/>
        <v>26.74658913487168</v>
      </c>
      <c r="AE29" s="19">
        <f t="shared" si="4"/>
        <v>32.088178354998874</v>
      </c>
    </row>
    <row r="30" spans="1:31" ht="13">
      <c r="A30" s="7">
        <v>2</v>
      </c>
      <c r="B30" s="6" t="s">
        <v>32</v>
      </c>
      <c r="C30" s="19">
        <f t="shared" ref="C30:R46" si="5">(C10/C$26)*100</f>
        <v>3.2565681590828295E-2</v>
      </c>
      <c r="D30" s="19">
        <f t="shared" si="5"/>
        <v>4.2499010427081568E-2</v>
      </c>
      <c r="E30" s="19">
        <f t="shared" si="5"/>
        <v>4.0762012957449224E-2</v>
      </c>
      <c r="F30" s="19">
        <f t="shared" si="5"/>
        <v>4.0916203140906646E-2</v>
      </c>
      <c r="G30" s="19">
        <f t="shared" si="5"/>
        <v>5.0087969577869221E-2</v>
      </c>
      <c r="H30" s="19">
        <f t="shared" si="5"/>
        <v>5.8640214442387192E-2</v>
      </c>
      <c r="I30" s="19">
        <f t="shared" si="5"/>
        <v>5.941435185625079E-2</v>
      </c>
      <c r="J30" s="19">
        <f t="shared" si="5"/>
        <v>1.1231371954763698</v>
      </c>
      <c r="K30" s="19">
        <f t="shared" si="5"/>
        <v>2.7151713153919479</v>
      </c>
      <c r="L30" s="19">
        <f t="shared" si="5"/>
        <v>2.7481893099238386</v>
      </c>
      <c r="M30" s="19">
        <f t="shared" si="5"/>
        <v>2.7260883322359883</v>
      </c>
      <c r="N30" s="19">
        <f t="shared" si="5"/>
        <v>3.0812645455958121</v>
      </c>
      <c r="O30" s="19">
        <f t="shared" si="5"/>
        <v>4.0158574412842141</v>
      </c>
      <c r="P30" s="19">
        <f t="shared" si="5"/>
        <v>4.9238464589405107</v>
      </c>
      <c r="Q30" s="19">
        <f t="shared" si="5"/>
        <v>5.6091376111182756</v>
      </c>
      <c r="R30" s="19">
        <f t="shared" si="5"/>
        <v>5.7069500677949598</v>
      </c>
      <c r="S30" s="19">
        <f t="shared" si="4"/>
        <v>6.0459349201470962</v>
      </c>
      <c r="T30" s="19">
        <f t="shared" si="4"/>
        <v>6.350303785684976</v>
      </c>
      <c r="U30" s="19">
        <f t="shared" si="4"/>
        <v>7.0792254596929132</v>
      </c>
      <c r="V30" s="19">
        <f t="shared" si="4"/>
        <v>7.8774667596738501</v>
      </c>
      <c r="W30" s="19">
        <f t="shared" si="4"/>
        <v>8.5963611436455363</v>
      </c>
      <c r="X30" s="19">
        <f t="shared" si="4"/>
        <v>9.199844778936578</v>
      </c>
      <c r="Y30" s="19">
        <f t="shared" si="4"/>
        <v>9.7598419380022765</v>
      </c>
      <c r="Z30" s="19">
        <f t="shared" si="4"/>
        <v>9.796113919497806</v>
      </c>
      <c r="AA30" s="19">
        <f t="shared" si="4"/>
        <v>11.026618218783675</v>
      </c>
      <c r="AB30" s="19">
        <f t="shared" si="4"/>
        <v>11.219809739830437</v>
      </c>
      <c r="AC30" s="19">
        <f t="shared" si="4"/>
        <v>10.80713817651489</v>
      </c>
      <c r="AD30" s="19">
        <f t="shared" si="4"/>
        <v>12.569610912567184</v>
      </c>
      <c r="AE30" s="19">
        <f t="shared" si="4"/>
        <v>6.0970986772078115</v>
      </c>
    </row>
    <row r="31" spans="1:31" ht="13">
      <c r="A31" s="7">
        <v>3</v>
      </c>
      <c r="B31" s="6" t="s">
        <v>33</v>
      </c>
      <c r="C31" s="19">
        <f t="shared" si="5"/>
        <v>3.492684733980826</v>
      </c>
      <c r="D31" s="19">
        <f t="shared" si="4"/>
        <v>3.5626173773334759</v>
      </c>
      <c r="E31" s="19">
        <f t="shared" si="4"/>
        <v>3.5564297245746035</v>
      </c>
      <c r="F31" s="19">
        <f t="shared" si="4"/>
        <v>3.59032446592611</v>
      </c>
      <c r="G31" s="19">
        <f t="shared" si="4"/>
        <v>3.5649431189095511</v>
      </c>
      <c r="H31" s="19">
        <f t="shared" si="4"/>
        <v>3.7399565262895007</v>
      </c>
      <c r="I31" s="19">
        <f t="shared" si="4"/>
        <v>3.639285903073306</v>
      </c>
      <c r="J31" s="19">
        <f t="shared" si="4"/>
        <v>3.9877542749478101</v>
      </c>
      <c r="K31" s="19">
        <f t="shared" si="4"/>
        <v>4.0154643408784052</v>
      </c>
      <c r="L31" s="19">
        <f t="shared" si="4"/>
        <v>4.1844931996533594</v>
      </c>
      <c r="M31" s="19">
        <f t="shared" si="4"/>
        <v>4.8767678477005116</v>
      </c>
      <c r="N31" s="19">
        <f t="shared" si="4"/>
        <v>5.0241536952543795</v>
      </c>
      <c r="O31" s="19">
        <f t="shared" si="4"/>
        <v>4.8899742069492511</v>
      </c>
      <c r="P31" s="19">
        <f t="shared" si="4"/>
        <v>5.0224117717625401</v>
      </c>
      <c r="Q31" s="19">
        <f t="shared" si="4"/>
        <v>5.1745567181921137</v>
      </c>
      <c r="R31" s="19">
        <f t="shared" si="4"/>
        <v>5.2211936447891114</v>
      </c>
      <c r="S31" s="19">
        <f t="shared" si="4"/>
        <v>5.2908479883585047</v>
      </c>
      <c r="T31" s="19">
        <f t="shared" si="4"/>
        <v>5.266480536413499</v>
      </c>
      <c r="U31" s="19">
        <f t="shared" si="4"/>
        <v>5.4624399537751618</v>
      </c>
      <c r="V31" s="19">
        <f t="shared" si="4"/>
        <v>5.6682248970860512</v>
      </c>
      <c r="W31" s="19">
        <f t="shared" si="4"/>
        <v>5.8772804342683367</v>
      </c>
      <c r="X31" s="19">
        <f t="shared" si="4"/>
        <v>6.178891303742196</v>
      </c>
      <c r="Y31" s="19">
        <f t="shared" si="4"/>
        <v>6.3022317352419988</v>
      </c>
      <c r="Z31" s="19">
        <f t="shared" si="4"/>
        <v>6.2766927583176439</v>
      </c>
      <c r="AA31" s="19">
        <f t="shared" si="4"/>
        <v>6.6021267263831964</v>
      </c>
      <c r="AB31" s="19">
        <f t="shared" si="4"/>
        <v>5.7688148954843497</v>
      </c>
      <c r="AC31" s="19">
        <f t="shared" si="4"/>
        <v>7.3050791621896272</v>
      </c>
      <c r="AD31" s="19">
        <f t="shared" si="4"/>
        <v>7.8771521533350723</v>
      </c>
      <c r="AE31" s="19">
        <f t="shared" si="4"/>
        <v>5.3389203428863592</v>
      </c>
    </row>
    <row r="32" spans="1:31" ht="13">
      <c r="A32" s="7">
        <v>4</v>
      </c>
      <c r="B32" s="6" t="s">
        <v>1087</v>
      </c>
      <c r="C32" s="19">
        <f t="shared" si="5"/>
        <v>4.3870151189550111</v>
      </c>
      <c r="D32" s="19">
        <f t="shared" si="4"/>
        <v>4.8813625497212483</v>
      </c>
      <c r="E32" s="19">
        <f t="shared" si="4"/>
        <v>4.9418421805682948</v>
      </c>
      <c r="F32" s="19">
        <f t="shared" si="4"/>
        <v>5.0378972691610118</v>
      </c>
      <c r="G32" s="19">
        <f t="shared" si="4"/>
        <v>5.2666340068072106</v>
      </c>
      <c r="H32" s="19">
        <f t="shared" si="4"/>
        <v>5.0193173619718694</v>
      </c>
      <c r="I32" s="19">
        <f t="shared" si="4"/>
        <v>4.8885319682648936</v>
      </c>
      <c r="J32" s="19">
        <f t="shared" si="4"/>
        <v>4.8921359821222641</v>
      </c>
      <c r="K32" s="19">
        <f t="shared" si="4"/>
        <v>4.4828682232927699</v>
      </c>
      <c r="L32" s="19">
        <f t="shared" si="4"/>
        <v>4.2769064263669261</v>
      </c>
      <c r="M32" s="19">
        <f t="shared" si="4"/>
        <v>3.8671138440673101</v>
      </c>
      <c r="N32" s="19">
        <f t="shared" si="4"/>
        <v>3.510648019713563</v>
      </c>
      <c r="O32" s="19">
        <f t="shared" si="4"/>
        <v>3.0398244197984323</v>
      </c>
      <c r="P32" s="19">
        <f t="shared" si="4"/>
        <v>2.5933776506787538</v>
      </c>
      <c r="Q32" s="19">
        <f t="shared" si="4"/>
        <v>2.3457422538213519</v>
      </c>
      <c r="R32" s="19">
        <f t="shared" si="4"/>
        <v>2.3008783960697796</v>
      </c>
      <c r="S32" s="19">
        <f t="shared" si="4"/>
        <v>2.2180870480833494</v>
      </c>
      <c r="T32" s="19">
        <f t="shared" si="4"/>
        <v>2.6559217617508577</v>
      </c>
      <c r="U32" s="19">
        <f t="shared" si="4"/>
        <v>2.4950506493081219</v>
      </c>
      <c r="V32" s="19">
        <f t="shared" si="4"/>
        <v>2.5272545381831906</v>
      </c>
      <c r="W32" s="19">
        <f t="shared" si="4"/>
        <v>2.396263474079551</v>
      </c>
      <c r="X32" s="19">
        <f t="shared" si="4"/>
        <v>2.433648467911421</v>
      </c>
      <c r="Y32" s="19">
        <f t="shared" si="4"/>
        <v>2.4158704191700666</v>
      </c>
      <c r="Z32" s="19">
        <f t="shared" si="4"/>
        <v>2.3812285507972883</v>
      </c>
      <c r="AA32" s="19">
        <f t="shared" si="4"/>
        <v>2.2977554723901692</v>
      </c>
      <c r="AB32" s="19">
        <f t="shared" si="4"/>
        <v>2.138449156907166</v>
      </c>
      <c r="AC32" s="19">
        <f t="shared" si="4"/>
        <v>2.0949950847040504</v>
      </c>
      <c r="AD32" s="19">
        <f t="shared" si="4"/>
        <v>1.9579159038093152</v>
      </c>
      <c r="AE32" s="19">
        <f t="shared" si="4"/>
        <v>3.0829364562224382</v>
      </c>
    </row>
    <row r="33" spans="1:31" ht="13">
      <c r="A33" s="7">
        <v>5</v>
      </c>
      <c r="B33" s="4" t="s">
        <v>34</v>
      </c>
      <c r="C33" s="19">
        <f t="shared" si="5"/>
        <v>1.9036237268926739</v>
      </c>
      <c r="D33" s="19">
        <f t="shared" si="4"/>
        <v>1.9383942385139135</v>
      </c>
      <c r="E33" s="19">
        <f t="shared" si="4"/>
        <v>1.9652712884637287</v>
      </c>
      <c r="F33" s="19">
        <f t="shared" si="4"/>
        <v>2.1253000583504202</v>
      </c>
      <c r="G33" s="19">
        <f t="shared" si="4"/>
        <v>2.0728615473692891</v>
      </c>
      <c r="H33" s="19">
        <f t="shared" si="4"/>
        <v>2.2868245447161382</v>
      </c>
      <c r="I33" s="19">
        <f t="shared" si="4"/>
        <v>2.4239948589274514</v>
      </c>
      <c r="J33" s="19">
        <f t="shared" si="4"/>
        <v>2.4603889854847556</v>
      </c>
      <c r="K33" s="19">
        <f t="shared" si="4"/>
        <v>2.5363346164016058</v>
      </c>
      <c r="L33" s="19">
        <f t="shared" si="4"/>
        <v>2.6763415221472098</v>
      </c>
      <c r="M33" s="19">
        <f t="shared" si="4"/>
        <v>2.8355217225299807</v>
      </c>
      <c r="N33" s="19">
        <f t="shared" si="4"/>
        <v>3.0354822909868995</v>
      </c>
      <c r="O33" s="19">
        <f t="shared" si="4"/>
        <v>2.8519679649714584</v>
      </c>
      <c r="P33" s="19">
        <f t="shared" si="4"/>
        <v>2.8567172803798275</v>
      </c>
      <c r="Q33" s="19">
        <f t="shared" si="4"/>
        <v>2.9340651124600559</v>
      </c>
      <c r="R33" s="19">
        <f t="shared" si="4"/>
        <v>2.8062245326708668</v>
      </c>
      <c r="S33" s="19">
        <f t="shared" si="4"/>
        <v>2.8291940039684009</v>
      </c>
      <c r="T33" s="19">
        <f t="shared" si="4"/>
        <v>2.5594522416473535</v>
      </c>
      <c r="U33" s="19">
        <f t="shared" si="4"/>
        <v>2.5214064843576898</v>
      </c>
      <c r="V33" s="19">
        <f t="shared" si="4"/>
        <v>2.4493891133526011</v>
      </c>
      <c r="W33" s="19">
        <f t="shared" si="4"/>
        <v>2.3420831676331937</v>
      </c>
      <c r="X33" s="19">
        <f t="shared" si="4"/>
        <v>2.2295105048627679</v>
      </c>
      <c r="Y33" s="19">
        <f t="shared" si="4"/>
        <v>2.23679139556315</v>
      </c>
      <c r="Z33" s="19">
        <f t="shared" si="4"/>
        <v>2.2215426419298421</v>
      </c>
      <c r="AA33" s="19">
        <f t="shared" si="4"/>
        <v>2.381175532399499</v>
      </c>
      <c r="AB33" s="19">
        <f t="shared" si="4"/>
        <v>2.3805206097509268</v>
      </c>
      <c r="AC33" s="19">
        <f t="shared" si="4"/>
        <v>2.9393789044683052</v>
      </c>
      <c r="AD33" s="19">
        <f t="shared" si="4"/>
        <v>3.2202491729084528</v>
      </c>
      <c r="AE33" s="19">
        <f t="shared" si="4"/>
        <v>2.549002832945316</v>
      </c>
    </row>
    <row r="34" spans="1:31" ht="13">
      <c r="A34" s="7">
        <v>6</v>
      </c>
      <c r="B34" s="6" t="s">
        <v>35</v>
      </c>
      <c r="C34" s="19">
        <f t="shared" si="5"/>
        <v>3.5913958471431076</v>
      </c>
      <c r="D34" s="19">
        <f t="shared" si="4"/>
        <v>3.8923378970652283</v>
      </c>
      <c r="E34" s="19">
        <f t="shared" si="4"/>
        <v>3.5544295629965541</v>
      </c>
      <c r="F34" s="19">
        <f t="shared" si="4"/>
        <v>3.4117989492181264</v>
      </c>
      <c r="G34" s="19">
        <f t="shared" si="4"/>
        <v>3.2471103895853259</v>
      </c>
      <c r="H34" s="19">
        <f t="shared" si="4"/>
        <v>3.0888194608406869</v>
      </c>
      <c r="I34" s="19">
        <f t="shared" si="4"/>
        <v>3.0526244406336804</v>
      </c>
      <c r="J34" s="19">
        <f t="shared" si="4"/>
        <v>2.9259879894053631</v>
      </c>
      <c r="K34" s="19">
        <f t="shared" si="4"/>
        <v>2.9396748648545818</v>
      </c>
      <c r="L34" s="19">
        <f t="shared" si="4"/>
        <v>2.8314412781729108</v>
      </c>
      <c r="M34" s="19">
        <f t="shared" si="4"/>
        <v>2.523273695027386</v>
      </c>
      <c r="N34" s="19">
        <f t="shared" si="4"/>
        <v>2.3529277620635134</v>
      </c>
      <c r="O34" s="19">
        <f t="shared" si="4"/>
        <v>2.4700733047684267</v>
      </c>
      <c r="P34" s="19">
        <f t="shared" si="4"/>
        <v>2.3346348407114084</v>
      </c>
      <c r="Q34" s="19">
        <f t="shared" si="4"/>
        <v>1.7300674628277608</v>
      </c>
      <c r="R34" s="19">
        <f t="shared" si="4"/>
        <v>1.6273726576746534</v>
      </c>
      <c r="S34" s="19">
        <f t="shared" si="4"/>
        <v>1.7484424023331728</v>
      </c>
      <c r="T34" s="19">
        <f t="shared" si="4"/>
        <v>1.8343773296774852</v>
      </c>
      <c r="U34" s="19">
        <f t="shared" si="4"/>
        <v>1.8839754002177751</v>
      </c>
      <c r="V34" s="19">
        <f t="shared" si="4"/>
        <v>1.9763239388867573</v>
      </c>
      <c r="W34" s="19">
        <f t="shared" si="4"/>
        <v>1.7929303821715912</v>
      </c>
      <c r="X34" s="19">
        <f t="shared" si="4"/>
        <v>1.7730566591235633</v>
      </c>
      <c r="Y34" s="19">
        <f t="shared" si="4"/>
        <v>1.8150311871635829</v>
      </c>
      <c r="Z34" s="19">
        <f t="shared" si="4"/>
        <v>1.9513631478273827</v>
      </c>
      <c r="AA34" s="19">
        <f t="shared" si="4"/>
        <v>2.0223313041717152</v>
      </c>
      <c r="AB34" s="19">
        <f t="shared" si="4"/>
        <v>1.6513874817291367</v>
      </c>
      <c r="AC34" s="19">
        <f t="shared" si="4"/>
        <v>2.0791836865711804</v>
      </c>
      <c r="AD34" s="19">
        <f t="shared" si="4"/>
        <v>2.2992616127515055</v>
      </c>
      <c r="AE34" s="19">
        <f t="shared" si="4"/>
        <v>2.2941144496195029</v>
      </c>
    </row>
    <row r="35" spans="1:31" ht="13">
      <c r="A35" s="7"/>
      <c r="B35" s="6" t="s">
        <v>36</v>
      </c>
      <c r="C35" s="19">
        <f t="shared" si="5"/>
        <v>19.894144012013438</v>
      </c>
      <c r="D35" s="19">
        <f t="shared" si="4"/>
        <v>22.061999914646719</v>
      </c>
      <c r="E35" s="19">
        <f t="shared" si="4"/>
        <v>24.298808286702439</v>
      </c>
      <c r="F35" s="19">
        <f t="shared" si="4"/>
        <v>25.197112491350026</v>
      </c>
      <c r="G35" s="19">
        <f t="shared" si="4"/>
        <v>26.290831800483399</v>
      </c>
      <c r="H35" s="19">
        <f t="shared" si="4"/>
        <v>25.777403992516934</v>
      </c>
      <c r="I35" s="19">
        <f t="shared" si="4"/>
        <v>25.052868025527509</v>
      </c>
      <c r="J35" s="19">
        <f t="shared" si="4"/>
        <v>24.277125087420618</v>
      </c>
      <c r="K35" s="19">
        <f t="shared" si="4"/>
        <v>22.557154647562687</v>
      </c>
      <c r="L35" s="19">
        <f t="shared" si="4"/>
        <v>21.338241981396759</v>
      </c>
      <c r="M35" s="19">
        <f t="shared" si="4"/>
        <v>19.195853078641768</v>
      </c>
      <c r="N35" s="19">
        <f t="shared" si="4"/>
        <v>16.979529031783876</v>
      </c>
      <c r="O35" s="19">
        <f t="shared" si="4"/>
        <v>15.133123074189095</v>
      </c>
      <c r="P35" s="19">
        <f t="shared" si="4"/>
        <v>14.372564706512719</v>
      </c>
      <c r="Q35" s="19">
        <f t="shared" si="4"/>
        <v>13.883099590520413</v>
      </c>
      <c r="R35" s="19">
        <f t="shared" si="4"/>
        <v>13.217056197073962</v>
      </c>
      <c r="S35" s="19">
        <f t="shared" si="4"/>
        <v>13.229611486195402</v>
      </c>
      <c r="T35" s="19">
        <f t="shared" si="4"/>
        <v>13.253585640866925</v>
      </c>
      <c r="U35" s="19">
        <f t="shared" si="4"/>
        <v>13.00747231181062</v>
      </c>
      <c r="V35" s="19">
        <f t="shared" si="4"/>
        <v>13.078898067330963</v>
      </c>
      <c r="W35" s="19">
        <f t="shared" si="4"/>
        <v>12.73481192222547</v>
      </c>
      <c r="X35" s="19">
        <f t="shared" si="4"/>
        <v>13.039740241100306</v>
      </c>
      <c r="Y35" s="19">
        <f t="shared" si="4"/>
        <v>12.94989569807824</v>
      </c>
      <c r="Z35" s="19">
        <f t="shared" si="4"/>
        <v>12.729820867744099</v>
      </c>
      <c r="AA35" s="19">
        <f t="shared" si="4"/>
        <v>12.908632169672323</v>
      </c>
      <c r="AB35" s="19">
        <f t="shared" si="4"/>
        <v>10.537334631194746</v>
      </c>
      <c r="AC35" s="19">
        <f t="shared" si="4"/>
        <v>11.89396111044918</v>
      </c>
      <c r="AD35" s="19">
        <f t="shared" si="4"/>
        <v>13.406012791644246</v>
      </c>
      <c r="AE35" s="19">
        <f t="shared" si="4"/>
        <v>16.099400542917767</v>
      </c>
    </row>
    <row r="36" spans="1:31" ht="13">
      <c r="A36" s="7"/>
      <c r="B36" s="6" t="s">
        <v>1131</v>
      </c>
      <c r="C36" s="19">
        <f t="shared" si="5"/>
        <v>7.2537950541928016</v>
      </c>
      <c r="D36" s="19">
        <f t="shared" si="4"/>
        <v>8.9826820848921916</v>
      </c>
      <c r="E36" s="19">
        <f t="shared" si="4"/>
        <v>10.514757251154263</v>
      </c>
      <c r="F36" s="19">
        <f t="shared" si="4"/>
        <v>11.739195238658176</v>
      </c>
      <c r="G36" s="19">
        <f t="shared" si="4"/>
        <v>12.729867153398802</v>
      </c>
      <c r="H36" s="19">
        <f t="shared" si="4"/>
        <v>12.613907214878109</v>
      </c>
      <c r="I36" s="19">
        <f t="shared" si="4"/>
        <v>11.977684504091002</v>
      </c>
      <c r="J36" s="19">
        <f t="shared" si="4"/>
        <v>11.390027250655779</v>
      </c>
      <c r="K36" s="19">
        <f t="shared" si="4"/>
        <v>9.9134585510759621</v>
      </c>
      <c r="L36" s="19">
        <f t="shared" si="4"/>
        <v>8.9772181570869325</v>
      </c>
      <c r="M36" s="19">
        <f t="shared" si="4"/>
        <v>7.8890867264854299</v>
      </c>
      <c r="N36" s="19">
        <f t="shared" si="4"/>
        <v>6.8310489842007076</v>
      </c>
      <c r="O36" s="19">
        <f t="shared" si="4"/>
        <v>5.9341921783007381</v>
      </c>
      <c r="P36" s="19">
        <f t="shared" si="4"/>
        <v>5.420989932219114</v>
      </c>
      <c r="Q36" s="19">
        <f t="shared" si="4"/>
        <v>5.4399593766966428</v>
      </c>
      <c r="R36" s="19">
        <f t="shared" si="4"/>
        <v>5.0273943049908985</v>
      </c>
      <c r="S36" s="19">
        <f t="shared" si="4"/>
        <v>4.915837437241013</v>
      </c>
      <c r="T36" s="19">
        <f t="shared" si="4"/>
        <v>5.0220959999307579</v>
      </c>
      <c r="U36" s="19">
        <f t="shared" si="4"/>
        <v>4.9163839491086536</v>
      </c>
      <c r="V36" s="19">
        <f t="shared" si="4"/>
        <v>4.9346912687499636</v>
      </c>
      <c r="W36" s="19">
        <f t="shared" si="4"/>
        <v>4.7514351984367638</v>
      </c>
      <c r="X36" s="19">
        <f t="shared" si="4"/>
        <v>4.8941609617529869</v>
      </c>
      <c r="Y36" s="19">
        <f t="shared" si="4"/>
        <v>5.0118179014524245</v>
      </c>
      <c r="Z36" s="19">
        <f t="shared" si="4"/>
        <v>4.7569585819904772</v>
      </c>
      <c r="AA36" s="19">
        <f t="shared" si="4"/>
        <v>4.6101287047505846</v>
      </c>
      <c r="AB36" s="19">
        <f t="shared" si="4"/>
        <v>4.0791973563900106</v>
      </c>
      <c r="AC36" s="19">
        <f t="shared" si="4"/>
        <v>4.306565235629634</v>
      </c>
      <c r="AD36" s="19">
        <f t="shared" si="4"/>
        <v>4.5073746011216711</v>
      </c>
      <c r="AE36" s="19">
        <f t="shared" si="4"/>
        <v>6.5273406667213472</v>
      </c>
    </row>
    <row r="37" spans="1:31" ht="13">
      <c r="A37" s="7"/>
      <c r="B37" s="6" t="s">
        <v>37</v>
      </c>
      <c r="C37" s="19">
        <f t="shared" si="5"/>
        <v>5.7746461540308607</v>
      </c>
      <c r="D37" s="19">
        <f t="shared" si="4"/>
        <v>6.5399323310261268</v>
      </c>
      <c r="E37" s="19">
        <f t="shared" si="4"/>
        <v>7.3957348668941849</v>
      </c>
      <c r="F37" s="19">
        <f t="shared" si="4"/>
        <v>7.4590918404041933</v>
      </c>
      <c r="G37" s="19">
        <f t="shared" si="4"/>
        <v>7.8544441244736225</v>
      </c>
      <c r="H37" s="19">
        <f t="shared" si="4"/>
        <v>7.9014779692539534</v>
      </c>
      <c r="I37" s="19">
        <f t="shared" si="4"/>
        <v>8.1772410354525018</v>
      </c>
      <c r="J37" s="19">
        <f t="shared" si="4"/>
        <v>8.2106518289917112</v>
      </c>
      <c r="K37" s="19">
        <f t="shared" si="4"/>
        <v>7.8042236338620548</v>
      </c>
      <c r="L37" s="19">
        <f t="shared" si="4"/>
        <v>7.6037685064659239</v>
      </c>
      <c r="M37" s="19">
        <f t="shared" si="4"/>
        <v>6.9213515981031009</v>
      </c>
      <c r="N37" s="19">
        <f t="shared" si="4"/>
        <v>6.2991679880395166</v>
      </c>
      <c r="O37" s="19">
        <f t="shared" si="4"/>
        <v>6.0672619065200291</v>
      </c>
      <c r="P37" s="19">
        <f t="shared" si="4"/>
        <v>6.1709934689601864</v>
      </c>
      <c r="Q37" s="19">
        <f t="shared" si="4"/>
        <v>5.8468707974459786</v>
      </c>
      <c r="R37" s="19">
        <f t="shared" si="4"/>
        <v>5.8061932891264529</v>
      </c>
      <c r="S37" s="19">
        <f t="shared" si="4"/>
        <v>6.0024146742534219</v>
      </c>
      <c r="T37" s="19">
        <f t="shared" si="4"/>
        <v>6.0016832257541362</v>
      </c>
      <c r="U37" s="19">
        <f t="shared" si="4"/>
        <v>5.8420127633130532</v>
      </c>
      <c r="V37" s="19">
        <f t="shared" si="4"/>
        <v>5.847654911562552</v>
      </c>
      <c r="W37" s="19">
        <f t="shared" si="4"/>
        <v>5.7228143863637611</v>
      </c>
      <c r="X37" s="19">
        <f t="shared" si="4"/>
        <v>5.8791509277590626</v>
      </c>
      <c r="Y37" s="19">
        <f t="shared" si="4"/>
        <v>5.714044467168768</v>
      </c>
      <c r="Z37" s="19">
        <f t="shared" si="4"/>
        <v>5.696061304057161</v>
      </c>
      <c r="AA37" s="19">
        <f t="shared" si="4"/>
        <v>5.9965724598578349</v>
      </c>
      <c r="AB37" s="19">
        <f t="shared" si="4"/>
        <v>4.6686121402693068</v>
      </c>
      <c r="AC37" s="19">
        <f t="shared" si="4"/>
        <v>5.4981969419821874</v>
      </c>
      <c r="AD37" s="19">
        <f t="shared" si="4"/>
        <v>6.6147513482879621</v>
      </c>
      <c r="AE37" s="19">
        <f t="shared" si="4"/>
        <v>6.3288986447450899</v>
      </c>
    </row>
    <row r="38" spans="1:31" ht="13">
      <c r="A38" s="7"/>
      <c r="B38" s="6" t="s">
        <v>1088</v>
      </c>
      <c r="C38" s="19">
        <f t="shared" si="5"/>
        <v>1.4325923016979951</v>
      </c>
      <c r="D38" s="19">
        <f t="shared" si="4"/>
        <v>1.2759054596729591</v>
      </c>
      <c r="E38" s="19">
        <f t="shared" si="4"/>
        <v>1.3326058042261528</v>
      </c>
      <c r="F38" s="19">
        <f t="shared" si="4"/>
        <v>1.178297424867534</v>
      </c>
      <c r="G38" s="19">
        <f t="shared" si="4"/>
        <v>1.1277358119262915</v>
      </c>
      <c r="H38" s="19">
        <f t="shared" si="4"/>
        <v>0.99743328871124559</v>
      </c>
      <c r="I38" s="19">
        <f t="shared" si="4"/>
        <v>0.92693617299283659</v>
      </c>
      <c r="J38" s="19">
        <f t="shared" si="4"/>
        <v>0.85931334582504715</v>
      </c>
      <c r="K38" s="19">
        <f t="shared" si="4"/>
        <v>0.64988009528778601</v>
      </c>
      <c r="L38" s="19">
        <f t="shared" si="4"/>
        <v>0.53332268587971221</v>
      </c>
      <c r="M38" s="19">
        <f t="shared" si="4"/>
        <v>0.47481025341193067</v>
      </c>
      <c r="N38" s="19">
        <f t="shared" si="4"/>
        <v>0.45300336734533159</v>
      </c>
      <c r="O38" s="19">
        <f t="shared" si="4"/>
        <v>0.39890211573056639</v>
      </c>
      <c r="P38" s="19">
        <f t="shared" si="4"/>
        <v>0.30287984281829633</v>
      </c>
      <c r="Q38" s="19">
        <f t="shared" si="4"/>
        <v>0.23775651340463347</v>
      </c>
      <c r="R38" s="19">
        <f t="shared" si="4"/>
        <v>0.17817420545410961</v>
      </c>
      <c r="S38" s="19">
        <f t="shared" si="4"/>
        <v>0.16998607822762588</v>
      </c>
      <c r="T38" s="19">
        <f t="shared" si="4"/>
        <v>0.17525179933543006</v>
      </c>
      <c r="U38" s="19">
        <f t="shared" si="4"/>
        <v>0.12353583347549962</v>
      </c>
      <c r="V38" s="19">
        <f t="shared" ref="D38:AE46" si="6">(V18/V$26)*100</f>
        <v>0.10521285816119622</v>
      </c>
      <c r="W38" s="19">
        <f t="shared" si="6"/>
        <v>6.8370381997002502E-2</v>
      </c>
      <c r="X38" s="19">
        <f t="shared" si="6"/>
        <v>7.0591062929256487E-2</v>
      </c>
      <c r="Y38" s="19">
        <f t="shared" si="6"/>
        <v>7.4615422465007644E-2</v>
      </c>
      <c r="Z38" s="19">
        <f t="shared" si="6"/>
        <v>7.2204979563661481E-2</v>
      </c>
      <c r="AA38" s="19">
        <f t="shared" si="6"/>
        <v>8.0316444362823383E-2</v>
      </c>
      <c r="AB38" s="19">
        <f t="shared" si="6"/>
        <v>6.7002201464000447E-2</v>
      </c>
      <c r="AC38" s="19">
        <f t="shared" si="6"/>
        <v>6.9130851513071176E-2</v>
      </c>
      <c r="AD38" s="19">
        <f t="shared" si="6"/>
        <v>7.6894410727438606E-2</v>
      </c>
      <c r="AE38" s="19">
        <f t="shared" si="6"/>
        <v>0.37210158835724605</v>
      </c>
    </row>
    <row r="39" spans="1:31" ht="13">
      <c r="A39" s="7"/>
      <c r="B39" s="6" t="s">
        <v>1089</v>
      </c>
      <c r="C39" s="19">
        <f t="shared" si="5"/>
        <v>1.1155157478666773</v>
      </c>
      <c r="D39" s="19">
        <f t="shared" si="6"/>
        <v>1.3156922457625666</v>
      </c>
      <c r="E39" s="19">
        <f t="shared" si="6"/>
        <v>1.6426379959043009</v>
      </c>
      <c r="F39" s="19">
        <f t="shared" si="6"/>
        <v>1.6660487852324015</v>
      </c>
      <c r="G39" s="19">
        <f t="shared" si="6"/>
        <v>1.7939155575141572</v>
      </c>
      <c r="H39" s="19">
        <f t="shared" si="6"/>
        <v>1.9074962302543952</v>
      </c>
      <c r="I39" s="19">
        <f t="shared" si="6"/>
        <v>1.9697777447318023</v>
      </c>
      <c r="J39" s="19">
        <f t="shared" si="6"/>
        <v>1.9820577216746325</v>
      </c>
      <c r="K39" s="19">
        <f t="shared" si="6"/>
        <v>1.9016677375416364</v>
      </c>
      <c r="L39" s="19">
        <f t="shared" si="6"/>
        <v>1.7541994307227828</v>
      </c>
      <c r="M39" s="19">
        <f t="shared" si="6"/>
        <v>1.5360049981693209</v>
      </c>
      <c r="N39" s="19">
        <f t="shared" si="6"/>
        <v>1.2805243240843014</v>
      </c>
      <c r="O39" s="19">
        <f t="shared" si="6"/>
        <v>1.3015711605639797</v>
      </c>
      <c r="P39" s="19">
        <f t="shared" si="6"/>
        <v>1.3927946277224257</v>
      </c>
      <c r="Q39" s="19">
        <f t="shared" si="6"/>
        <v>1.3630101626099149</v>
      </c>
      <c r="R39" s="19">
        <f t="shared" si="6"/>
        <v>1.4825684109716715</v>
      </c>
      <c r="S39" s="19">
        <f t="shared" si="6"/>
        <v>1.4419317196638137</v>
      </c>
      <c r="T39" s="19">
        <f t="shared" si="6"/>
        <v>1.5195243878947498</v>
      </c>
      <c r="U39" s="19">
        <f t="shared" si="6"/>
        <v>1.4793821040526864</v>
      </c>
      <c r="V39" s="19">
        <f t="shared" si="6"/>
        <v>1.4654563263817599</v>
      </c>
      <c r="W39" s="19">
        <f t="shared" si="6"/>
        <v>1.4471075096833876</v>
      </c>
      <c r="X39" s="19">
        <f t="shared" si="6"/>
        <v>1.5212449577628684</v>
      </c>
      <c r="Y39" s="19">
        <f t="shared" si="6"/>
        <v>1.4850411097097087</v>
      </c>
      <c r="Z39" s="19">
        <f t="shared" si="6"/>
        <v>1.4338691342593781</v>
      </c>
      <c r="AA39" s="19">
        <f t="shared" si="6"/>
        <v>1.3977454487616536</v>
      </c>
      <c r="AB39" s="19">
        <f t="shared" si="6"/>
        <v>1.0362864132771092</v>
      </c>
      <c r="AC39" s="19">
        <f t="shared" si="6"/>
        <v>1.1908468488143136</v>
      </c>
      <c r="AD39" s="19">
        <f t="shared" si="6"/>
        <v>1.2604897453335671</v>
      </c>
      <c r="AE39" s="19">
        <f t="shared" si="6"/>
        <v>1.4771080580359939</v>
      </c>
    </row>
    <row r="40" spans="1:31" ht="13">
      <c r="A40" s="7"/>
      <c r="B40" s="6" t="s">
        <v>1090</v>
      </c>
      <c r="C40" s="19">
        <f t="shared" si="5"/>
        <v>1.2979753009482005</v>
      </c>
      <c r="D40" s="19">
        <f t="shared" si="6"/>
        <v>1.4423784050732749</v>
      </c>
      <c r="E40" s="19">
        <f t="shared" si="6"/>
        <v>1.5064400209351372</v>
      </c>
      <c r="F40" s="19">
        <f t="shared" si="6"/>
        <v>1.6088311400919364</v>
      </c>
      <c r="G40" s="19">
        <f t="shared" si="6"/>
        <v>1.6514365199477279</v>
      </c>
      <c r="H40" s="19">
        <f t="shared" si="6"/>
        <v>1.7687081303529861</v>
      </c>
      <c r="I40" s="19">
        <f t="shared" si="6"/>
        <v>1.9394407619839797</v>
      </c>
      <c r="J40" s="19">
        <f t="shared" si="6"/>
        <v>1.957251837096146</v>
      </c>
      <c r="K40" s="19">
        <f t="shared" si="6"/>
        <v>1.9416568681357587</v>
      </c>
      <c r="L40" s="19">
        <f t="shared" si="6"/>
        <v>1.9738276445372356</v>
      </c>
      <c r="M40" s="19">
        <f t="shared" si="6"/>
        <v>1.7254139417661538</v>
      </c>
      <c r="N40" s="19">
        <f t="shared" si="6"/>
        <v>1.5210539756520911</v>
      </c>
      <c r="O40" s="19">
        <f t="shared" si="6"/>
        <v>1.2802031525645476</v>
      </c>
      <c r="P40" s="19">
        <f t="shared" si="6"/>
        <v>1.2574441284996594</v>
      </c>
      <c r="Q40" s="19">
        <f t="shared" si="6"/>
        <v>1.1600842358897896</v>
      </c>
      <c r="R40" s="19">
        <f t="shared" si="6"/>
        <v>1.0494216075358573</v>
      </c>
      <c r="S40" s="19">
        <f t="shared" si="6"/>
        <v>1.1007061699888787</v>
      </c>
      <c r="T40" s="19">
        <f t="shared" si="6"/>
        <v>1.0416816242185674</v>
      </c>
      <c r="U40" s="19">
        <f t="shared" si="6"/>
        <v>1.0706125626266965</v>
      </c>
      <c r="V40" s="19">
        <f t="shared" si="6"/>
        <v>1.0660879784438371</v>
      </c>
      <c r="W40" s="19">
        <f t="shared" si="6"/>
        <v>1.0878585909526535</v>
      </c>
      <c r="X40" s="19">
        <f t="shared" si="6"/>
        <v>1.1077779161205981</v>
      </c>
      <c r="Y40" s="19">
        <f t="shared" si="6"/>
        <v>1.0687157240258351</v>
      </c>
      <c r="Z40" s="19">
        <f t="shared" si="6"/>
        <v>1.1133912561640744</v>
      </c>
      <c r="AA40" s="19">
        <f t="shared" si="6"/>
        <v>1.0859436544402097</v>
      </c>
      <c r="AB40" s="19">
        <f t="shared" si="6"/>
        <v>0.98360999576564745</v>
      </c>
      <c r="AC40" s="19">
        <f t="shared" si="6"/>
        <v>1.1255128076739644</v>
      </c>
      <c r="AD40" s="19">
        <f t="shared" si="6"/>
        <v>1.2963873817292706</v>
      </c>
      <c r="AE40" s="19">
        <f t="shared" si="6"/>
        <v>1.3137449716182081</v>
      </c>
    </row>
    <row r="41" spans="1:31" ht="13">
      <c r="A41" s="7"/>
      <c r="B41" s="6" t="s">
        <v>1091</v>
      </c>
      <c r="C41" s="19">
        <f t="shared" si="5"/>
        <v>1.7347675055640139</v>
      </c>
      <c r="D41" s="19">
        <f t="shared" si="6"/>
        <v>2.2085026827673788</v>
      </c>
      <c r="E41" s="19">
        <f t="shared" si="6"/>
        <v>2.6082655335810205</v>
      </c>
      <c r="F41" s="19">
        <f t="shared" si="6"/>
        <v>2.6688114182468641</v>
      </c>
      <c r="G41" s="19">
        <f t="shared" si="6"/>
        <v>2.9005086135435576</v>
      </c>
      <c r="H41" s="19">
        <f t="shared" si="6"/>
        <v>2.8248389414471595</v>
      </c>
      <c r="I41" s="19">
        <f t="shared" si="6"/>
        <v>2.8852993575537331</v>
      </c>
      <c r="J41" s="19">
        <f t="shared" si="6"/>
        <v>2.9029760784476308</v>
      </c>
      <c r="K41" s="19">
        <f t="shared" si="6"/>
        <v>2.7825724016523798</v>
      </c>
      <c r="L41" s="19">
        <f t="shared" si="6"/>
        <v>2.7435209452365541</v>
      </c>
      <c r="M41" s="19">
        <f t="shared" si="6"/>
        <v>2.5135969677401531</v>
      </c>
      <c r="N41" s="19">
        <f t="shared" si="6"/>
        <v>2.2571981534908692</v>
      </c>
      <c r="O41" s="19">
        <f t="shared" si="6"/>
        <v>2.2497532207459456</v>
      </c>
      <c r="P41" s="19">
        <f t="shared" si="6"/>
        <v>2.3884037382533081</v>
      </c>
      <c r="Q41" s="19">
        <f t="shared" si="6"/>
        <v>2.1708488967822031</v>
      </c>
      <c r="R41" s="19">
        <f t="shared" si="6"/>
        <v>2.1985453659740073</v>
      </c>
      <c r="S41" s="19">
        <f t="shared" si="6"/>
        <v>2.1947998316366668</v>
      </c>
      <c r="T41" s="19">
        <f t="shared" si="6"/>
        <v>2.1754609468447961</v>
      </c>
      <c r="U41" s="19">
        <f t="shared" si="6"/>
        <v>2.0485027539227008</v>
      </c>
      <c r="V41" s="19">
        <f t="shared" si="6"/>
        <v>2.0614515675884837</v>
      </c>
      <c r="W41" s="19">
        <f t="shared" si="6"/>
        <v>2.0447143141687887</v>
      </c>
      <c r="X41" s="19">
        <f t="shared" si="6"/>
        <v>2.0463821910219901</v>
      </c>
      <c r="Y41" s="19">
        <f t="shared" si="6"/>
        <v>1.9554977399663962</v>
      </c>
      <c r="Z41" s="19">
        <f t="shared" si="6"/>
        <v>1.9385626391684938</v>
      </c>
      <c r="AA41" s="19">
        <f t="shared" si="6"/>
        <v>2.1249931114336649</v>
      </c>
      <c r="AB41" s="19">
        <f t="shared" si="6"/>
        <v>1.5195037435774601</v>
      </c>
      <c r="AC41" s="19">
        <f t="shared" si="6"/>
        <v>1.8205156976213186</v>
      </c>
      <c r="AD41" s="19">
        <f t="shared" si="6"/>
        <v>2.1565452261030655</v>
      </c>
      <c r="AE41" s="19">
        <f t="shared" si="6"/>
        <v>2.237242702476451</v>
      </c>
    </row>
    <row r="42" spans="1:31" ht="13">
      <c r="A42" s="7"/>
      <c r="B42" s="6" t="s">
        <v>1092</v>
      </c>
      <c r="C42" s="19">
        <f t="shared" si="5"/>
        <v>0.13512284605570746</v>
      </c>
      <c r="D42" s="19">
        <f t="shared" si="6"/>
        <v>0.24913301235699703</v>
      </c>
      <c r="E42" s="19">
        <f t="shared" si="6"/>
        <v>0.27703063909607528</v>
      </c>
      <c r="F42" s="19">
        <f t="shared" si="6"/>
        <v>0.32084463624143322</v>
      </c>
      <c r="G42" s="19">
        <f t="shared" si="6"/>
        <v>0.36494433901541495</v>
      </c>
      <c r="H42" s="19">
        <f t="shared" si="6"/>
        <v>0.39488550050119564</v>
      </c>
      <c r="I42" s="19">
        <f t="shared" si="6"/>
        <v>0.44742525013120682</v>
      </c>
      <c r="J42" s="19">
        <f t="shared" si="6"/>
        <v>0.50211375351128384</v>
      </c>
      <c r="K42" s="19">
        <f t="shared" si="6"/>
        <v>0.52313663804131072</v>
      </c>
      <c r="L42" s="19">
        <f t="shared" si="6"/>
        <v>0.59397860597119423</v>
      </c>
      <c r="M42" s="19">
        <f t="shared" si="6"/>
        <v>0.66686489304492225</v>
      </c>
      <c r="N42" s="19">
        <f t="shared" si="6"/>
        <v>0.78367285599115821</v>
      </c>
      <c r="O42" s="19">
        <f t="shared" si="6"/>
        <v>0.83382462016812076</v>
      </c>
      <c r="P42" s="19">
        <f t="shared" si="6"/>
        <v>0.82613959749430543</v>
      </c>
      <c r="Q42" s="19">
        <f t="shared" si="6"/>
        <v>0.91252395306933454</v>
      </c>
      <c r="R42" s="19">
        <f t="shared" si="6"/>
        <v>0.89581585560805388</v>
      </c>
      <c r="S42" s="19">
        <f t="shared" si="6"/>
        <v>1.0934188277481107</v>
      </c>
      <c r="T42" s="19">
        <f t="shared" si="6"/>
        <v>1.0890047217490089</v>
      </c>
      <c r="U42" s="19">
        <f t="shared" si="6"/>
        <v>1.1171268593205108</v>
      </c>
      <c r="V42" s="19">
        <f t="shared" si="6"/>
        <v>1.1466748254474923</v>
      </c>
      <c r="W42" s="19">
        <f t="shared" si="6"/>
        <v>1.0708406482969053</v>
      </c>
      <c r="X42" s="19">
        <f t="shared" si="6"/>
        <v>1.1297169839049706</v>
      </c>
      <c r="Y42" s="19">
        <f t="shared" si="6"/>
        <v>1.1254357936476842</v>
      </c>
      <c r="Z42" s="19">
        <f t="shared" si="6"/>
        <v>1.1331132140451408</v>
      </c>
      <c r="AA42" s="19">
        <f t="shared" si="6"/>
        <v>1.3008443292823801</v>
      </c>
      <c r="AB42" s="19">
        <f t="shared" si="6"/>
        <v>1.0564189793931484</v>
      </c>
      <c r="AC42" s="19">
        <f t="shared" si="6"/>
        <v>1.2866017324799639</v>
      </c>
      <c r="AD42" s="19">
        <f t="shared" si="6"/>
        <v>1.8184284106033761</v>
      </c>
      <c r="AE42" s="19">
        <f t="shared" si="6"/>
        <v>0.92147883817013199</v>
      </c>
    </row>
    <row r="43" spans="1:31" ht="13">
      <c r="A43" s="7"/>
      <c r="B43" s="6" t="s">
        <v>1093</v>
      </c>
      <c r="C43" s="19">
        <f t="shared" si="5"/>
        <v>5.8672451898267253E-2</v>
      </c>
      <c r="D43" s="19">
        <f t="shared" si="6"/>
        <v>4.8320525392951383E-2</v>
      </c>
      <c r="E43" s="19">
        <f t="shared" si="6"/>
        <v>2.8754873151497641E-2</v>
      </c>
      <c r="F43" s="19">
        <f t="shared" si="6"/>
        <v>1.6258435724023537E-2</v>
      </c>
      <c r="G43" s="19">
        <f t="shared" si="6"/>
        <v>1.5903282526473453E-2</v>
      </c>
      <c r="H43" s="19">
        <f t="shared" si="6"/>
        <v>8.1158779869695032E-3</v>
      </c>
      <c r="I43" s="19">
        <f t="shared" si="6"/>
        <v>8.3617480589437253E-3</v>
      </c>
      <c r="J43" s="19">
        <f t="shared" si="6"/>
        <v>6.9390924369717201E-3</v>
      </c>
      <c r="K43" s="19">
        <f t="shared" si="6"/>
        <v>5.309893203182735E-3</v>
      </c>
      <c r="L43" s="19">
        <f t="shared" si="6"/>
        <v>4.9191941184447462E-3</v>
      </c>
      <c r="M43" s="19">
        <f t="shared" si="6"/>
        <v>4.6605439706201785E-3</v>
      </c>
      <c r="N43" s="19">
        <f t="shared" si="6"/>
        <v>3.7153114757662244E-3</v>
      </c>
      <c r="O43" s="19">
        <f t="shared" si="6"/>
        <v>3.0076367468688326E-3</v>
      </c>
      <c r="P43" s="19">
        <f t="shared" si="6"/>
        <v>3.3315341721908563E-3</v>
      </c>
      <c r="Q43" s="19">
        <f t="shared" si="6"/>
        <v>2.6470356901036186E-3</v>
      </c>
      <c r="R43" s="19">
        <f t="shared" si="6"/>
        <v>1.6678435827536915E-3</v>
      </c>
      <c r="S43" s="19">
        <f t="shared" si="6"/>
        <v>1.5720469883256849E-3</v>
      </c>
      <c r="T43" s="19">
        <f t="shared" si="6"/>
        <v>7.597457115832829E-4</v>
      </c>
      <c r="U43" s="19">
        <f t="shared" si="6"/>
        <v>2.8526499149590431E-3</v>
      </c>
      <c r="V43" s="19">
        <f t="shared" si="6"/>
        <v>2.7713555397833357E-3</v>
      </c>
      <c r="W43" s="19">
        <f t="shared" si="6"/>
        <v>3.9229412650236472E-3</v>
      </c>
      <c r="X43" s="19">
        <f t="shared" si="6"/>
        <v>3.4378160193784977E-3</v>
      </c>
      <c r="Y43" s="19">
        <f t="shared" si="6"/>
        <v>4.738677354135668E-3</v>
      </c>
      <c r="Z43" s="19">
        <f t="shared" si="6"/>
        <v>4.9200808564125323E-3</v>
      </c>
      <c r="AA43" s="19">
        <f t="shared" si="6"/>
        <v>6.7294715771037327E-3</v>
      </c>
      <c r="AB43" s="19">
        <f t="shared" si="6"/>
        <v>5.7908067919414108E-3</v>
      </c>
      <c r="AC43" s="19">
        <f t="shared" si="6"/>
        <v>5.5890038795560404E-3</v>
      </c>
      <c r="AD43" s="19">
        <f t="shared" si="6"/>
        <v>6.0061737912436419E-3</v>
      </c>
      <c r="AE43" s="19">
        <f t="shared" si="6"/>
        <v>7.2224860870602047E-3</v>
      </c>
    </row>
    <row r="44" spans="1:31" ht="13">
      <c r="A44" s="7"/>
      <c r="B44" s="6" t="s">
        <v>38</v>
      </c>
      <c r="C44" s="19">
        <f t="shared" si="5"/>
        <v>48.753296073930343</v>
      </c>
      <c r="D44" s="19">
        <f t="shared" si="6"/>
        <v>51.910089278117496</v>
      </c>
      <c r="E44" s="19">
        <f t="shared" si="6"/>
        <v>54.433176551037555</v>
      </c>
      <c r="F44" s="19">
        <f t="shared" si="6"/>
        <v>53.749576217343908</v>
      </c>
      <c r="G44" s="19">
        <f t="shared" si="6"/>
        <v>54.849682539761766</v>
      </c>
      <c r="H44" s="19">
        <f t="shared" si="6"/>
        <v>54.583817217029086</v>
      </c>
      <c r="I44" s="19">
        <f t="shared" si="6"/>
        <v>54.448644436429674</v>
      </c>
      <c r="J44" s="19">
        <f t="shared" si="6"/>
        <v>57.11515192640357</v>
      </c>
      <c r="K44" s="19">
        <f t="shared" si="6"/>
        <v>59.280326258852</v>
      </c>
      <c r="L44" s="19">
        <f t="shared" si="6"/>
        <v>60.725049976095882</v>
      </c>
      <c r="M44" s="19">
        <f t="shared" si="6"/>
        <v>65.323764777738049</v>
      </c>
      <c r="N44" s="19">
        <f t="shared" si="6"/>
        <v>66.46515281654969</v>
      </c>
      <c r="O44" s="19">
        <f t="shared" si="6"/>
        <v>68.697341470727963</v>
      </c>
      <c r="P44" s="19">
        <f t="shared" si="6"/>
        <v>69.861202503242808</v>
      </c>
      <c r="Q44" s="19">
        <f t="shared" si="6"/>
        <v>73.065843411258712</v>
      </c>
      <c r="R44" s="19">
        <f t="shared" si="6"/>
        <v>74.067494027144562</v>
      </c>
      <c r="S44" s="19">
        <f t="shared" si="6"/>
        <v>73.635237166450267</v>
      </c>
      <c r="T44" s="19">
        <f t="shared" si="6"/>
        <v>73.528282472101452</v>
      </c>
      <c r="U44" s="19">
        <f t="shared" si="6"/>
        <v>73.673065777849047</v>
      </c>
      <c r="V44" s="19">
        <f t="shared" si="6"/>
        <v>73.97979523162131</v>
      </c>
      <c r="W44" s="19">
        <f t="shared" si="6"/>
        <v>73.9392197222042</v>
      </c>
      <c r="X44" s="19">
        <f t="shared" si="6"/>
        <v>73.954227083041019</v>
      </c>
      <c r="Y44" s="19">
        <f t="shared" si="6"/>
        <v>74.101651560696794</v>
      </c>
      <c r="Z44" s="19">
        <f t="shared" si="6"/>
        <v>73.734112108852997</v>
      </c>
      <c r="AA44" s="19">
        <f t="shared" si="6"/>
        <v>71.547924563076393</v>
      </c>
      <c r="AB44" s="19">
        <f t="shared" si="6"/>
        <v>72.456183055873439</v>
      </c>
      <c r="AC44" s="19">
        <f t="shared" si="6"/>
        <v>68.447258050730724</v>
      </c>
      <c r="AD44" s="19">
        <f t="shared" si="6"/>
        <v>68.076791681887443</v>
      </c>
      <c r="AE44" s="19">
        <f t="shared" si="6"/>
        <v>67.549651656798076</v>
      </c>
    </row>
    <row r="45" spans="1:31" ht="13">
      <c r="A45" s="7"/>
      <c r="B45" s="6" t="s">
        <v>39</v>
      </c>
      <c r="C45" s="19">
        <f t="shared" si="5"/>
        <v>51.246703926069657</v>
      </c>
      <c r="D45" s="19">
        <f t="shared" si="6"/>
        <v>48.089910721882504</v>
      </c>
      <c r="E45" s="19">
        <f t="shared" si="6"/>
        <v>45.566823448962438</v>
      </c>
      <c r="F45" s="19">
        <f t="shared" si="6"/>
        <v>46.2504237826561</v>
      </c>
      <c r="G45" s="19">
        <f t="shared" si="6"/>
        <v>45.150317460238227</v>
      </c>
      <c r="H45" s="19">
        <f t="shared" si="6"/>
        <v>45.416182782970907</v>
      </c>
      <c r="I45" s="19">
        <f t="shared" si="6"/>
        <v>45.551355563570326</v>
      </c>
      <c r="J45" s="19">
        <f t="shared" si="6"/>
        <v>42.88484807359643</v>
      </c>
      <c r="K45" s="19">
        <f t="shared" si="6"/>
        <v>40.719673741148</v>
      </c>
      <c r="L45" s="19">
        <f t="shared" si="6"/>
        <v>39.274950023904125</v>
      </c>
      <c r="M45" s="19">
        <f t="shared" si="6"/>
        <v>34.676235222261951</v>
      </c>
      <c r="N45" s="19">
        <f t="shared" si="6"/>
        <v>33.534847183450317</v>
      </c>
      <c r="O45" s="19">
        <f t="shared" si="6"/>
        <v>31.302658529272044</v>
      </c>
      <c r="P45" s="19">
        <f t="shared" si="6"/>
        <v>30.138797496757181</v>
      </c>
      <c r="Q45" s="19">
        <f t="shared" si="6"/>
        <v>26.934156588741288</v>
      </c>
      <c r="R45" s="19">
        <f t="shared" si="6"/>
        <v>25.932505972855434</v>
      </c>
      <c r="S45" s="19">
        <f t="shared" si="6"/>
        <v>26.364762833549722</v>
      </c>
      <c r="T45" s="19">
        <f t="shared" si="6"/>
        <v>26.471717527898551</v>
      </c>
      <c r="U45" s="19">
        <f t="shared" si="6"/>
        <v>26.32693422215096</v>
      </c>
      <c r="V45" s="19">
        <f t="shared" si="6"/>
        <v>26.020204768378701</v>
      </c>
      <c r="W45" s="19">
        <f t="shared" si="6"/>
        <v>26.060780277795804</v>
      </c>
      <c r="X45" s="19">
        <f t="shared" si="6"/>
        <v>26.04577291695897</v>
      </c>
      <c r="Y45" s="19">
        <f t="shared" si="6"/>
        <v>25.898348439303216</v>
      </c>
      <c r="Z45" s="19">
        <f t="shared" si="6"/>
        <v>26.265887891146999</v>
      </c>
      <c r="AA45" s="19">
        <f t="shared" si="6"/>
        <v>28.452075436923614</v>
      </c>
      <c r="AB45" s="19">
        <f t="shared" si="6"/>
        <v>27.543816944126565</v>
      </c>
      <c r="AC45" s="19">
        <f t="shared" si="6"/>
        <v>31.552741949269276</v>
      </c>
      <c r="AD45" s="19">
        <f t="shared" si="6"/>
        <v>31.92320831811255</v>
      </c>
      <c r="AE45" s="19">
        <f t="shared" si="6"/>
        <v>32.450348343201917</v>
      </c>
    </row>
    <row r="46" spans="1:31" ht="13">
      <c r="A46" s="7"/>
      <c r="B46" s="6" t="s">
        <v>40</v>
      </c>
      <c r="C46" s="19">
        <f t="shared" si="5"/>
        <v>100</v>
      </c>
      <c r="D46" s="19">
        <f t="shared" si="6"/>
        <v>100</v>
      </c>
      <c r="E46" s="19">
        <f t="shared" si="6"/>
        <v>100</v>
      </c>
      <c r="F46" s="19">
        <f t="shared" si="6"/>
        <v>100</v>
      </c>
      <c r="G46" s="19">
        <f t="shared" si="6"/>
        <v>100</v>
      </c>
      <c r="H46" s="19">
        <f t="shared" si="6"/>
        <v>100</v>
      </c>
      <c r="I46" s="19">
        <f t="shared" si="6"/>
        <v>100</v>
      </c>
      <c r="J46" s="19">
        <f t="shared" si="6"/>
        <v>100</v>
      </c>
      <c r="K46" s="19">
        <f t="shared" si="6"/>
        <v>100</v>
      </c>
      <c r="L46" s="19">
        <f t="shared" si="6"/>
        <v>100</v>
      </c>
      <c r="M46" s="19">
        <f t="shared" si="6"/>
        <v>100</v>
      </c>
      <c r="N46" s="19">
        <f t="shared" si="6"/>
        <v>100</v>
      </c>
      <c r="O46" s="19">
        <f t="shared" si="6"/>
        <v>100</v>
      </c>
      <c r="P46" s="19">
        <f t="shared" si="6"/>
        <v>100</v>
      </c>
      <c r="Q46" s="19">
        <f t="shared" si="6"/>
        <v>100</v>
      </c>
      <c r="R46" s="19">
        <f t="shared" si="6"/>
        <v>100</v>
      </c>
      <c r="S46" s="19">
        <f t="shared" si="6"/>
        <v>100</v>
      </c>
      <c r="T46" s="19">
        <f t="shared" si="6"/>
        <v>100</v>
      </c>
      <c r="U46" s="19">
        <f t="shared" si="6"/>
        <v>100</v>
      </c>
      <c r="V46" s="19">
        <f t="shared" si="6"/>
        <v>100</v>
      </c>
      <c r="W46" s="19">
        <f t="shared" si="6"/>
        <v>100</v>
      </c>
      <c r="X46" s="19">
        <f t="shared" si="6"/>
        <v>100</v>
      </c>
      <c r="Y46" s="19">
        <f t="shared" si="6"/>
        <v>100</v>
      </c>
      <c r="Z46" s="19">
        <f t="shared" si="6"/>
        <v>100</v>
      </c>
      <c r="AA46" s="19">
        <f t="shared" si="6"/>
        <v>100</v>
      </c>
      <c r="AB46" s="19">
        <f t="shared" si="6"/>
        <v>100</v>
      </c>
      <c r="AC46" s="19">
        <f t="shared" si="6"/>
        <v>100</v>
      </c>
      <c r="AD46" s="19">
        <f t="shared" si="6"/>
        <v>100</v>
      </c>
      <c r="AE46" s="19">
        <f t="shared" si="6"/>
        <v>100</v>
      </c>
    </row>
    <row r="47" spans="1:31" ht="13">
      <c r="A47" s="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13">
      <c r="A48" s="159" t="s">
        <v>52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</row>
    <row r="49" spans="1:31" ht="13">
      <c r="A49" s="7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">
      <c r="A50" s="7">
        <v>1</v>
      </c>
      <c r="B50" s="6" t="s">
        <v>31</v>
      </c>
      <c r="C50" s="148" t="s">
        <v>1095</v>
      </c>
      <c r="D50" s="20">
        <f>IFERROR(((D9/C9)*100)-100,"--")</f>
        <v>4.8247364652452234</v>
      </c>
      <c r="E50" s="20">
        <f t="shared" ref="E50:AD60" si="7">IFERROR(((E9/D9)*100)-100,"--")</f>
        <v>19.412103963154109</v>
      </c>
      <c r="F50" s="20">
        <f t="shared" si="7"/>
        <v>-1.854681065803149</v>
      </c>
      <c r="G50" s="20">
        <f t="shared" si="7"/>
        <v>5.2367253601761377</v>
      </c>
      <c r="H50" s="20">
        <f t="shared" si="7"/>
        <v>14.761551383386134</v>
      </c>
      <c r="I50" s="20">
        <f t="shared" si="7"/>
        <v>3.5401609820907538</v>
      </c>
      <c r="J50" s="20">
        <f t="shared" si="7"/>
        <v>16.088985174502184</v>
      </c>
      <c r="K50" s="20">
        <f t="shared" si="7"/>
        <v>23.051105376609144</v>
      </c>
      <c r="L50" s="20">
        <f t="shared" si="7"/>
        <v>22.64118792307292</v>
      </c>
      <c r="M50" s="20">
        <f t="shared" si="7"/>
        <v>38.378689712133706</v>
      </c>
      <c r="N50" s="20">
        <f t="shared" si="7"/>
        <v>15.85266035680732</v>
      </c>
      <c r="O50" s="20">
        <f t="shared" si="7"/>
        <v>15.597039119641678</v>
      </c>
      <c r="P50" s="20">
        <f t="shared" si="7"/>
        <v>1.34099687610383</v>
      </c>
      <c r="Q50" s="20">
        <f t="shared" si="7"/>
        <v>-5.1292349299317692</v>
      </c>
      <c r="R50" s="20">
        <f t="shared" si="7"/>
        <v>21.131320674191883</v>
      </c>
      <c r="S50" s="20">
        <f t="shared" si="7"/>
        <v>6.9607699307315301</v>
      </c>
      <c r="T50" s="20">
        <f t="shared" si="7"/>
        <v>-1.7556036293811843</v>
      </c>
      <c r="U50" s="20">
        <f t="shared" si="7"/>
        <v>2.3952915250228841</v>
      </c>
      <c r="V50" s="20">
        <f t="shared" si="7"/>
        <v>1.1190407622671614</v>
      </c>
      <c r="W50" s="20">
        <f t="shared" si="7"/>
        <v>3.4678655937643015</v>
      </c>
      <c r="X50" s="20">
        <f t="shared" si="7"/>
        <v>-7.5941712021875247</v>
      </c>
      <c r="Y50" s="20">
        <f t="shared" si="7"/>
        <v>-0.11450562855060298</v>
      </c>
      <c r="Z50" s="20">
        <f t="shared" si="7"/>
        <v>4.1240355512579328</v>
      </c>
      <c r="AA50" s="20">
        <f t="shared" si="7"/>
        <v>-11.067413152178617</v>
      </c>
      <c r="AB50" s="20">
        <f t="shared" si="7"/>
        <v>11.577468191703574</v>
      </c>
      <c r="AC50" s="20">
        <f t="shared" si="7"/>
        <v>-7.6937971105143532</v>
      </c>
      <c r="AD50" s="20">
        <f t="shared" si="7"/>
        <v>-14.018374091736646</v>
      </c>
      <c r="AE50" s="20">
        <f>IFERROR((POWER((AD9/C9),(1/28))*100)-100,"--")</f>
        <v>5.877827613606712</v>
      </c>
    </row>
    <row r="51" spans="1:31" ht="13">
      <c r="A51" s="7">
        <v>2</v>
      </c>
      <c r="B51" s="6" t="s">
        <v>32</v>
      </c>
      <c r="C51" s="148" t="s">
        <v>1095</v>
      </c>
      <c r="D51" s="20">
        <f t="shared" ref="D51:S67" si="8">IFERROR(((D10/C10)*100)-100,"--")</f>
        <v>36.102896707968057</v>
      </c>
      <c r="E51" s="20">
        <f t="shared" si="8"/>
        <v>10.650422203553717</v>
      </c>
      <c r="F51" s="20">
        <f t="shared" si="8"/>
        <v>10.392533016045192</v>
      </c>
      <c r="G51" s="20">
        <f t="shared" si="8"/>
        <v>28.727979725356363</v>
      </c>
      <c r="H51" s="20">
        <f t="shared" si="8"/>
        <v>32.005984341584679</v>
      </c>
      <c r="I51" s="20">
        <f t="shared" si="8"/>
        <v>-1.311344646963164E-2</v>
      </c>
      <c r="J51" s="20">
        <f t="shared" si="8"/>
        <v>1828.2706877344069</v>
      </c>
      <c r="K51" s="20">
        <f t="shared" si="8"/>
        <v>159.09010656320652</v>
      </c>
      <c r="L51" s="20">
        <f t="shared" si="8"/>
        <v>9.6996642331932605</v>
      </c>
      <c r="M51" s="20">
        <f t="shared" si="8"/>
        <v>6.2058029300687139</v>
      </c>
      <c r="N51" s="20">
        <f t="shared" si="8"/>
        <v>18.118704830748825</v>
      </c>
      <c r="O51" s="20">
        <f t="shared" si="8"/>
        <v>34.822499190207651</v>
      </c>
      <c r="P51" s="20">
        <f t="shared" si="8"/>
        <v>19.445951204772086</v>
      </c>
      <c r="Q51" s="20">
        <f t="shared" si="8"/>
        <v>-1.4078848852090431</v>
      </c>
      <c r="R51" s="20">
        <f t="shared" si="8"/>
        <v>18.110886338922569</v>
      </c>
      <c r="S51" s="20">
        <f t="shared" si="8"/>
        <v>15.765962815251882</v>
      </c>
      <c r="T51" s="20">
        <f t="shared" si="7"/>
        <v>4.8394163461056792</v>
      </c>
      <c r="U51" s="20">
        <f t="shared" si="7"/>
        <v>15.213915870067751</v>
      </c>
      <c r="V51" s="20">
        <f t="shared" si="7"/>
        <v>14.808269102532876</v>
      </c>
      <c r="W51" s="20">
        <f t="shared" si="7"/>
        <v>13.479770939810848</v>
      </c>
      <c r="X51" s="20">
        <f t="shared" si="7"/>
        <v>1.674993869067336</v>
      </c>
      <c r="Y51" s="20">
        <f t="shared" si="7"/>
        <v>7.2757757469809263</v>
      </c>
      <c r="Z51" s="20">
        <f t="shared" si="7"/>
        <v>5.17721985377095</v>
      </c>
      <c r="AA51" s="20">
        <f t="shared" si="7"/>
        <v>11.972855179999769</v>
      </c>
      <c r="AB51" s="20">
        <f t="shared" si="7"/>
        <v>0.49606415399064474</v>
      </c>
      <c r="AC51" s="20">
        <f t="shared" si="7"/>
        <v>10.004975438803925</v>
      </c>
      <c r="AD51" s="20">
        <f t="shared" si="7"/>
        <v>17.131692801117055</v>
      </c>
      <c r="AE51" s="20">
        <f t="shared" ref="AE51:AE67" si="9">IFERROR((POWER((AD10/C10),(1/28))*100)-100,"--")</f>
        <v>28.431619276273835</v>
      </c>
    </row>
    <row r="52" spans="1:31" ht="13">
      <c r="A52" s="7">
        <v>3</v>
      </c>
      <c r="B52" s="6" t="s">
        <v>33</v>
      </c>
      <c r="C52" s="148" t="s">
        <v>1095</v>
      </c>
      <c r="D52" s="20">
        <f t="shared" si="8"/>
        <v>6.3796406475589862</v>
      </c>
      <c r="E52" s="20">
        <f t="shared" si="7"/>
        <v>15.165214270884135</v>
      </c>
      <c r="F52" s="20">
        <f t="shared" si="7"/>
        <v>11.024662662468373</v>
      </c>
      <c r="G52" s="20">
        <f t="shared" si="7"/>
        <v>4.4128039800245915</v>
      </c>
      <c r="H52" s="20">
        <f t="shared" si="7"/>
        <v>18.289295768222601</v>
      </c>
      <c r="I52" s="20">
        <f t="shared" si="7"/>
        <v>-3.9722280231753615</v>
      </c>
      <c r="J52" s="20">
        <f t="shared" si="7"/>
        <v>11.77347858337356</v>
      </c>
      <c r="K52" s="20">
        <f t="shared" si="7"/>
        <v>7.917974928629647</v>
      </c>
      <c r="L52" s="20">
        <f t="shared" si="7"/>
        <v>12.9439525522087</v>
      </c>
      <c r="M52" s="20">
        <f t="shared" si="7"/>
        <v>24.779770983961072</v>
      </c>
      <c r="N52" s="20">
        <f t="shared" si="7"/>
        <v>7.6615053631995664</v>
      </c>
      <c r="O52" s="20">
        <f t="shared" si="7"/>
        <v>0.68313376849819463</v>
      </c>
      <c r="P52" s="20">
        <f t="shared" si="7"/>
        <v>5.7803944664740925E-2</v>
      </c>
      <c r="Q52" s="20">
        <f t="shared" si="7"/>
        <v>-10.831507182560074</v>
      </c>
      <c r="R52" s="20">
        <f t="shared" si="7"/>
        <v>17.132820175960333</v>
      </c>
      <c r="S52" s="20">
        <f t="shared" si="7"/>
        <v>10.732977063037112</v>
      </c>
      <c r="T52" s="20">
        <f t="shared" si="7"/>
        <v>-0.64522127135158769</v>
      </c>
      <c r="U52" s="20">
        <f t="shared" si="7"/>
        <v>7.1963227632675597</v>
      </c>
      <c r="V52" s="20">
        <f t="shared" si="7"/>
        <v>7.0613539676311632</v>
      </c>
      <c r="W52" s="20">
        <f t="shared" si="7"/>
        <v>7.8250622486917791</v>
      </c>
      <c r="X52" s="20">
        <f t="shared" si="7"/>
        <v>-0.11909949221417548</v>
      </c>
      <c r="Y52" s="20">
        <f t="shared" si="7"/>
        <v>3.139065548280854</v>
      </c>
      <c r="Z52" s="20">
        <f t="shared" si="7"/>
        <v>4.3631422272697904</v>
      </c>
      <c r="AA52" s="20">
        <f t="shared" si="7"/>
        <v>4.6350598168611157</v>
      </c>
      <c r="AB52" s="20">
        <f t="shared" si="7"/>
        <v>-13.70042706723622</v>
      </c>
      <c r="AC52" s="20">
        <f t="shared" si="7"/>
        <v>44.619028314547108</v>
      </c>
      <c r="AD52" s="20">
        <f t="shared" si="7"/>
        <v>8.5944418031318435</v>
      </c>
      <c r="AE52" s="20">
        <f t="shared" si="9"/>
        <v>6.883186626876352</v>
      </c>
    </row>
    <row r="53" spans="1:31" ht="13">
      <c r="A53" s="7">
        <v>4</v>
      </c>
      <c r="B53" s="6" t="s">
        <v>1087</v>
      </c>
      <c r="C53" s="148" t="s">
        <v>1095</v>
      </c>
      <c r="D53" s="20">
        <f t="shared" si="8"/>
        <v>16.043456606899369</v>
      </c>
      <c r="E53" s="20">
        <f t="shared" si="7"/>
        <v>16.794953349124953</v>
      </c>
      <c r="F53" s="20">
        <f t="shared" si="7"/>
        <v>12.114150478250949</v>
      </c>
      <c r="G53" s="20">
        <f t="shared" si="7"/>
        <v>9.9306217643204491</v>
      </c>
      <c r="H53" s="20">
        <f t="shared" si="7"/>
        <v>7.4590542944851705</v>
      </c>
      <c r="I53" s="20">
        <f t="shared" si="7"/>
        <v>-3.8872431119517898</v>
      </c>
      <c r="J53" s="20">
        <f t="shared" si="7"/>
        <v>2.0813990871473891</v>
      </c>
      <c r="K53" s="20">
        <f t="shared" si="7"/>
        <v>-1.7926809439756681</v>
      </c>
      <c r="L53" s="20">
        <f t="shared" si="7"/>
        <v>3.4021728750627318</v>
      </c>
      <c r="M53" s="20">
        <f t="shared" si="7"/>
        <v>-3.1917927858765296</v>
      </c>
      <c r="N53" s="20">
        <f t="shared" si="7"/>
        <v>-5.129771857874772</v>
      </c>
      <c r="O53" s="20">
        <f t="shared" si="7"/>
        <v>-10.427585063873238</v>
      </c>
      <c r="P53" s="20">
        <f t="shared" si="7"/>
        <v>-16.888239216477004</v>
      </c>
      <c r="Q53" s="20">
        <f t="shared" si="7"/>
        <v>-21.717422310196284</v>
      </c>
      <c r="R53" s="20">
        <f t="shared" si="7"/>
        <v>13.866330769722367</v>
      </c>
      <c r="S53" s="20">
        <f t="shared" si="7"/>
        <v>5.3431771170581897</v>
      </c>
      <c r="T53" s="20">
        <f t="shared" si="7"/>
        <v>19.517156624908424</v>
      </c>
      <c r="U53" s="20">
        <f t="shared" si="7"/>
        <v>-2.9092660906565158</v>
      </c>
      <c r="V53" s="20">
        <f t="shared" si="7"/>
        <v>4.5061751096170326</v>
      </c>
      <c r="W53" s="20">
        <f t="shared" si="7"/>
        <v>-1.4002167698591705</v>
      </c>
      <c r="X53" s="20">
        <f t="shared" si="7"/>
        <v>-3.5123818837912779</v>
      </c>
      <c r="Y53" s="20">
        <f t="shared" si="7"/>
        <v>0.38184403517735177</v>
      </c>
      <c r="Z53" s="20">
        <f t="shared" si="7"/>
        <v>3.2851986615507087</v>
      </c>
      <c r="AA53" s="20">
        <f t="shared" si="7"/>
        <v>-4.0097839184199273</v>
      </c>
      <c r="AB53" s="20">
        <f t="shared" si="7"/>
        <v>-8.0819041946073753</v>
      </c>
      <c r="AC53" s="20">
        <f t="shared" si="7"/>
        <v>11.884827303829297</v>
      </c>
      <c r="AD53" s="20">
        <f t="shared" si="7"/>
        <v>-5.8816477423214621</v>
      </c>
      <c r="AE53" s="20">
        <f t="shared" si="9"/>
        <v>0.87449177220368313</v>
      </c>
    </row>
    <row r="54" spans="1:31" ht="13">
      <c r="A54" s="7">
        <v>5</v>
      </c>
      <c r="B54" s="4" t="s">
        <v>34</v>
      </c>
      <c r="C54" s="148" t="s">
        <v>1095</v>
      </c>
      <c r="D54" s="20">
        <f t="shared" si="8"/>
        <v>6.1963827268767773</v>
      </c>
      <c r="E54" s="20">
        <f t="shared" si="7"/>
        <v>16.965200490977452</v>
      </c>
      <c r="F54" s="20">
        <f t="shared" si="7"/>
        <v>18.931731001332366</v>
      </c>
      <c r="G54" s="20">
        <f t="shared" si="7"/>
        <v>2.5616250942918697</v>
      </c>
      <c r="H54" s="20">
        <f t="shared" si="7"/>
        <v>24.392457187138646</v>
      </c>
      <c r="I54" s="20">
        <f t="shared" si="7"/>
        <v>4.6034674015007084</v>
      </c>
      <c r="J54" s="20">
        <f t="shared" si="7"/>
        <v>3.5377284914249998</v>
      </c>
      <c r="K54" s="20">
        <f t="shared" si="7"/>
        <v>10.481402297337382</v>
      </c>
      <c r="L54" s="20">
        <f t="shared" si="7"/>
        <v>14.36440429620238</v>
      </c>
      <c r="M54" s="20">
        <f t="shared" si="7"/>
        <v>13.434827580318711</v>
      </c>
      <c r="N54" s="20">
        <f t="shared" si="7"/>
        <v>11.872756311544094</v>
      </c>
      <c r="O54" s="20">
        <f t="shared" si="7"/>
        <v>-2.8081134470640734</v>
      </c>
      <c r="P54" s="20">
        <f t="shared" si="7"/>
        <v>-2.4184217830812855</v>
      </c>
      <c r="Q54" s="20">
        <f t="shared" si="7"/>
        <v>-11.109965198126389</v>
      </c>
      <c r="R54" s="20">
        <f t="shared" si="7"/>
        <v>11.028537772790045</v>
      </c>
      <c r="S54" s="20">
        <f t="shared" si="7"/>
        <v>10.169608173341544</v>
      </c>
      <c r="T54" s="20">
        <f t="shared" si="7"/>
        <v>-9.7020559511258568</v>
      </c>
      <c r="U54" s="20">
        <f t="shared" si="7"/>
        <v>1.8144759748454504</v>
      </c>
      <c r="V54" s="20">
        <f t="shared" si="7"/>
        <v>0.22758173860830766</v>
      </c>
      <c r="W54" s="20">
        <f t="shared" si="7"/>
        <v>-0.56600079727923003</v>
      </c>
      <c r="X54" s="20">
        <f t="shared" si="7"/>
        <v>-9.5610487518397349</v>
      </c>
      <c r="Y54" s="20">
        <f t="shared" si="7"/>
        <v>1.450768188756129</v>
      </c>
      <c r="Z54" s="20">
        <f t="shared" si="7"/>
        <v>4.0734172080101132</v>
      </c>
      <c r="AA54" s="20">
        <f t="shared" si="7"/>
        <v>6.6254798860393151</v>
      </c>
      <c r="AB54" s="20">
        <f t="shared" si="7"/>
        <v>-1.2615209052919596</v>
      </c>
      <c r="AC54" s="20">
        <f t="shared" si="7"/>
        <v>41.016763779978902</v>
      </c>
      <c r="AD54" s="20">
        <f t="shared" si="7"/>
        <v>10.330908410399033</v>
      </c>
      <c r="AE54" s="20">
        <f t="shared" si="9"/>
        <v>5.7909765942016946</v>
      </c>
    </row>
    <row r="55" spans="1:31" ht="13">
      <c r="A55" s="7">
        <v>6</v>
      </c>
      <c r="B55" s="6" t="s">
        <v>35</v>
      </c>
      <c r="C55" s="148" t="s">
        <v>1095</v>
      </c>
      <c r="D55" s="20">
        <f t="shared" si="8"/>
        <v>13.030586613856514</v>
      </c>
      <c r="E55" s="20">
        <f t="shared" si="7"/>
        <v>5.3502688257299127</v>
      </c>
      <c r="F55" s="20">
        <f t="shared" si="7"/>
        <v>5.5634350742653709</v>
      </c>
      <c r="G55" s="20">
        <f t="shared" si="7"/>
        <v>8.0271468500825449E-2</v>
      </c>
      <c r="H55" s="20">
        <f t="shared" si="7"/>
        <v>7.2573267861699549</v>
      </c>
      <c r="I55" s="20">
        <f t="shared" si="7"/>
        <v>-2.4722772912233921</v>
      </c>
      <c r="J55" s="20">
        <f t="shared" si="7"/>
        <v>-2.2254749266863598</v>
      </c>
      <c r="K55" s="20">
        <f t="shared" si="7"/>
        <v>7.674574180405358</v>
      </c>
      <c r="L55" s="20">
        <f t="shared" si="7"/>
        <v>4.3912623485124982</v>
      </c>
      <c r="M55" s="20">
        <f t="shared" si="7"/>
        <v>-4.5860732285822792</v>
      </c>
      <c r="N55" s="20">
        <f t="shared" si="7"/>
        <v>-2.5517942299710228</v>
      </c>
      <c r="O55" s="20">
        <f t="shared" si="7"/>
        <v>8.5961230189795828</v>
      </c>
      <c r="P55" s="20">
        <f t="shared" si="7"/>
        <v>-7.9223261508345217</v>
      </c>
      <c r="Q55" s="20">
        <f t="shared" si="7"/>
        <v>-35.865063843723703</v>
      </c>
      <c r="R55" s="20">
        <f t="shared" si="7"/>
        <v>9.1957981657453871</v>
      </c>
      <c r="S55" s="20">
        <f t="shared" si="7"/>
        <v>17.404787867095848</v>
      </c>
      <c r="T55" s="20">
        <f t="shared" si="7"/>
        <v>4.7203066370446862</v>
      </c>
      <c r="U55" s="20">
        <f t="shared" si="7"/>
        <v>6.1451728077155536</v>
      </c>
      <c r="V55" s="20">
        <f t="shared" si="7"/>
        <v>8.2318888025222066</v>
      </c>
      <c r="W55" s="20">
        <f t="shared" si="7"/>
        <v>-5.6600432639032761</v>
      </c>
      <c r="X55" s="20">
        <f t="shared" si="7"/>
        <v>-6.0476830345378687</v>
      </c>
      <c r="Y55" s="20">
        <f t="shared" si="7"/>
        <v>3.5144209900105068</v>
      </c>
      <c r="Z55" s="20">
        <f t="shared" si="7"/>
        <v>12.658678193499171</v>
      </c>
      <c r="AA55" s="20">
        <f t="shared" si="7"/>
        <v>3.0952003177769711</v>
      </c>
      <c r="AB55" s="20">
        <f t="shared" si="7"/>
        <v>-19.350332258582895</v>
      </c>
      <c r="AC55" s="20">
        <f t="shared" si="7"/>
        <v>43.790762745102029</v>
      </c>
      <c r="AD55" s="20">
        <f t="shared" si="7"/>
        <v>11.367589384578537</v>
      </c>
      <c r="AE55" s="20">
        <f t="shared" si="9"/>
        <v>2.1827992301781052</v>
      </c>
    </row>
    <row r="56" spans="1:31" ht="13">
      <c r="A56" s="7"/>
      <c r="B56" s="6" t="s">
        <v>36</v>
      </c>
      <c r="C56" s="148" t="s">
        <v>1095</v>
      </c>
      <c r="D56" s="20">
        <f t="shared" si="8"/>
        <v>15.656046893817546</v>
      </c>
      <c r="E56" s="20">
        <f t="shared" si="7"/>
        <v>27.06219878346981</v>
      </c>
      <c r="F56" s="20">
        <f t="shared" si="7"/>
        <v>14.042254815725471</v>
      </c>
      <c r="G56" s="20">
        <f t="shared" si="7"/>
        <v>9.7206582473223762</v>
      </c>
      <c r="H56" s="20">
        <f t="shared" si="7"/>
        <v>10.55193497491409</v>
      </c>
      <c r="I56" s="20">
        <f t="shared" si="7"/>
        <v>-4.0896438049637567</v>
      </c>
      <c r="J56" s="20">
        <f t="shared" si="7"/>
        <v>-1.152347819680557</v>
      </c>
      <c r="K56" s="20">
        <f t="shared" si="7"/>
        <v>-0.41969228427174698</v>
      </c>
      <c r="L56" s="20">
        <f t="shared" si="7"/>
        <v>2.5251015362791804</v>
      </c>
      <c r="M56" s="20">
        <f t="shared" si="7"/>
        <v>-3.6828219323529652</v>
      </c>
      <c r="N56" s="20">
        <f t="shared" si="7"/>
        <v>-7.5625756137769287</v>
      </c>
      <c r="O56" s="20">
        <f t="shared" si="7"/>
        <v>-7.8031683076361418</v>
      </c>
      <c r="P56" s="20">
        <f t="shared" si="7"/>
        <v>-7.4767398115539976</v>
      </c>
      <c r="Q56" s="20">
        <f t="shared" si="7"/>
        <v>-16.400677631177118</v>
      </c>
      <c r="R56" s="20">
        <f t="shared" si="7"/>
        <v>10.517295380465995</v>
      </c>
      <c r="S56" s="20">
        <f t="shared" si="7"/>
        <v>9.3789743705922035</v>
      </c>
      <c r="T56" s="20">
        <f t="shared" si="7"/>
        <v>-4.6374753371480892E-3</v>
      </c>
      <c r="U56" s="20">
        <f t="shared" si="7"/>
        <v>1.4315860767772079</v>
      </c>
      <c r="V56" s="20">
        <f t="shared" si="7"/>
        <v>3.7410355980675973</v>
      </c>
      <c r="W56" s="20">
        <f t="shared" si="7"/>
        <v>1.2538994587731196</v>
      </c>
      <c r="X56" s="20">
        <f t="shared" si="7"/>
        <v>-2.7197423542106804</v>
      </c>
      <c r="Y56" s="20">
        <f t="shared" si="7"/>
        <v>0.42381362673167189</v>
      </c>
      <c r="Z56" s="20">
        <f t="shared" si="7"/>
        <v>3.0069827528290176</v>
      </c>
      <c r="AA56" s="20">
        <f t="shared" si="7"/>
        <v>0.87468108499069785</v>
      </c>
      <c r="AB56" s="20">
        <f t="shared" si="7"/>
        <v>-19.377465809194149</v>
      </c>
      <c r="AC56" s="20">
        <f t="shared" si="7"/>
        <v>28.908886992939756</v>
      </c>
      <c r="AD56" s="20">
        <f t="shared" si="7"/>
        <v>13.510596229863708</v>
      </c>
      <c r="AE56" s="20">
        <f t="shared" si="9"/>
        <v>2.3699313698565021</v>
      </c>
    </row>
    <row r="57" spans="1:31" ht="13">
      <c r="A57" s="7"/>
      <c r="B57" s="6" t="s">
        <v>1131</v>
      </c>
      <c r="C57" s="148" t="s">
        <v>1095</v>
      </c>
      <c r="D57" s="20">
        <f t="shared" si="8"/>
        <v>29.14853120155513</v>
      </c>
      <c r="E57" s="20">
        <f t="shared" si="7"/>
        <v>35.042196067330053</v>
      </c>
      <c r="F57" s="20">
        <f t="shared" si="7"/>
        <v>22.783234512258147</v>
      </c>
      <c r="G57" s="20">
        <f t="shared" si="7"/>
        <v>14.030334535862863</v>
      </c>
      <c r="H57" s="20">
        <f t="shared" si="7"/>
        <v>11.726773638688925</v>
      </c>
      <c r="I57" s="20">
        <f t="shared" si="7"/>
        <v>-6.2933378199220584</v>
      </c>
      <c r="J57" s="20">
        <f t="shared" si="7"/>
        <v>-2.9985007540727651</v>
      </c>
      <c r="K57" s="20">
        <f t="shared" si="7"/>
        <v>-6.7203656588899037</v>
      </c>
      <c r="L57" s="20">
        <f t="shared" si="7"/>
        <v>-1.854029618884681</v>
      </c>
      <c r="M57" s="20">
        <f t="shared" si="7"/>
        <v>-5.9107688380474883</v>
      </c>
      <c r="N57" s="20">
        <f t="shared" si="7"/>
        <v>-9.5121472417133504</v>
      </c>
      <c r="O57" s="20">
        <f t="shared" si="7"/>
        <v>-10.135682575375682</v>
      </c>
      <c r="P57" s="20">
        <f t="shared" si="7"/>
        <v>-11.005695608056996</v>
      </c>
      <c r="Q57" s="20">
        <f t="shared" si="7"/>
        <v>-13.1504352055303</v>
      </c>
      <c r="R57" s="20">
        <f t="shared" si="7"/>
        <v>7.2825883443909731</v>
      </c>
      <c r="S57" s="20">
        <f t="shared" si="7"/>
        <v>6.8503764778502756</v>
      </c>
      <c r="T57" s="20">
        <f t="shared" si="7"/>
        <v>1.9720284580000396</v>
      </c>
      <c r="U57" s="20">
        <f t="shared" si="7"/>
        <v>1.175294470245916</v>
      </c>
      <c r="V57" s="20">
        <f t="shared" si="7"/>
        <v>3.5586854302317477</v>
      </c>
      <c r="W57" s="20">
        <f t="shared" si="7"/>
        <v>0.12792150862010487</v>
      </c>
      <c r="X57" s="20">
        <f t="shared" si="7"/>
        <v>-2.1407810075425147</v>
      </c>
      <c r="Y57" s="20">
        <f t="shared" si="7"/>
        <v>3.5515046762577072</v>
      </c>
      <c r="Z57" s="20">
        <f t="shared" si="7"/>
        <v>-0.54085274010915896</v>
      </c>
      <c r="AA57" s="20">
        <f t="shared" si="7"/>
        <v>-3.5931437083543898</v>
      </c>
      <c r="AB57" s="20">
        <f t="shared" si="7"/>
        <v>-12.608827482800393</v>
      </c>
      <c r="AC57" s="20">
        <f t="shared" si="7"/>
        <v>20.571157256590155</v>
      </c>
      <c r="AD57" s="20">
        <f t="shared" si="7"/>
        <v>5.4037136393946241</v>
      </c>
      <c r="AE57" s="20">
        <f t="shared" si="9"/>
        <v>2.0738975096526957</v>
      </c>
    </row>
    <row r="58" spans="1:31" ht="13">
      <c r="A58" s="7"/>
      <c r="B58" s="6" t="s">
        <v>37</v>
      </c>
      <c r="C58" s="148" t="s">
        <v>1095</v>
      </c>
      <c r="D58" s="20">
        <f t="shared" si="8"/>
        <v>18.112700711800315</v>
      </c>
      <c r="E58" s="20">
        <f t="shared" si="7"/>
        <v>30.46209531712779</v>
      </c>
      <c r="F58" s="20">
        <f t="shared" si="7"/>
        <v>10.91866046108052</v>
      </c>
      <c r="G58" s="20">
        <f t="shared" si="7"/>
        <v>10.729758476378493</v>
      </c>
      <c r="H58" s="20">
        <f t="shared" si="7"/>
        <v>13.429071245491016</v>
      </c>
      <c r="I58" s="20">
        <f t="shared" si="7"/>
        <v>2.1282045920825112</v>
      </c>
      <c r="J58" s="20">
        <f t="shared" si="7"/>
        <v>2.4229758817218965</v>
      </c>
      <c r="K58" s="20">
        <f t="shared" si="7"/>
        <v>1.8681625104600954</v>
      </c>
      <c r="L58" s="20">
        <f t="shared" si="7"/>
        <v>5.5978485279803323</v>
      </c>
      <c r="M58" s="20">
        <f t="shared" si="7"/>
        <v>-2.5421124399561847</v>
      </c>
      <c r="N58" s="20">
        <f t="shared" si="7"/>
        <v>-4.8909393564964034</v>
      </c>
      <c r="O58" s="20">
        <f t="shared" si="7"/>
        <v>-0.36254524359645757</v>
      </c>
      <c r="P58" s="20">
        <f t="shared" si="7"/>
        <v>-0.91507999978219345</v>
      </c>
      <c r="Q58" s="20">
        <f t="shared" si="7"/>
        <v>-17.999027892560392</v>
      </c>
      <c r="R58" s="20">
        <f t="shared" si="7"/>
        <v>15.27893168787493</v>
      </c>
      <c r="S58" s="20">
        <f t="shared" si="7"/>
        <v>12.968145286210103</v>
      </c>
      <c r="T58" s="20">
        <f t="shared" si="7"/>
        <v>-0.19768044938459184</v>
      </c>
      <c r="U58" s="20">
        <f t="shared" si="7"/>
        <v>0.60119218146881792</v>
      </c>
      <c r="V58" s="20">
        <f t="shared" si="7"/>
        <v>3.274135514085998</v>
      </c>
      <c r="W58" s="20">
        <f t="shared" si="7"/>
        <v>1.7696549236775923</v>
      </c>
      <c r="X58" s="20">
        <f t="shared" si="7"/>
        <v>-2.3992271639502007</v>
      </c>
      <c r="Y58" s="20">
        <f t="shared" si="7"/>
        <v>-1.7192672505930204</v>
      </c>
      <c r="Z58" s="20">
        <f t="shared" si="7"/>
        <v>4.4579944418774886</v>
      </c>
      <c r="AA58" s="20">
        <f t="shared" si="7"/>
        <v>4.7255554272884268</v>
      </c>
      <c r="AB58" s="20">
        <f t="shared" si="7"/>
        <v>-23.106326718029962</v>
      </c>
      <c r="AC58" s="20">
        <f t="shared" si="7"/>
        <v>34.499172843400885</v>
      </c>
      <c r="AD58" s="20">
        <f t="shared" si="7"/>
        <v>21.159234607894632</v>
      </c>
      <c r="AE58" s="20">
        <f t="shared" si="9"/>
        <v>4.3281425920583132</v>
      </c>
    </row>
    <row r="59" spans="1:31" ht="13">
      <c r="A59" s="7"/>
      <c r="B59" s="6" t="s">
        <v>1088</v>
      </c>
      <c r="C59" s="148" t="s">
        <v>1095</v>
      </c>
      <c r="D59" s="20">
        <f t="shared" si="8"/>
        <v>-7.1152095389246313</v>
      </c>
      <c r="E59" s="20">
        <f t="shared" si="7"/>
        <v>20.492350151108198</v>
      </c>
      <c r="F59" s="20">
        <f t="shared" si="7"/>
        <v>-2.7581476297639256</v>
      </c>
      <c r="G59" s="20">
        <f t="shared" si="7"/>
        <v>0.64386255026673211</v>
      </c>
      <c r="H59" s="20">
        <f t="shared" si="7"/>
        <v>-0.27409559419307072</v>
      </c>
      <c r="I59" s="20">
        <f t="shared" si="7"/>
        <v>-8.2907369983946495</v>
      </c>
      <c r="J59" s="20">
        <f t="shared" si="7"/>
        <v>-5.4354676182296231</v>
      </c>
      <c r="K59" s="20">
        <f t="shared" si="7"/>
        <v>-18.94718892028213</v>
      </c>
      <c r="L59" s="20">
        <f t="shared" si="7"/>
        <v>-11.056808006527078</v>
      </c>
      <c r="M59" s="20">
        <f t="shared" si="7"/>
        <v>-4.6797879456515687</v>
      </c>
      <c r="N59" s="20">
        <f t="shared" si="7"/>
        <v>-0.29637354286253981</v>
      </c>
      <c r="O59" s="20">
        <f t="shared" si="7"/>
        <v>-8.9084730400189329</v>
      </c>
      <c r="P59" s="20">
        <f t="shared" si="7"/>
        <v>-26.031084658953247</v>
      </c>
      <c r="Q59" s="20">
        <f t="shared" si="7"/>
        <v>-32.062017972546172</v>
      </c>
      <c r="R59" s="20">
        <f t="shared" si="7"/>
        <v>-13.004986851576376</v>
      </c>
      <c r="S59" s="20">
        <f t="shared" si="7"/>
        <v>4.2533493363104924</v>
      </c>
      <c r="T59" s="20">
        <f t="shared" si="7"/>
        <v>2.9064727018020164</v>
      </c>
      <c r="U59" s="20">
        <f t="shared" si="7"/>
        <v>-27.147550382519043</v>
      </c>
      <c r="V59" s="20">
        <f t="shared" si="7"/>
        <v>-12.128467024214146</v>
      </c>
      <c r="W59" s="20">
        <f t="shared" si="7"/>
        <v>-32.424453736364427</v>
      </c>
      <c r="X59" s="20">
        <f t="shared" si="7"/>
        <v>-1.9088056767914168</v>
      </c>
      <c r="Y59" s="20">
        <f t="shared" si="7"/>
        <v>6.8853688569510325</v>
      </c>
      <c r="Z59" s="20">
        <f t="shared" si="7"/>
        <v>1.4026235400417875</v>
      </c>
      <c r="AA59" s="20">
        <f t="shared" si="7"/>
        <v>10.652585413502777</v>
      </c>
      <c r="AB59" s="20">
        <f t="shared" si="7"/>
        <v>-17.60696562192669</v>
      </c>
      <c r="AC59" s="20">
        <f t="shared" si="7"/>
        <v>17.83381820977587</v>
      </c>
      <c r="AD59" s="20">
        <f t="shared" si="7"/>
        <v>12.017572352030271</v>
      </c>
      <c r="AE59" s="20">
        <f t="shared" si="9"/>
        <v>-6.474621174399104</v>
      </c>
    </row>
    <row r="60" spans="1:31" ht="13">
      <c r="A60" s="7"/>
      <c r="B60" s="6" t="s">
        <v>1089</v>
      </c>
      <c r="C60" s="148" t="s">
        <v>1095</v>
      </c>
      <c r="D60" s="20">
        <f t="shared" si="8"/>
        <v>23.006293545742523</v>
      </c>
      <c r="E60" s="20">
        <f t="shared" si="7"/>
        <v>44.033601322085815</v>
      </c>
      <c r="F60" s="20">
        <f t="shared" si="7"/>
        <v>11.54390516785071</v>
      </c>
      <c r="G60" s="20">
        <f t="shared" si="7"/>
        <v>13.226774196009288</v>
      </c>
      <c r="H60" s="20">
        <f t="shared" si="7"/>
        <v>19.892823812951917</v>
      </c>
      <c r="I60" s="20">
        <f t="shared" si="7"/>
        <v>1.9062379815570409</v>
      </c>
      <c r="J60" s="20">
        <f t="shared" si="7"/>
        <v>2.6421226286987434</v>
      </c>
      <c r="K60" s="20">
        <f t="shared" si="7"/>
        <v>2.8264266287264093</v>
      </c>
      <c r="L60" s="20">
        <f t="shared" si="7"/>
        <v>-2.2973392370502665E-2</v>
      </c>
      <c r="M60" s="20">
        <f t="shared" si="7"/>
        <v>-6.2505708965285294</v>
      </c>
      <c r="N60" s="20">
        <f t="shared" si="7"/>
        <v>-12.878605744612273</v>
      </c>
      <c r="O60" s="20">
        <f t="shared" ref="E60:AD67" si="10">IFERROR(((O19/N19)*100)-100,"--")</f>
        <v>5.1460972478407427</v>
      </c>
      <c r="P60" s="20">
        <f t="shared" si="10"/>
        <v>4.2471965614502665</v>
      </c>
      <c r="Q60" s="20">
        <f t="shared" si="10"/>
        <v>-15.304058197502371</v>
      </c>
      <c r="R60" s="20">
        <f t="shared" si="10"/>
        <v>26.269249483637225</v>
      </c>
      <c r="S60" s="20">
        <f t="shared" si="10"/>
        <v>6.2799755982946266</v>
      </c>
      <c r="T60" s="20">
        <f t="shared" si="10"/>
        <v>5.1856609325033247</v>
      </c>
      <c r="U60" s="20">
        <f t="shared" si="10"/>
        <v>0.62047917212572656</v>
      </c>
      <c r="V60" s="20">
        <f t="shared" si="10"/>
        <v>2.2032846210160244</v>
      </c>
      <c r="W60" s="20">
        <f t="shared" si="10"/>
        <v>2.6876687569127711</v>
      </c>
      <c r="X60" s="20">
        <f t="shared" si="10"/>
        <v>-0.12732967757881397</v>
      </c>
      <c r="Y60" s="20">
        <f t="shared" si="10"/>
        <v>-1.2860105697313742</v>
      </c>
      <c r="Z60" s="20">
        <f t="shared" si="10"/>
        <v>1.1769734974024004</v>
      </c>
      <c r="AA60" s="20">
        <f t="shared" si="10"/>
        <v>-3.0287906221138172</v>
      </c>
      <c r="AB60" s="20">
        <f t="shared" si="10"/>
        <v>-26.775297442945416</v>
      </c>
      <c r="AC60" s="20">
        <f t="shared" si="10"/>
        <v>31.239094177847733</v>
      </c>
      <c r="AD60" s="20">
        <f t="shared" si="10"/>
        <v>6.5974202799274053</v>
      </c>
      <c r="AE60" s="20">
        <f t="shared" si="9"/>
        <v>4.2773257601727721</v>
      </c>
    </row>
    <row r="61" spans="1:31" ht="13">
      <c r="A61" s="7"/>
      <c r="B61" s="6" t="s">
        <v>1090</v>
      </c>
      <c r="C61" s="148" t="s">
        <v>1095</v>
      </c>
      <c r="D61" s="20">
        <f t="shared" si="8"/>
        <v>15.894147757276201</v>
      </c>
      <c r="E61" s="20">
        <f t="shared" si="10"/>
        <v>20.489417200265109</v>
      </c>
      <c r="F61" s="20">
        <f t="shared" si="10"/>
        <v>17.451512550911843</v>
      </c>
      <c r="G61" s="20">
        <f t="shared" si="10"/>
        <v>7.9409592362140984</v>
      </c>
      <c r="H61" s="20">
        <f t="shared" si="10"/>
        <v>20.760745352097686</v>
      </c>
      <c r="I61" s="20">
        <f t="shared" si="10"/>
        <v>8.2100451422279832</v>
      </c>
      <c r="J61" s="20">
        <f t="shared" si="10"/>
        <v>2.9429817143341523</v>
      </c>
      <c r="K61" s="20">
        <f t="shared" si="10"/>
        <v>6.3193167378563544</v>
      </c>
      <c r="L61" s="20">
        <f t="shared" si="10"/>
        <v>10.177428810991884</v>
      </c>
      <c r="M61" s="20">
        <f t="shared" si="10"/>
        <v>-6.4079318336046356</v>
      </c>
      <c r="N61" s="20">
        <f t="shared" si="10"/>
        <v>-7.8742712895790277</v>
      </c>
      <c r="O61" s="20">
        <f t="shared" si="10"/>
        <v>-12.934251198950207</v>
      </c>
      <c r="P61" s="20">
        <f t="shared" si="10"/>
        <v>-4.312540572352674</v>
      </c>
      <c r="Q61" s="20">
        <f t="shared" si="10"/>
        <v>-20.154320963798014</v>
      </c>
      <c r="R61" s="20">
        <f t="shared" si="10"/>
        <v>5.0128457061554172</v>
      </c>
      <c r="S61" s="20">
        <f t="shared" si="10"/>
        <v>14.615378177356433</v>
      </c>
      <c r="T61" s="20">
        <f t="shared" si="10"/>
        <v>-5.5379942001105888</v>
      </c>
      <c r="U61" s="20">
        <f t="shared" si="10"/>
        <v>6.2211569059178657</v>
      </c>
      <c r="V61" s="20">
        <f t="shared" si="10"/>
        <v>2.7384584758494128</v>
      </c>
      <c r="W61" s="20">
        <f t="shared" si="10"/>
        <v>6.1132892881110337</v>
      </c>
      <c r="X61" s="20">
        <f t="shared" si="10"/>
        <v>-3.254992026390795</v>
      </c>
      <c r="Y61" s="20">
        <f t="shared" si="10"/>
        <v>-2.4451477465628386</v>
      </c>
      <c r="Z61" s="20">
        <f t="shared" si="10"/>
        <v>9.1682255928426315</v>
      </c>
      <c r="AA61" s="20">
        <f t="shared" si="10"/>
        <v>-2.9749831405944605</v>
      </c>
      <c r="AB61" s="20">
        <f t="shared" si="10"/>
        <v>-10.541514698403361</v>
      </c>
      <c r="AC61" s="20">
        <f t="shared" si="10"/>
        <v>30.68165455578756</v>
      </c>
      <c r="AD61" s="20">
        <f t="shared" si="10"/>
        <v>15.997236667463397</v>
      </c>
      <c r="AE61" s="20">
        <f t="shared" si="9"/>
        <v>3.8187436679932603</v>
      </c>
    </row>
    <row r="62" spans="1:31" ht="13">
      <c r="A62" s="7"/>
      <c r="B62" s="6" t="s">
        <v>1091</v>
      </c>
      <c r="C62" s="148" t="s">
        <v>1095</v>
      </c>
      <c r="D62" s="20">
        <f t="shared" si="8"/>
        <v>32.771657044690414</v>
      </c>
      <c r="E62" s="20">
        <f t="shared" si="10"/>
        <v>36.248001849028213</v>
      </c>
      <c r="F62" s="20">
        <f t="shared" si="10"/>
        <v>12.529419807127468</v>
      </c>
      <c r="G62" s="20">
        <f t="shared" si="10"/>
        <v>14.285497987372537</v>
      </c>
      <c r="H62" s="20">
        <f t="shared" si="10"/>
        <v>9.8123104199561766</v>
      </c>
      <c r="I62" s="20">
        <f t="shared" si="10"/>
        <v>0.79626016701280378</v>
      </c>
      <c r="J62" s="20">
        <f t="shared" si="10"/>
        <v>2.6311348356051809</v>
      </c>
      <c r="K62" s="20">
        <f t="shared" si="10"/>
        <v>2.7281386780970962</v>
      </c>
      <c r="L62" s="20">
        <f t="shared" si="10"/>
        <v>6.8606215735899099</v>
      </c>
      <c r="M62" s="20">
        <f t="shared" si="10"/>
        <v>-1.9060252966580151</v>
      </c>
      <c r="N62" s="20">
        <f t="shared" si="10"/>
        <v>-6.1566168782067336</v>
      </c>
      <c r="O62" s="20">
        <f t="shared" si="10"/>
        <v>3.1046538685791916</v>
      </c>
      <c r="P62" s="20">
        <f t="shared" si="10"/>
        <v>3.4232256848508911</v>
      </c>
      <c r="Q62" s="20">
        <f t="shared" si="10"/>
        <v>-21.336648909453956</v>
      </c>
      <c r="R62" s="20">
        <f t="shared" si="10"/>
        <v>17.567636363017343</v>
      </c>
      <c r="S62" s="20">
        <f t="shared" si="10"/>
        <v>9.0890047418460256</v>
      </c>
      <c r="T62" s="20">
        <f t="shared" si="10"/>
        <v>-1.06500545745007</v>
      </c>
      <c r="U62" s="20">
        <f t="shared" si="10"/>
        <v>-2.6807046058200541</v>
      </c>
      <c r="V62" s="20">
        <f t="shared" si="10"/>
        <v>3.8266682136048047</v>
      </c>
      <c r="W62" s="20">
        <f t="shared" si="10"/>
        <v>3.1454034249346137</v>
      </c>
      <c r="X62" s="20">
        <f t="shared" si="10"/>
        <v>-4.917100302678719</v>
      </c>
      <c r="Y62" s="20">
        <f t="shared" si="10"/>
        <v>-3.3704515380963755</v>
      </c>
      <c r="Z62" s="20">
        <f t="shared" si="10"/>
        <v>3.8802926612986823</v>
      </c>
      <c r="AA62" s="20">
        <f t="shared" si="10"/>
        <v>9.0440389566688282</v>
      </c>
      <c r="AB62" s="20">
        <f t="shared" si="10"/>
        <v>-29.376352028692125</v>
      </c>
      <c r="AC62" s="20">
        <f t="shared" si="10"/>
        <v>36.82950953567169</v>
      </c>
      <c r="AD62" s="20">
        <f t="shared" si="10"/>
        <v>19.296425752880637</v>
      </c>
      <c r="AE62" s="20">
        <f t="shared" si="9"/>
        <v>4.6334086397300922</v>
      </c>
    </row>
    <row r="63" spans="1:31" ht="13">
      <c r="A63" s="7"/>
      <c r="B63" s="6" t="s">
        <v>1092</v>
      </c>
      <c r="C63" s="148" t="s">
        <v>1095</v>
      </c>
      <c r="D63" s="20">
        <f t="shared" si="8"/>
        <v>92.287573095832045</v>
      </c>
      <c r="E63" s="20">
        <f t="shared" si="10"/>
        <v>28.284089207296915</v>
      </c>
      <c r="F63" s="20">
        <f t="shared" si="10"/>
        <v>27.369948893435378</v>
      </c>
      <c r="G63" s="20">
        <f t="shared" si="10"/>
        <v>19.609782468586317</v>
      </c>
      <c r="H63" s="20">
        <f t="shared" si="10"/>
        <v>22.004557265722255</v>
      </c>
      <c r="I63" s="20">
        <f t="shared" si="10"/>
        <v>11.814089923493242</v>
      </c>
      <c r="J63" s="20">
        <f t="shared" si="10"/>
        <v>14.474348592594069</v>
      </c>
      <c r="K63" s="20">
        <f t="shared" si="10"/>
        <v>11.660462568023064</v>
      </c>
      <c r="L63" s="20">
        <f t="shared" si="10"/>
        <v>23.058482408711996</v>
      </c>
      <c r="M63" s="20">
        <f t="shared" si="10"/>
        <v>20.204858204520292</v>
      </c>
      <c r="N63" s="20">
        <f t="shared" si="10"/>
        <v>22.807973002510678</v>
      </c>
      <c r="O63" s="20">
        <f t="shared" si="10"/>
        <v>10.06594903548492</v>
      </c>
      <c r="P63" s="20">
        <f t="shared" si="10"/>
        <v>-3.4785264818358144</v>
      </c>
      <c r="Q63" s="20">
        <f t="shared" si="10"/>
        <v>-4.4036247994908564</v>
      </c>
      <c r="R63" s="20">
        <f t="shared" si="10"/>
        <v>13.961044882275104</v>
      </c>
      <c r="S63" s="20">
        <f t="shared" si="10"/>
        <v>33.37956467418212</v>
      </c>
      <c r="T63" s="20">
        <f t="shared" si="10"/>
        <v>-0.58846586345535457</v>
      </c>
      <c r="U63" s="20">
        <f t="shared" si="10"/>
        <v>6.0196646424953428</v>
      </c>
      <c r="V63" s="20">
        <f t="shared" si="10"/>
        <v>5.9034524375922928</v>
      </c>
      <c r="W63" s="20">
        <f t="shared" si="10"/>
        <v>-2.8875417610998682</v>
      </c>
      <c r="X63" s="20">
        <f t="shared" si="10"/>
        <v>0.2289352918584342</v>
      </c>
      <c r="Y63" s="20">
        <f t="shared" si="10"/>
        <v>0.73733210831630913</v>
      </c>
      <c r="Z63" s="20">
        <f t="shared" si="10"/>
        <v>5.5026151922772328</v>
      </c>
      <c r="AA63" s="20">
        <f t="shared" si="10"/>
        <v>14.202671989629323</v>
      </c>
      <c r="AB63" s="20">
        <f t="shared" si="10"/>
        <v>-19.792170177062047</v>
      </c>
      <c r="AC63" s="20">
        <f t="shared" si="10"/>
        <v>39.089726580091565</v>
      </c>
      <c r="AD63" s="20">
        <f t="shared" si="10"/>
        <v>42.33619955553948</v>
      </c>
      <c r="AE63" s="20">
        <f t="shared" si="9"/>
        <v>13.923946486749543</v>
      </c>
    </row>
    <row r="64" spans="1:31" ht="13">
      <c r="A64" s="7"/>
      <c r="B64" s="6" t="s">
        <v>1093</v>
      </c>
      <c r="C64" s="148" t="s">
        <v>1095</v>
      </c>
      <c r="D64" s="20">
        <f t="shared" si="8"/>
        <v>-14.109301794290644</v>
      </c>
      <c r="E64" s="20">
        <f t="shared" si="10"/>
        <v>-31.347543945742316</v>
      </c>
      <c r="F64" s="20">
        <f t="shared" si="10"/>
        <v>-37.817626152927097</v>
      </c>
      <c r="G64" s="20">
        <f t="shared" si="10"/>
        <v>2.8591351792750999</v>
      </c>
      <c r="H64" s="20">
        <f t="shared" si="10"/>
        <v>-42.458625467563436</v>
      </c>
      <c r="I64" s="20">
        <f t="shared" si="10"/>
        <v>1.6737402236208396</v>
      </c>
      <c r="J64" s="20">
        <f t="shared" si="10"/>
        <v>-15.348989284521338</v>
      </c>
      <c r="K64" s="20">
        <f t="shared" si="10"/>
        <v>-17.989489287158051</v>
      </c>
      <c r="L64" s="20">
        <f t="shared" si="10"/>
        <v>0.4070167532691471</v>
      </c>
      <c r="M64" s="20">
        <f t="shared" si="10"/>
        <v>1.4372852026621246</v>
      </c>
      <c r="N64" s="20">
        <f t="shared" si="10"/>
        <v>-16.691707585691333</v>
      </c>
      <c r="O64" s="20">
        <f t="shared" si="10"/>
        <v>-16.25801982998081</v>
      </c>
      <c r="P64" s="20">
        <f t="shared" si="10"/>
        <v>7.9106003848191193</v>
      </c>
      <c r="Q64" s="20">
        <f t="shared" si="10"/>
        <v>-31.235210902280201</v>
      </c>
      <c r="R64" s="20">
        <f t="shared" si="10"/>
        <v>-26.856207955457919</v>
      </c>
      <c r="S64" s="20">
        <f t="shared" si="10"/>
        <v>2.9986891379843144</v>
      </c>
      <c r="T64" s="20">
        <f t="shared" si="10"/>
        <v>-51.761222240367871</v>
      </c>
      <c r="U64" s="20">
        <f t="shared" si="10"/>
        <v>288.05556410471394</v>
      </c>
      <c r="V64" s="20">
        <f t="shared" si="10"/>
        <v>0.23424013757403372</v>
      </c>
      <c r="W64" s="20">
        <f t="shared" si="10"/>
        <v>47.20072118696811</v>
      </c>
      <c r="X64" s="20">
        <f t="shared" si="10"/>
        <v>-16.743311594718662</v>
      </c>
      <c r="Y64" s="20">
        <f t="shared" si="10"/>
        <v>39.384309521662686</v>
      </c>
      <c r="Z64" s="20">
        <f t="shared" si="10"/>
        <v>8.7992106993239645</v>
      </c>
      <c r="AA64" s="20">
        <f t="shared" si="10"/>
        <v>36.060782541381116</v>
      </c>
      <c r="AB64" s="20">
        <f t="shared" si="10"/>
        <v>-15.010747249149844</v>
      </c>
      <c r="AC64" s="20">
        <f t="shared" si="10"/>
        <v>10.2255951809652</v>
      </c>
      <c r="AD64" s="20">
        <f t="shared" si="10"/>
        <v>8.2247952998141898</v>
      </c>
      <c r="AE64" s="20">
        <f t="shared" si="9"/>
        <v>-4.293054029092886</v>
      </c>
    </row>
    <row r="65" spans="1:31" ht="13">
      <c r="A65" s="7"/>
      <c r="B65" s="6" t="s">
        <v>38</v>
      </c>
      <c r="C65" s="148" t="s">
        <v>1095</v>
      </c>
      <c r="D65" s="20">
        <f t="shared" si="8"/>
        <v>11.044362788436018</v>
      </c>
      <c r="E65" s="20">
        <f t="shared" si="10"/>
        <v>20.972922836385948</v>
      </c>
      <c r="F65" s="20">
        <f t="shared" si="10"/>
        <v>8.5953827815388024</v>
      </c>
      <c r="G65" s="20">
        <f t="shared" si="10"/>
        <v>7.308451133658906</v>
      </c>
      <c r="H65" s="20">
        <f t="shared" si="10"/>
        <v>12.207344055272131</v>
      </c>
      <c r="I65" s="20">
        <f t="shared" si="10"/>
        <v>-1.5602733057238538</v>
      </c>
      <c r="J65" s="20">
        <f t="shared" si="10"/>
        <v>7.0017344488300921</v>
      </c>
      <c r="K65" s="20">
        <f t="shared" si="10"/>
        <v>11.236073867100188</v>
      </c>
      <c r="L65" s="20">
        <f t="shared" si="10"/>
        <v>11.023057908255311</v>
      </c>
      <c r="M65" s="20">
        <f t="shared" si="10"/>
        <v>15.175019372152775</v>
      </c>
      <c r="N65" s="20">
        <f t="shared" si="10"/>
        <v>6.3291677944746993</v>
      </c>
      <c r="O65" s="20">
        <f t="shared" si="10"/>
        <v>6.9200112185493481</v>
      </c>
      <c r="P65" s="20">
        <f t="shared" si="10"/>
        <v>-0.9301865714052866</v>
      </c>
      <c r="Q65" s="20">
        <f t="shared" si="10"/>
        <v>-9.4832534505328709</v>
      </c>
      <c r="R65" s="20">
        <f t="shared" si="10"/>
        <v>17.677978679320972</v>
      </c>
      <c r="S65" s="20">
        <f t="shared" si="10"/>
        <v>8.6374421485399608</v>
      </c>
      <c r="T65" s="20">
        <f t="shared" si="10"/>
        <v>-0.33049702750427912</v>
      </c>
      <c r="U65" s="20">
        <f t="shared" si="10"/>
        <v>3.5542711484365554</v>
      </c>
      <c r="V65" s="20">
        <f t="shared" si="10"/>
        <v>3.6040460770235541</v>
      </c>
      <c r="W65" s="20">
        <f t="shared" si="10"/>
        <v>3.9326774813569472</v>
      </c>
      <c r="X65" s="20">
        <f t="shared" si="10"/>
        <v>-4.9753132271468701</v>
      </c>
      <c r="Y65" s="20">
        <f t="shared" si="10"/>
        <v>1.3221191479941439</v>
      </c>
      <c r="Z65" s="20">
        <f t="shared" si="10"/>
        <v>4.2680404312587257</v>
      </c>
      <c r="AA65" s="20">
        <f t="shared" si="10"/>
        <v>-3.4721069543302434</v>
      </c>
      <c r="AB65" s="20">
        <f t="shared" si="10"/>
        <v>1.941507367857298E-2</v>
      </c>
      <c r="AC65" s="20">
        <f t="shared" si="10"/>
        <v>7.8866529627226782</v>
      </c>
      <c r="AD65" s="20">
        <f t="shared" si="10"/>
        <v>0.16276723562465634</v>
      </c>
      <c r="AE65" s="20">
        <f t="shared" si="9"/>
        <v>5.0686500429953725</v>
      </c>
    </row>
    <row r="66" spans="1:31" ht="13">
      <c r="A66" s="7"/>
      <c r="B66" s="6" t="s">
        <v>39</v>
      </c>
      <c r="C66" s="148" t="s">
        <v>1095</v>
      </c>
      <c r="D66" s="20">
        <f t="shared" si="8"/>
        <v>-2.132891769544301</v>
      </c>
      <c r="E66" s="20">
        <f t="shared" si="10"/>
        <v>9.3128088295799216</v>
      </c>
      <c r="F66" s="20">
        <f t="shared" si="10"/>
        <v>11.626409941415062</v>
      </c>
      <c r="G66" s="20">
        <f t="shared" si="10"/>
        <v>2.6549614840237297</v>
      </c>
      <c r="H66" s="20">
        <f t="shared" si="10"/>
        <v>13.417825860042683</v>
      </c>
      <c r="I66" s="20">
        <f t="shared" si="10"/>
        <v>-1.0221746019761326</v>
      </c>
      <c r="J66" s="20">
        <f t="shared" si="10"/>
        <v>-3.965092317323041</v>
      </c>
      <c r="K66" s="20">
        <f t="shared" si="10"/>
        <v>1.7622771693393275</v>
      </c>
      <c r="L66" s="20">
        <f t="shared" si="10"/>
        <v>4.5363279778074457</v>
      </c>
      <c r="M66" s="20">
        <f t="shared" si="10"/>
        <v>-5.4696495910732352</v>
      </c>
      <c r="N66" s="20">
        <f t="shared" si="10"/>
        <v>1.063423280661155</v>
      </c>
      <c r="O66" s="20">
        <f t="shared" si="10"/>
        <v>-3.4398426582800994</v>
      </c>
      <c r="P66" s="20">
        <f t="shared" si="10"/>
        <v>-6.2027910282020997</v>
      </c>
      <c r="Q66" s="20">
        <f t="shared" si="10"/>
        <v>-22.655746730261882</v>
      </c>
      <c r="R66" s="20">
        <f t="shared" si="10"/>
        <v>11.769435269570877</v>
      </c>
      <c r="S66" s="20">
        <f t="shared" si="10"/>
        <v>11.096627426040584</v>
      </c>
      <c r="T66" s="20">
        <f t="shared" si="10"/>
        <v>0.21940314132802996</v>
      </c>
      <c r="U66" s="20">
        <f t="shared" si="10"/>
        <v>2.7855025384877479</v>
      </c>
      <c r="V66" s="20">
        <f t="shared" si="10"/>
        <v>1.9724269630006148</v>
      </c>
      <c r="W66" s="20">
        <f t="shared" si="10"/>
        <v>4.1518724208544029</v>
      </c>
      <c r="X66" s="20">
        <f t="shared" si="10"/>
        <v>-5.0493061791941187</v>
      </c>
      <c r="Y66" s="20">
        <f t="shared" si="10"/>
        <v>0.54817659664672647</v>
      </c>
      <c r="Z66" s="20">
        <f t="shared" si="10"/>
        <v>6.2748892187722873</v>
      </c>
      <c r="AA66" s="20">
        <f t="shared" si="10"/>
        <v>7.7571524888748513</v>
      </c>
      <c r="AB66" s="20">
        <f t="shared" si="10"/>
        <v>-4.387192478657127</v>
      </c>
      <c r="AC66" s="20">
        <f t="shared" si="10"/>
        <v>30.82781821218029</v>
      </c>
      <c r="AD66" s="20">
        <f t="shared" si="10"/>
        <v>1.8902706612824858</v>
      </c>
      <c r="AE66" s="20">
        <f t="shared" si="9"/>
        <v>2.0829821570010694</v>
      </c>
    </row>
    <row r="67" spans="1:31" ht="13">
      <c r="A67" s="7"/>
      <c r="B67" s="6" t="s">
        <v>40</v>
      </c>
      <c r="C67" s="148" t="s">
        <v>1095</v>
      </c>
      <c r="D67" s="20">
        <f t="shared" si="8"/>
        <v>4.291454159523326</v>
      </c>
      <c r="E67" s="20">
        <f t="shared" si="10"/>
        <v>15.365584420443199</v>
      </c>
      <c r="F67" s="20">
        <f t="shared" si="10"/>
        <v>9.9765255761697205</v>
      </c>
      <c r="G67" s="20">
        <f t="shared" si="10"/>
        <v>5.1561924500205976</v>
      </c>
      <c r="H67" s="20">
        <f t="shared" si="10"/>
        <v>12.753880432924447</v>
      </c>
      <c r="I67" s="20">
        <f t="shared" si="10"/>
        <v>-1.3158894148769917</v>
      </c>
      <c r="J67" s="20">
        <f t="shared" si="10"/>
        <v>2.0061961945388731</v>
      </c>
      <c r="K67" s="20">
        <f t="shared" si="10"/>
        <v>7.1732505464640468</v>
      </c>
      <c r="L67" s="20">
        <f t="shared" si="10"/>
        <v>8.381682644107542</v>
      </c>
      <c r="M67" s="20">
        <f t="shared" si="10"/>
        <v>7.0668359542453061</v>
      </c>
      <c r="N67" s="20">
        <f t="shared" si="10"/>
        <v>4.5032058406613515</v>
      </c>
      <c r="O67" s="20">
        <f t="shared" si="10"/>
        <v>3.4458500525258415</v>
      </c>
      <c r="P67" s="20">
        <f t="shared" si="10"/>
        <v>-2.5806519401155725</v>
      </c>
      <c r="Q67" s="20">
        <f t="shared" si="10"/>
        <v>-13.453284525384348</v>
      </c>
      <c r="R67" s="20">
        <f t="shared" si="10"/>
        <v>16.086562345225119</v>
      </c>
      <c r="S67" s="20">
        <f t="shared" si="10"/>
        <v>9.2751705175113841</v>
      </c>
      <c r="T67" s="20">
        <f t="shared" si="10"/>
        <v>-0.18551715217036246</v>
      </c>
      <c r="U67" s="20">
        <f t="shared" si="10"/>
        <v>3.3507648935677565</v>
      </c>
      <c r="V67" s="20">
        <f t="shared" si="10"/>
        <v>3.1744907861187102</v>
      </c>
      <c r="W67" s="20">
        <f t="shared" si="10"/>
        <v>3.9897124534561215</v>
      </c>
      <c r="X67" s="20">
        <f t="shared" si="10"/>
        <v>-4.994596367800952</v>
      </c>
      <c r="Y67" s="20">
        <f t="shared" si="10"/>
        <v>1.1205398285624568</v>
      </c>
      <c r="Z67" s="20">
        <f t="shared" si="10"/>
        <v>4.7877811228989202</v>
      </c>
      <c r="AA67" s="20">
        <f t="shared" si="10"/>
        <v>-0.52264225797195252</v>
      </c>
      <c r="AB67" s="20">
        <f t="shared" si="10"/>
        <v>-1.2343562313211578</v>
      </c>
      <c r="AC67" s="20">
        <f t="shared" si="10"/>
        <v>14.205525523882855</v>
      </c>
      <c r="AD67" s="20">
        <f t="shared" si="10"/>
        <v>0.70784193368724857</v>
      </c>
      <c r="AE67" s="20">
        <f t="shared" si="9"/>
        <v>3.8232826137994493</v>
      </c>
    </row>
    <row r="68" spans="1:31" ht="13.5" customHeight="1">
      <c r="A68" s="21"/>
      <c r="B68" s="21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</row>
    <row r="69" spans="1:31" ht="13.5" customHeight="1">
      <c r="A69" s="158" t="s">
        <v>1094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</row>
    <row r="70" spans="1:31" ht="13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1" ht="13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1" ht="13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1" ht="13"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1" ht="13"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1" ht="13"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1" ht="13"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1" ht="13"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1" ht="13"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1" ht="13"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1" ht="13"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0:30" ht="13"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0:30" ht="13"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0:30" ht="13"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0:30" ht="13"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0:30" ht="13"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0:30" ht="13"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20:30" ht="13"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20:30" ht="13"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20:30" ht="13"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</sheetData>
  <mergeCells count="7">
    <mergeCell ref="A69:AE69"/>
    <mergeCell ref="A2:AE2"/>
    <mergeCell ref="A4:AE4"/>
    <mergeCell ref="C27:AE27"/>
    <mergeCell ref="A7:AE7"/>
    <mergeCell ref="A28:AE28"/>
    <mergeCell ref="A48:AE48"/>
  </mergeCells>
  <hyperlinks>
    <hyperlink ref="A1" location="ÍNDICE!A1" display="ÍNDICE" xr:uid="{00000000-0004-0000-0600-000000000000}"/>
  </hyperlinks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0"/>
  <sheetViews>
    <sheetView showGridLines="0" zoomScaleNormal="100" workbookViewId="0"/>
  </sheetViews>
  <sheetFormatPr baseColWidth="10" defaultColWidth="10" defaultRowHeight="13"/>
  <cols>
    <col min="1" max="1" width="5.33203125" style="4" customWidth="1"/>
    <col min="2" max="2" width="35.6640625" style="4" customWidth="1"/>
    <col min="3" max="3" width="7.6640625" style="4" customWidth="1"/>
    <col min="4" max="4" width="7.83203125" style="4" bestFit="1" customWidth="1"/>
    <col min="5" max="5" width="8.1640625" style="4" customWidth="1"/>
    <col min="6" max="12" width="7.6640625" style="4" customWidth="1"/>
    <col min="13" max="14" width="8.33203125" style="4" customWidth="1"/>
    <col min="15" max="15" width="7.6640625" style="4" customWidth="1"/>
    <col min="16" max="16" width="8.33203125" style="4" customWidth="1"/>
    <col min="17" max="17" width="7.6640625" style="4" customWidth="1"/>
    <col min="18" max="18" width="8" style="4" customWidth="1"/>
    <col min="19" max="19" width="8.33203125" style="4" customWidth="1"/>
    <col min="20" max="21" width="8.33203125" customWidth="1"/>
    <col min="22" max="23" width="8" customWidth="1"/>
    <col min="24" max="30" width="8.33203125" customWidth="1"/>
    <col min="31" max="31" width="12.6640625" style="4" bestFit="1" customWidth="1"/>
    <col min="32" max="32" width="5.33203125" style="4" customWidth="1"/>
  </cols>
  <sheetData>
    <row r="1" spans="1:31" ht="15.75" customHeight="1">
      <c r="A1" s="102" t="s">
        <v>30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>
      <c r="A4" s="159" t="s">
        <v>1096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>
      <c r="A5" s="7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3.5" customHeight="1">
      <c r="A6" s="12"/>
      <c r="B6" s="12" t="s">
        <v>41</v>
      </c>
      <c r="C6" s="3">
        <v>1995</v>
      </c>
      <c r="D6" s="3">
        <v>1996</v>
      </c>
      <c r="E6" s="3">
        <v>1997</v>
      </c>
      <c r="F6" s="3">
        <v>1998</v>
      </c>
      <c r="G6" s="3">
        <v>1999</v>
      </c>
      <c r="H6" s="3">
        <v>2000</v>
      </c>
      <c r="I6" s="3">
        <v>2001</v>
      </c>
      <c r="J6" s="3">
        <v>2002</v>
      </c>
      <c r="K6" s="3">
        <v>2003</v>
      </c>
      <c r="L6" s="3">
        <v>2004</v>
      </c>
      <c r="M6" s="3">
        <v>2005</v>
      </c>
      <c r="N6" s="3">
        <v>2006</v>
      </c>
      <c r="O6" s="3">
        <v>2007</v>
      </c>
      <c r="P6" s="3">
        <v>2008</v>
      </c>
      <c r="Q6" s="3">
        <v>2009</v>
      </c>
      <c r="R6" s="3">
        <v>2010</v>
      </c>
      <c r="S6" s="3">
        <v>2011</v>
      </c>
      <c r="T6" s="3">
        <v>2012</v>
      </c>
      <c r="U6" s="3">
        <v>2013</v>
      </c>
      <c r="V6" s="3">
        <v>2014</v>
      </c>
      <c r="W6" s="3">
        <v>2015</v>
      </c>
      <c r="X6" s="3">
        <v>2016</v>
      </c>
      <c r="Y6" s="3">
        <v>2017</v>
      </c>
      <c r="Z6" s="3">
        <v>2018</v>
      </c>
      <c r="AA6" s="3">
        <v>2019</v>
      </c>
      <c r="AB6" s="3">
        <v>2020</v>
      </c>
      <c r="AC6" s="3">
        <v>2021</v>
      </c>
      <c r="AD6" s="3">
        <v>2022</v>
      </c>
      <c r="AE6" s="3" t="s">
        <v>1086</v>
      </c>
    </row>
    <row r="7" spans="1:31" ht="13.5" customHeight="1">
      <c r="A7" s="14"/>
      <c r="B7" s="14"/>
      <c r="C7" s="160" t="s">
        <v>42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4"/>
    </row>
    <row r="8" spans="1:31">
      <c r="A8" s="7"/>
      <c r="B8" s="6"/>
    </row>
    <row r="9" spans="1:31">
      <c r="A9" s="7">
        <v>1</v>
      </c>
      <c r="B9" s="6" t="s">
        <v>31</v>
      </c>
      <c r="C9" s="15">
        <v>1115.27259</v>
      </c>
      <c r="D9" s="15">
        <v>961.32227299999988</v>
      </c>
      <c r="E9" s="15">
        <v>784.86641700000007</v>
      </c>
      <c r="F9" s="15">
        <v>310.24881500000004</v>
      </c>
      <c r="G9" s="15">
        <v>238.80559999999997</v>
      </c>
      <c r="H9" s="15">
        <v>331.71001999999999</v>
      </c>
      <c r="I9" s="15">
        <v>378.5302440000001</v>
      </c>
      <c r="J9" s="15">
        <v>553.23613399999988</v>
      </c>
      <c r="K9" s="15">
        <v>1243.903593</v>
      </c>
      <c r="L9" s="15">
        <v>2036.4428089999997</v>
      </c>
      <c r="M9" s="15">
        <v>2179.3402500000002</v>
      </c>
      <c r="N9" s="15">
        <v>2971.2198120000012</v>
      </c>
      <c r="O9" s="15">
        <v>2443.7728980000002</v>
      </c>
      <c r="P9" s="15">
        <v>2694.2416389999999</v>
      </c>
      <c r="Q9" s="15">
        <v>1833.6674800000003</v>
      </c>
      <c r="R9" s="15">
        <v>3387.7025879999997</v>
      </c>
      <c r="S9" s="15">
        <v>4088.0282230000003</v>
      </c>
      <c r="T9" s="15">
        <v>4860.7487690000007</v>
      </c>
      <c r="U9" s="15">
        <v>3759.01971</v>
      </c>
      <c r="V9" s="15">
        <v>2555.7493080000004</v>
      </c>
      <c r="W9" s="15">
        <v>2106.9085290000003</v>
      </c>
      <c r="X9" s="15">
        <v>1691.7992620000002</v>
      </c>
      <c r="Y9" s="15">
        <v>2187.1691409999999</v>
      </c>
      <c r="Z9" s="15">
        <v>2089.1362129999993</v>
      </c>
      <c r="AA9" s="15">
        <v>1724.0338280000001</v>
      </c>
      <c r="AB9" s="15">
        <v>2846.703047</v>
      </c>
      <c r="AC9" s="15">
        <v>2493.4319810000006</v>
      </c>
      <c r="AD9" s="15">
        <v>3957.3160770000004</v>
      </c>
      <c r="AE9" s="15">
        <f>SUM(C9:AD9)</f>
        <v>57824.327250000009</v>
      </c>
    </row>
    <row r="10" spans="1:31">
      <c r="A10" s="7">
        <v>2</v>
      </c>
      <c r="B10" s="6" t="s">
        <v>32</v>
      </c>
      <c r="C10" s="15">
        <v>14.896481000000001</v>
      </c>
      <c r="D10" s="15">
        <v>30.257866</v>
      </c>
      <c r="E10" s="15">
        <v>33.488464000000008</v>
      </c>
      <c r="F10" s="15">
        <v>27.096080999999995</v>
      </c>
      <c r="G10" s="15">
        <v>43.976856000000005</v>
      </c>
      <c r="H10" s="15">
        <v>52.015263000000004</v>
      </c>
      <c r="I10" s="15">
        <v>60.541440000000001</v>
      </c>
      <c r="J10" s="15">
        <v>63.908909999999992</v>
      </c>
      <c r="K10" s="15">
        <v>74.528267</v>
      </c>
      <c r="L10" s="15">
        <v>111.36440900000001</v>
      </c>
      <c r="M10" s="15">
        <v>100.22314699999997</v>
      </c>
      <c r="N10" s="15">
        <v>115.27981700000002</v>
      </c>
      <c r="O10" s="15">
        <v>159.318512</v>
      </c>
      <c r="P10" s="15">
        <v>254.15735699999999</v>
      </c>
      <c r="Q10" s="15">
        <v>232.18712400000001</v>
      </c>
      <c r="R10" s="15">
        <v>340.24762500000008</v>
      </c>
      <c r="S10" s="15">
        <v>463.77435500000007</v>
      </c>
      <c r="T10" s="15">
        <v>357.76338600000008</v>
      </c>
      <c r="U10" s="15">
        <v>529.87506700000006</v>
      </c>
      <c r="V10" s="15">
        <v>580.97987400000011</v>
      </c>
      <c r="W10" s="15">
        <v>831.40622500000006</v>
      </c>
      <c r="X10" s="15">
        <v>1005.255451</v>
      </c>
      <c r="Y10" s="15">
        <v>1351.7825680000001</v>
      </c>
      <c r="Z10" s="15">
        <v>1709.3586519999999</v>
      </c>
      <c r="AA10" s="15">
        <v>1902.8772840000001</v>
      </c>
      <c r="AB10" s="15">
        <v>1494.4423800000002</v>
      </c>
      <c r="AC10" s="15">
        <v>1342.5832970000001</v>
      </c>
      <c r="AD10" s="15">
        <v>1400.6983070000001</v>
      </c>
      <c r="AE10" s="15">
        <f t="shared" ref="AE10:AE26" si="0">SUM(C10:AD10)</f>
        <v>14684.284464999999</v>
      </c>
    </row>
    <row r="11" spans="1:31">
      <c r="A11" s="7">
        <v>3</v>
      </c>
      <c r="B11" s="6" t="s">
        <v>33</v>
      </c>
      <c r="C11" s="15">
        <v>115.57695699999999</v>
      </c>
      <c r="D11" s="15">
        <v>58.318476000000004</v>
      </c>
      <c r="E11" s="15">
        <v>52.083576999999998</v>
      </c>
      <c r="F11" s="15">
        <v>44.810231999999992</v>
      </c>
      <c r="G11" s="15">
        <v>48.501752999999994</v>
      </c>
      <c r="H11" s="15">
        <v>79.283966000000007</v>
      </c>
      <c r="I11" s="15">
        <v>237.80190300000001</v>
      </c>
      <c r="J11" s="15">
        <v>136.211885</v>
      </c>
      <c r="K11" s="15">
        <v>209.49160999999998</v>
      </c>
      <c r="L11" s="15">
        <v>136.04405599999998</v>
      </c>
      <c r="M11" s="15">
        <v>134.45797199999998</v>
      </c>
      <c r="N11" s="15">
        <v>170.32180300000005</v>
      </c>
      <c r="O11" s="15">
        <v>201.06639699999999</v>
      </c>
      <c r="P11" s="15">
        <v>243.85283499999997</v>
      </c>
      <c r="Q11" s="15">
        <v>241.49301499999996</v>
      </c>
      <c r="R11" s="15">
        <v>232.83968200000007</v>
      </c>
      <c r="S11" s="15">
        <v>295.987594</v>
      </c>
      <c r="T11" s="15">
        <v>269.938582</v>
      </c>
      <c r="U11" s="15">
        <v>285.98065800000006</v>
      </c>
      <c r="V11" s="15">
        <v>290.42038099999996</v>
      </c>
      <c r="W11" s="15">
        <v>314.77378900000008</v>
      </c>
      <c r="X11" s="15">
        <v>471.64610600000009</v>
      </c>
      <c r="Y11" s="15">
        <v>617.93893800000012</v>
      </c>
      <c r="Z11" s="15">
        <v>533.89893700000005</v>
      </c>
      <c r="AA11" s="15">
        <v>786.26232200000015</v>
      </c>
      <c r="AB11" s="15">
        <v>318.49148599999995</v>
      </c>
      <c r="AC11" s="15">
        <v>443.43364100000002</v>
      </c>
      <c r="AD11" s="15">
        <v>712.35581900000011</v>
      </c>
      <c r="AE11" s="15">
        <f t="shared" si="0"/>
        <v>7683.284372000001</v>
      </c>
    </row>
    <row r="12" spans="1:31">
      <c r="A12" s="7">
        <v>4</v>
      </c>
      <c r="B12" s="6" t="s">
        <v>1087</v>
      </c>
      <c r="C12" s="15">
        <v>3431.2447970000007</v>
      </c>
      <c r="D12" s="15">
        <v>3562.7979190000005</v>
      </c>
      <c r="E12" s="15">
        <v>4104.5718940000006</v>
      </c>
      <c r="F12" s="15">
        <v>4314.9898400000002</v>
      </c>
      <c r="G12" s="15">
        <v>4213.7195899999988</v>
      </c>
      <c r="H12" s="15">
        <v>4417.408566000001</v>
      </c>
      <c r="I12" s="15">
        <v>4129.7190919999994</v>
      </c>
      <c r="J12" s="15">
        <v>4005.8845819999979</v>
      </c>
      <c r="K12" s="15">
        <v>4012.8474579999988</v>
      </c>
      <c r="L12" s="15">
        <v>4386.3162140000013</v>
      </c>
      <c r="M12" s="15">
        <v>4766.412158000001</v>
      </c>
      <c r="N12" s="15">
        <v>5041.5694439999988</v>
      </c>
      <c r="O12" s="15">
        <v>5138.1752149999984</v>
      </c>
      <c r="P12" s="15">
        <v>5342.2936210000034</v>
      </c>
      <c r="Q12" s="15">
        <v>4559.8771609999985</v>
      </c>
      <c r="R12" s="15">
        <v>5135.216242999998</v>
      </c>
      <c r="S12" s="15">
        <v>5692.4716719999979</v>
      </c>
      <c r="T12" s="15">
        <v>6605.180613999999</v>
      </c>
      <c r="U12" s="15">
        <v>6866.9973149999987</v>
      </c>
      <c r="V12" s="15">
        <v>7001.3619789999993</v>
      </c>
      <c r="W12" s="15">
        <v>6633.523393999998</v>
      </c>
      <c r="X12" s="15">
        <v>6476.3642159999999</v>
      </c>
      <c r="Y12" s="15">
        <v>6769.2608309999978</v>
      </c>
      <c r="Z12" s="15">
        <v>6781.0882270000011</v>
      </c>
      <c r="AA12" s="15">
        <v>6704.0252110000001</v>
      </c>
      <c r="AB12" s="15">
        <v>6251.7928009999996</v>
      </c>
      <c r="AC12" s="15">
        <v>6867.0256629999994</v>
      </c>
      <c r="AD12" s="15">
        <v>6697.2828450000006</v>
      </c>
      <c r="AE12" s="15">
        <f t="shared" si="0"/>
        <v>149909.41856200001</v>
      </c>
    </row>
    <row r="13" spans="1:31">
      <c r="A13" s="7">
        <v>5</v>
      </c>
      <c r="B13" s="4" t="s">
        <v>34</v>
      </c>
      <c r="C13" s="15">
        <v>152.96067400000001</v>
      </c>
      <c r="D13" s="15">
        <v>35.198199000000002</v>
      </c>
      <c r="E13" s="15">
        <v>38.638199999999998</v>
      </c>
      <c r="F13" s="15">
        <v>28.017529</v>
      </c>
      <c r="G13" s="15">
        <v>22.754797999999997</v>
      </c>
      <c r="H13" s="15">
        <v>40.179851000000006</v>
      </c>
      <c r="I13" s="15">
        <v>73.042695999999992</v>
      </c>
      <c r="J13" s="15">
        <v>108.63878200000001</v>
      </c>
      <c r="K13" s="15">
        <v>191.91057300000003</v>
      </c>
      <c r="L13" s="15">
        <v>199.10841199999999</v>
      </c>
      <c r="M13" s="15">
        <v>174.23872899999998</v>
      </c>
      <c r="N13" s="15">
        <v>146.27268300000003</v>
      </c>
      <c r="O13" s="15">
        <v>297.25831100000005</v>
      </c>
      <c r="P13" s="15">
        <v>212.36891899999998</v>
      </c>
      <c r="Q13" s="15">
        <v>245.03207799999996</v>
      </c>
      <c r="R13" s="15">
        <v>203.06987999999998</v>
      </c>
      <c r="S13" s="15">
        <v>299.60876300000007</v>
      </c>
      <c r="T13" s="15">
        <v>156.45887999999999</v>
      </c>
      <c r="U13" s="15">
        <v>226.79923700000003</v>
      </c>
      <c r="V13" s="15">
        <v>122.11157100000001</v>
      </c>
      <c r="W13" s="15">
        <v>152.21821399999996</v>
      </c>
      <c r="X13" s="15">
        <v>230.69995899999998</v>
      </c>
      <c r="Y13" s="15">
        <v>326.30713900000001</v>
      </c>
      <c r="Z13" s="15">
        <v>642.32594899999992</v>
      </c>
      <c r="AA13" s="15">
        <v>657.90333799999996</v>
      </c>
      <c r="AB13" s="15">
        <v>816.98693899999989</v>
      </c>
      <c r="AC13" s="15">
        <v>766.11386500000003</v>
      </c>
      <c r="AD13" s="15">
        <v>1062.217909</v>
      </c>
      <c r="AE13" s="15">
        <f t="shared" si="0"/>
        <v>7628.4420769999997</v>
      </c>
    </row>
    <row r="14" spans="1:31">
      <c r="A14" s="7">
        <v>6</v>
      </c>
      <c r="B14" s="6" t="s">
        <v>35</v>
      </c>
      <c r="C14" s="15">
        <v>249.63626300000001</v>
      </c>
      <c r="D14" s="15">
        <v>219.22729799999993</v>
      </c>
      <c r="E14" s="15">
        <v>217.46010300000003</v>
      </c>
      <c r="F14" s="15">
        <v>220.84310000000008</v>
      </c>
      <c r="G14" s="15">
        <v>196.16504199999997</v>
      </c>
      <c r="H14" s="15">
        <v>199.07230299999995</v>
      </c>
      <c r="I14" s="15">
        <v>171.58007300000003</v>
      </c>
      <c r="J14" s="15">
        <v>168.72984999999997</v>
      </c>
      <c r="K14" s="15">
        <v>173.49726200000003</v>
      </c>
      <c r="L14" s="15">
        <v>182.15912800000001</v>
      </c>
      <c r="M14" s="15">
        <v>182.91806800000001</v>
      </c>
      <c r="N14" s="15">
        <v>187.20889300000005</v>
      </c>
      <c r="O14" s="15">
        <v>223.95217399999996</v>
      </c>
      <c r="P14" s="15">
        <v>217.62011600000005</v>
      </c>
      <c r="Q14" s="15">
        <v>163.37328999999997</v>
      </c>
      <c r="R14" s="15">
        <v>198.77945099999988</v>
      </c>
      <c r="S14" s="15">
        <v>242.54047299999999</v>
      </c>
      <c r="T14" s="15">
        <v>206.94396899999998</v>
      </c>
      <c r="U14" s="15">
        <v>200.00887599999996</v>
      </c>
      <c r="V14" s="15">
        <v>208.18042300000002</v>
      </c>
      <c r="W14" s="15">
        <v>197.60913299999999</v>
      </c>
      <c r="X14" s="15">
        <v>186.8491799999999</v>
      </c>
      <c r="Y14" s="15">
        <v>207.24440300000001</v>
      </c>
      <c r="Z14" s="15">
        <v>242.76060799999999</v>
      </c>
      <c r="AA14" s="15">
        <v>243.06152399999996</v>
      </c>
      <c r="AB14" s="15">
        <v>194.49821900000003</v>
      </c>
      <c r="AC14" s="15">
        <v>235.99122800000009</v>
      </c>
      <c r="AD14" s="15">
        <v>267.44533000000001</v>
      </c>
      <c r="AE14" s="15">
        <f t="shared" si="0"/>
        <v>5805.3557799999999</v>
      </c>
    </row>
    <row r="15" spans="1:31">
      <c r="A15" s="7"/>
      <c r="B15" s="6" t="s">
        <v>36</v>
      </c>
      <c r="C15" s="15">
        <v>7448.6878949999964</v>
      </c>
      <c r="D15" s="15">
        <v>8453.5612790000014</v>
      </c>
      <c r="E15" s="15">
        <v>10491.497136999997</v>
      </c>
      <c r="F15" s="15">
        <v>11699.070206999993</v>
      </c>
      <c r="G15" s="15">
        <v>11539.686594999996</v>
      </c>
      <c r="H15" s="15">
        <v>13520.767444000005</v>
      </c>
      <c r="I15" s="15">
        <v>11904.339209999998</v>
      </c>
      <c r="J15" s="15">
        <v>11301.001952000006</v>
      </c>
      <c r="K15" s="15">
        <v>11191.851393000004</v>
      </c>
      <c r="L15" s="15">
        <v>11500.148826999999</v>
      </c>
      <c r="M15" s="15">
        <v>11062.091990000001</v>
      </c>
      <c r="N15" s="15">
        <v>10917.891375999998</v>
      </c>
      <c r="O15" s="15">
        <v>10102.101359999999</v>
      </c>
      <c r="P15" s="15">
        <v>9865.7699990000037</v>
      </c>
      <c r="Q15" s="15">
        <v>8146.8395749999981</v>
      </c>
      <c r="R15" s="15">
        <v>10148.277466999998</v>
      </c>
      <c r="S15" s="15">
        <v>10148.277466999998</v>
      </c>
      <c r="T15" s="15">
        <v>12299.618449999998</v>
      </c>
      <c r="U15" s="15">
        <v>11324.325357</v>
      </c>
      <c r="V15" s="15">
        <v>11819.358450000002</v>
      </c>
      <c r="W15" s="15">
        <v>12453.927027000005</v>
      </c>
      <c r="X15" s="15">
        <v>12532.516373000002</v>
      </c>
      <c r="Y15" s="15">
        <v>11508.113492999997</v>
      </c>
      <c r="Z15" s="15">
        <v>11911.998164999997</v>
      </c>
      <c r="AA15" s="15">
        <v>12620.373941000003</v>
      </c>
      <c r="AB15" s="15">
        <v>9638.9258200000004</v>
      </c>
      <c r="AC15" s="15">
        <v>12653.524387000001</v>
      </c>
      <c r="AD15" s="15">
        <v>14150.508813000002</v>
      </c>
      <c r="AE15" s="15">
        <f t="shared" si="0"/>
        <v>312355.05144900002</v>
      </c>
    </row>
    <row r="16" spans="1:31">
      <c r="A16" s="7"/>
      <c r="B16" s="6" t="s">
        <v>1131</v>
      </c>
      <c r="C16" s="15">
        <v>2970.020003000001</v>
      </c>
      <c r="D16" s="15">
        <v>3583.9516270000004</v>
      </c>
      <c r="E16" s="15">
        <v>4539.7256290000005</v>
      </c>
      <c r="F16" s="15">
        <v>5695.5912940000017</v>
      </c>
      <c r="G16" s="15">
        <v>6235.9927689999968</v>
      </c>
      <c r="H16" s="15">
        <v>7267.1845200000007</v>
      </c>
      <c r="I16" s="15">
        <v>6305.423851999999</v>
      </c>
      <c r="J16" s="15">
        <v>5894.6018359999998</v>
      </c>
      <c r="K16" s="15">
        <v>5690.6758549999995</v>
      </c>
      <c r="L16" s="15">
        <v>5865.7578749999993</v>
      </c>
      <c r="M16" s="15">
        <v>5842.8238320000009</v>
      </c>
      <c r="N16" s="15">
        <v>5764.6989530000028</v>
      </c>
      <c r="O16" s="15">
        <v>5159.875829999999</v>
      </c>
      <c r="P16" s="15">
        <v>4993.9300139999978</v>
      </c>
      <c r="Q16" s="15">
        <v>4347.2465199999997</v>
      </c>
      <c r="R16" s="15">
        <v>5313.1317859999999</v>
      </c>
      <c r="S16" s="15">
        <v>6111.5700589999979</v>
      </c>
      <c r="T16" s="15">
        <v>6113.6999329999962</v>
      </c>
      <c r="U16" s="15">
        <v>6683.727310000002</v>
      </c>
      <c r="V16" s="15">
        <v>7155.2171190000017</v>
      </c>
      <c r="W16" s="15">
        <v>7388.2816099999982</v>
      </c>
      <c r="X16" s="15">
        <v>6867.9237099999991</v>
      </c>
      <c r="Y16" s="15">
        <v>6978.3155349999979</v>
      </c>
      <c r="Z16" s="15">
        <v>7386.3263230000002</v>
      </c>
      <c r="AA16" s="15">
        <v>6881.1237740000015</v>
      </c>
      <c r="AB16" s="15">
        <v>5944.2037130000017</v>
      </c>
      <c r="AC16" s="15">
        <v>7510.8581120000017</v>
      </c>
      <c r="AD16" s="15">
        <v>8079.4564339999988</v>
      </c>
      <c r="AE16" s="15">
        <f t="shared" si="0"/>
        <v>168571.33582699997</v>
      </c>
    </row>
    <row r="17" spans="1:31">
      <c r="A17" s="7"/>
      <c r="B17" s="6" t="s">
        <v>37</v>
      </c>
      <c r="C17" s="15">
        <f>SUM(C18:C23)</f>
        <v>1707.645986</v>
      </c>
      <c r="D17" s="15">
        <f t="shared" ref="D17:AD17" si="1">SUM(D18:D23)</f>
        <v>2116.5403339999998</v>
      </c>
      <c r="E17" s="15">
        <f t="shared" si="1"/>
        <v>2655.280338999999</v>
      </c>
      <c r="F17" s="15">
        <f t="shared" si="1"/>
        <v>2927.6064969999998</v>
      </c>
      <c r="G17" s="15">
        <f t="shared" si="1"/>
        <v>2726.8585069999999</v>
      </c>
      <c r="H17" s="15">
        <f t="shared" si="1"/>
        <v>3359.094223000001</v>
      </c>
      <c r="I17" s="15">
        <f t="shared" si="1"/>
        <v>3167.5276290000002</v>
      </c>
      <c r="J17" s="15">
        <f t="shared" si="1"/>
        <v>3188.8622049999999</v>
      </c>
      <c r="K17" s="15">
        <f t="shared" si="1"/>
        <v>3154.3785750000002</v>
      </c>
      <c r="L17" s="15">
        <f t="shared" si="1"/>
        <v>3188.3786210000003</v>
      </c>
      <c r="M17" s="15">
        <f t="shared" si="1"/>
        <v>2966.1476429999998</v>
      </c>
      <c r="N17" s="15">
        <f t="shared" si="1"/>
        <v>2816.2437349999996</v>
      </c>
      <c r="O17" s="15">
        <f t="shared" si="1"/>
        <v>2919.9191149999997</v>
      </c>
      <c r="P17" s="15">
        <f t="shared" si="1"/>
        <v>2861.9976799999999</v>
      </c>
      <c r="Q17" s="15">
        <f t="shared" si="1"/>
        <v>2101.532729</v>
      </c>
      <c r="R17" s="15">
        <f t="shared" si="1"/>
        <v>2664.1025930000001</v>
      </c>
      <c r="S17" s="15">
        <f t="shared" si="1"/>
        <v>3332.2832549999994</v>
      </c>
      <c r="T17" s="15">
        <f t="shared" si="1"/>
        <v>2884.8066410000001</v>
      </c>
      <c r="U17" s="15">
        <f t="shared" si="1"/>
        <v>2835.6407700000004</v>
      </c>
      <c r="V17" s="15">
        <f t="shared" si="1"/>
        <v>2983.8102629999998</v>
      </c>
      <c r="W17" s="15">
        <f t="shared" si="1"/>
        <v>3027.5054849999997</v>
      </c>
      <c r="X17" s="15">
        <f t="shared" si="1"/>
        <v>2845.2472200000002</v>
      </c>
      <c r="Y17" s="15">
        <f t="shared" si="1"/>
        <v>3029.1430079999996</v>
      </c>
      <c r="Z17" s="15">
        <f t="shared" si="1"/>
        <v>3305.3416739999998</v>
      </c>
      <c r="AA17" s="15">
        <f t="shared" si="1"/>
        <v>3338.3580459999994</v>
      </c>
      <c r="AB17" s="15">
        <f t="shared" si="1"/>
        <v>2275.7720749999999</v>
      </c>
      <c r="AC17" s="15">
        <f t="shared" si="1"/>
        <v>3302.8712870000004</v>
      </c>
      <c r="AD17" s="15">
        <f t="shared" si="1"/>
        <v>3914.5984719999992</v>
      </c>
      <c r="AE17" s="15">
        <f t="shared" si="0"/>
        <v>81597.494606999986</v>
      </c>
    </row>
    <row r="18" spans="1:31">
      <c r="A18" s="7"/>
      <c r="B18" s="6" t="s">
        <v>1088</v>
      </c>
      <c r="C18" s="15">
        <v>490.25143099999991</v>
      </c>
      <c r="D18" s="15">
        <v>529.91477099999997</v>
      </c>
      <c r="E18" s="15">
        <v>623.36517599999979</v>
      </c>
      <c r="F18" s="15">
        <v>547.02772899999991</v>
      </c>
      <c r="G18" s="15">
        <v>521.53213999999991</v>
      </c>
      <c r="H18" s="15">
        <v>579.08404699999994</v>
      </c>
      <c r="I18" s="15">
        <v>488.15864000000022</v>
      </c>
      <c r="J18" s="15">
        <v>441.86127200000016</v>
      </c>
      <c r="K18" s="15">
        <v>358.19606800000014</v>
      </c>
      <c r="L18" s="15">
        <v>350.02251199999995</v>
      </c>
      <c r="M18" s="15">
        <v>297.73994099999993</v>
      </c>
      <c r="N18" s="15">
        <v>268.14224599999994</v>
      </c>
      <c r="O18" s="15">
        <v>227.58538900000002</v>
      </c>
      <c r="P18" s="15">
        <v>181.91589600000003</v>
      </c>
      <c r="Q18" s="15">
        <v>134.04288799999998</v>
      </c>
      <c r="R18" s="15">
        <v>124.45119199999995</v>
      </c>
      <c r="S18" s="15">
        <v>111.78162899999998</v>
      </c>
      <c r="T18" s="15">
        <v>128.873322</v>
      </c>
      <c r="U18" s="15">
        <v>136.91704199999998</v>
      </c>
      <c r="V18" s="15">
        <v>147.11671100000004</v>
      </c>
      <c r="W18" s="15">
        <v>168.54332100000008</v>
      </c>
      <c r="X18" s="15">
        <v>159.92576399999996</v>
      </c>
      <c r="Y18" s="15">
        <v>156.47968700000004</v>
      </c>
      <c r="Z18" s="15">
        <v>179.22384199999996</v>
      </c>
      <c r="AA18" s="15">
        <v>208.19759199999999</v>
      </c>
      <c r="AB18" s="15">
        <v>129.67666500000004</v>
      </c>
      <c r="AC18" s="15">
        <v>163.62132199999999</v>
      </c>
      <c r="AD18" s="15">
        <v>236.48557299999999</v>
      </c>
      <c r="AE18" s="15">
        <f t="shared" si="0"/>
        <v>8090.1338079999987</v>
      </c>
    </row>
    <row r="19" spans="1:31">
      <c r="A19" s="7"/>
      <c r="B19" s="6" t="s">
        <v>1089</v>
      </c>
      <c r="C19" s="15">
        <v>315.94114300000001</v>
      </c>
      <c r="D19" s="15">
        <v>352.73877499999998</v>
      </c>
      <c r="E19" s="15">
        <v>530.72981899999979</v>
      </c>
      <c r="F19" s="15">
        <v>645.94405500000005</v>
      </c>
      <c r="G19" s="15">
        <v>577.9569859999998</v>
      </c>
      <c r="H19" s="15">
        <v>842.34804000000008</v>
      </c>
      <c r="I19" s="15">
        <v>809.97410800000011</v>
      </c>
      <c r="J19" s="15">
        <v>738.53818900000022</v>
      </c>
      <c r="K19" s="15">
        <v>744.27666700000009</v>
      </c>
      <c r="L19" s="15">
        <v>688.25693999999999</v>
      </c>
      <c r="M19" s="15">
        <v>659.49433400000009</v>
      </c>
      <c r="N19" s="15">
        <v>626.90011799999991</v>
      </c>
      <c r="O19" s="15">
        <v>599.78274499999998</v>
      </c>
      <c r="P19" s="15">
        <v>563.74477100000001</v>
      </c>
      <c r="Q19" s="15">
        <v>419.53765700000008</v>
      </c>
      <c r="R19" s="15">
        <v>499.587514</v>
      </c>
      <c r="S19" s="15">
        <v>727.20100299999979</v>
      </c>
      <c r="T19" s="15">
        <v>669.626126</v>
      </c>
      <c r="U19" s="15">
        <v>628.71092600000009</v>
      </c>
      <c r="V19" s="15">
        <v>613.58628699999997</v>
      </c>
      <c r="W19" s="15">
        <v>547.02996399999995</v>
      </c>
      <c r="X19" s="15">
        <v>409.17668800000007</v>
      </c>
      <c r="Y19" s="15">
        <v>484.31581599999993</v>
      </c>
      <c r="Z19" s="15">
        <v>525.68141400000013</v>
      </c>
      <c r="AA19" s="15">
        <v>492.38529800000003</v>
      </c>
      <c r="AB19" s="15">
        <v>351.34170300000005</v>
      </c>
      <c r="AC19" s="15">
        <v>525.65537600000016</v>
      </c>
      <c r="AD19" s="15">
        <v>528.29329800000005</v>
      </c>
      <c r="AE19" s="15">
        <f t="shared" si="0"/>
        <v>16118.75576</v>
      </c>
    </row>
    <row r="20" spans="1:31">
      <c r="A20" s="7"/>
      <c r="B20" s="6" t="s">
        <v>1090</v>
      </c>
      <c r="C20" s="15">
        <v>312.148889</v>
      </c>
      <c r="D20" s="15">
        <v>367.26358299999998</v>
      </c>
      <c r="E20" s="15">
        <v>397.9936639999998</v>
      </c>
      <c r="F20" s="15">
        <v>400.37469099999998</v>
      </c>
      <c r="G20" s="15">
        <v>279.65482000000003</v>
      </c>
      <c r="H20" s="15">
        <v>347.62358799999993</v>
      </c>
      <c r="I20" s="15">
        <v>370.36137100000008</v>
      </c>
      <c r="J20" s="15">
        <v>378.764207</v>
      </c>
      <c r="K20" s="15">
        <v>413.23758399999997</v>
      </c>
      <c r="L20" s="15">
        <v>458.26922100000007</v>
      </c>
      <c r="M20" s="15">
        <v>418.32957000000016</v>
      </c>
      <c r="N20" s="15">
        <v>364.42480399999994</v>
      </c>
      <c r="O20" s="15">
        <v>410.00176899999997</v>
      </c>
      <c r="P20" s="15">
        <v>366.23556600000006</v>
      </c>
      <c r="Q20" s="15">
        <v>304.69474900000006</v>
      </c>
      <c r="R20" s="15">
        <v>348.92240099999998</v>
      </c>
      <c r="S20" s="15">
        <v>383.88448299999993</v>
      </c>
      <c r="T20" s="15">
        <v>348.92817500000001</v>
      </c>
      <c r="U20" s="15">
        <v>372.91058699999996</v>
      </c>
      <c r="V20" s="15">
        <v>373.77954099999999</v>
      </c>
      <c r="W20" s="15">
        <v>389.56086899999997</v>
      </c>
      <c r="X20" s="15">
        <v>392.82661399999995</v>
      </c>
      <c r="Y20" s="15">
        <v>404.45239000000009</v>
      </c>
      <c r="Z20" s="15">
        <v>441.49863299999998</v>
      </c>
      <c r="AA20" s="15">
        <v>390.77942599999994</v>
      </c>
      <c r="AB20" s="15">
        <v>343.45322800000002</v>
      </c>
      <c r="AC20" s="15">
        <v>516.7265339999999</v>
      </c>
      <c r="AD20" s="15">
        <v>635.39463199999977</v>
      </c>
      <c r="AE20" s="15">
        <f t="shared" si="0"/>
        <v>10932.495588999998</v>
      </c>
    </row>
    <row r="21" spans="1:31">
      <c r="A21" s="7"/>
      <c r="B21" s="6" t="s">
        <v>1091</v>
      </c>
      <c r="C21" s="15">
        <v>509.52456600000011</v>
      </c>
      <c r="D21" s="15">
        <v>781.61994200000004</v>
      </c>
      <c r="E21" s="15">
        <v>998.24571099999991</v>
      </c>
      <c r="F21" s="15">
        <v>1221.2232329999999</v>
      </c>
      <c r="G21" s="15">
        <v>1238.583341</v>
      </c>
      <c r="H21" s="15">
        <v>1486.8119940000008</v>
      </c>
      <c r="I21" s="15">
        <v>1403.3563639999998</v>
      </c>
      <c r="J21" s="15">
        <v>1529.5373879999997</v>
      </c>
      <c r="K21" s="15">
        <v>1524.4395589999999</v>
      </c>
      <c r="L21" s="15">
        <v>1561.8081240000001</v>
      </c>
      <c r="M21" s="15">
        <v>1466.686735</v>
      </c>
      <c r="N21" s="15">
        <v>1437.5346249999998</v>
      </c>
      <c r="O21" s="15">
        <v>1548.40589</v>
      </c>
      <c r="P21" s="15">
        <v>1584.9260810000001</v>
      </c>
      <c r="Q21" s="15">
        <v>1085.5882350000002</v>
      </c>
      <c r="R21" s="15">
        <v>1480.525302</v>
      </c>
      <c r="S21" s="15">
        <v>1870.080348</v>
      </c>
      <c r="T21" s="15">
        <v>1487.9531719999998</v>
      </c>
      <c r="U21" s="15">
        <v>1431.8168720000001</v>
      </c>
      <c r="V21" s="15">
        <v>1568.9889109999999</v>
      </c>
      <c r="W21" s="15">
        <v>1545.0697139999997</v>
      </c>
      <c r="X21" s="15">
        <v>1480.6953140000001</v>
      </c>
      <c r="Y21" s="15">
        <v>1520.7238159999995</v>
      </c>
      <c r="Z21" s="15">
        <v>1573.602676</v>
      </c>
      <c r="AA21" s="15">
        <v>1637.0023969999995</v>
      </c>
      <c r="AB21" s="15">
        <v>1046.9408539999999</v>
      </c>
      <c r="AC21" s="15">
        <v>1472.6470920000002</v>
      </c>
      <c r="AD21" s="15">
        <v>1802.2770029999995</v>
      </c>
      <c r="AE21" s="15">
        <f t="shared" si="0"/>
        <v>39296.615259000006</v>
      </c>
    </row>
    <row r="22" spans="1:31">
      <c r="A22" s="7"/>
      <c r="B22" s="6" t="s">
        <v>1092</v>
      </c>
      <c r="C22" s="15">
        <v>18.028299999999998</v>
      </c>
      <c r="D22" s="15">
        <v>27.845535999999999</v>
      </c>
      <c r="E22" s="15">
        <v>34.409089999999999</v>
      </c>
      <c r="F22" s="15">
        <v>46.067197</v>
      </c>
      <c r="G22" s="15">
        <v>50.728434000000007</v>
      </c>
      <c r="H22" s="15">
        <v>62.172268000000017</v>
      </c>
      <c r="I22" s="15">
        <v>60.582001999999996</v>
      </c>
      <c r="J22" s="15">
        <v>76.932225999999972</v>
      </c>
      <c r="K22" s="15">
        <v>84.63955399999999</v>
      </c>
      <c r="L22" s="15">
        <v>97.856593000000018</v>
      </c>
      <c r="M22" s="15">
        <v>97.536912999999998</v>
      </c>
      <c r="N22" s="15">
        <v>87.481509999999972</v>
      </c>
      <c r="O22" s="15">
        <v>91.825225999999972</v>
      </c>
      <c r="P22" s="15">
        <v>109.32285100000009</v>
      </c>
      <c r="Q22" s="15">
        <v>95.090590999999989</v>
      </c>
      <c r="R22" s="15">
        <v>130.41935500000005</v>
      </c>
      <c r="S22" s="15">
        <v>140.26018200000001</v>
      </c>
      <c r="T22" s="15">
        <v>136.25298000000004</v>
      </c>
      <c r="U22" s="15">
        <v>133.58854600000001</v>
      </c>
      <c r="V22" s="15">
        <v>159.17687700000008</v>
      </c>
      <c r="W22" s="15">
        <v>252.19349000000003</v>
      </c>
      <c r="X22" s="15">
        <v>287.44252000000006</v>
      </c>
      <c r="Y22" s="15">
        <v>341.63988799999998</v>
      </c>
      <c r="Z22" s="15">
        <v>470.7184739999999</v>
      </c>
      <c r="AA22" s="15">
        <v>491.02997099999988</v>
      </c>
      <c r="AB22" s="15">
        <v>348.50382100000002</v>
      </c>
      <c r="AC22" s="15">
        <v>526.65894200000002</v>
      </c>
      <c r="AD22" s="15">
        <v>593.44659699999988</v>
      </c>
      <c r="AE22" s="15">
        <f t="shared" si="0"/>
        <v>5051.8499339999998</v>
      </c>
    </row>
    <row r="23" spans="1:31">
      <c r="A23" s="7"/>
      <c r="B23" s="6" t="s">
        <v>1093</v>
      </c>
      <c r="C23" s="15">
        <v>61.751656999999987</v>
      </c>
      <c r="D23" s="15">
        <v>57.157727000000008</v>
      </c>
      <c r="E23" s="15">
        <v>70.536878999999999</v>
      </c>
      <c r="F23" s="15">
        <v>66.969592000000006</v>
      </c>
      <c r="G23" s="15">
        <v>58.402786000000006</v>
      </c>
      <c r="H23" s="15">
        <v>41.054286000000005</v>
      </c>
      <c r="I23" s="15">
        <v>35.095144000000005</v>
      </c>
      <c r="J23" s="15">
        <v>23.228923000000002</v>
      </c>
      <c r="K23" s="15">
        <v>29.589143</v>
      </c>
      <c r="L23" s="15">
        <v>32.165231000000006</v>
      </c>
      <c r="M23" s="15">
        <v>26.360150000000001</v>
      </c>
      <c r="N23" s="15">
        <v>31.760431999999991</v>
      </c>
      <c r="O23" s="15">
        <v>42.31809599999999</v>
      </c>
      <c r="P23" s="15">
        <v>55.852514999999997</v>
      </c>
      <c r="Q23" s="15">
        <v>62.578609</v>
      </c>
      <c r="R23" s="15">
        <v>80.196829000000008</v>
      </c>
      <c r="S23" s="15">
        <v>99.075610000000012</v>
      </c>
      <c r="T23" s="15">
        <v>113.17286600000001</v>
      </c>
      <c r="U23" s="15">
        <v>131.69679700000003</v>
      </c>
      <c r="V23" s="15">
        <v>121.16193599999998</v>
      </c>
      <c r="W23" s="15">
        <v>125.10812699999998</v>
      </c>
      <c r="X23" s="15">
        <v>115.18031999999999</v>
      </c>
      <c r="Y23" s="15">
        <v>121.53141099999995</v>
      </c>
      <c r="Z23" s="15">
        <v>114.61663500000003</v>
      </c>
      <c r="AA23" s="15">
        <v>118.96336200000002</v>
      </c>
      <c r="AB23" s="15">
        <v>55.855804000000006</v>
      </c>
      <c r="AC23" s="15">
        <v>97.562020999999987</v>
      </c>
      <c r="AD23" s="15">
        <v>118.70136900000006</v>
      </c>
      <c r="AE23" s="15">
        <f t="shared" si="0"/>
        <v>2107.6442569999999</v>
      </c>
    </row>
    <row r="24" spans="1:31">
      <c r="A24" s="7"/>
      <c r="B24" s="6" t="s">
        <v>38</v>
      </c>
      <c r="C24" s="15">
        <f>SUM(C9:C15)</f>
        <v>12528.275656999998</v>
      </c>
      <c r="D24" s="15">
        <f t="shared" ref="D24:AD24" si="2">SUM(D9:D15)</f>
        <v>13320.683310000002</v>
      </c>
      <c r="E24" s="15">
        <f t="shared" si="2"/>
        <v>15722.605791999998</v>
      </c>
      <c r="F24" s="15">
        <f t="shared" si="2"/>
        <v>16645.075803999993</v>
      </c>
      <c r="G24" s="15">
        <f t="shared" si="2"/>
        <v>16303.610233999994</v>
      </c>
      <c r="H24" s="15">
        <f t="shared" si="2"/>
        <v>18640.437413000007</v>
      </c>
      <c r="I24" s="15">
        <f t="shared" si="2"/>
        <v>16955.554657999997</v>
      </c>
      <c r="J24" s="15">
        <f t="shared" si="2"/>
        <v>16337.612095000004</v>
      </c>
      <c r="K24" s="15">
        <f t="shared" si="2"/>
        <v>17098.030156000004</v>
      </c>
      <c r="L24" s="15">
        <f t="shared" si="2"/>
        <v>18551.583855000001</v>
      </c>
      <c r="M24" s="15">
        <f t="shared" si="2"/>
        <v>18599.682314000001</v>
      </c>
      <c r="N24" s="15">
        <f t="shared" si="2"/>
        <v>19549.763827999999</v>
      </c>
      <c r="O24" s="15">
        <f t="shared" si="2"/>
        <v>18565.644866999995</v>
      </c>
      <c r="P24" s="15">
        <f t="shared" si="2"/>
        <v>18830.304486000008</v>
      </c>
      <c r="Q24" s="15">
        <f t="shared" si="2"/>
        <v>15422.469722999997</v>
      </c>
      <c r="R24" s="15">
        <f t="shared" si="2"/>
        <v>19646.132935999995</v>
      </c>
      <c r="S24" s="15">
        <f t="shared" si="2"/>
        <v>21230.688546999998</v>
      </c>
      <c r="T24" s="15">
        <f t="shared" si="2"/>
        <v>24756.652649999996</v>
      </c>
      <c r="U24" s="15">
        <f t="shared" si="2"/>
        <v>23193.006219999996</v>
      </c>
      <c r="V24" s="15">
        <f t="shared" si="2"/>
        <v>22578.161985999999</v>
      </c>
      <c r="W24" s="15">
        <f t="shared" si="2"/>
        <v>22690.366311000005</v>
      </c>
      <c r="X24" s="15">
        <f t="shared" si="2"/>
        <v>22595.130547000001</v>
      </c>
      <c r="Y24" s="15">
        <f t="shared" si="2"/>
        <v>22967.816512999998</v>
      </c>
      <c r="Z24" s="15">
        <f t="shared" si="2"/>
        <v>23910.566750999998</v>
      </c>
      <c r="AA24" s="15">
        <f t="shared" si="2"/>
        <v>24638.537448000003</v>
      </c>
      <c r="AB24" s="15">
        <f t="shared" si="2"/>
        <v>21561.840691999998</v>
      </c>
      <c r="AC24" s="15">
        <f t="shared" si="2"/>
        <v>24802.104061999999</v>
      </c>
      <c r="AD24" s="15">
        <f t="shared" si="2"/>
        <v>28247.825100000002</v>
      </c>
      <c r="AE24" s="15">
        <f t="shared" si="0"/>
        <v>555890.163955</v>
      </c>
    </row>
    <row r="25" spans="1:31">
      <c r="A25" s="7"/>
      <c r="B25" s="6" t="s">
        <v>39</v>
      </c>
      <c r="C25" s="15">
        <f>C26-C24</f>
        <v>8741.3403619999954</v>
      </c>
      <c r="D25" s="15">
        <f t="shared" ref="D25:AD25" si="3">D26-D24</f>
        <v>8139.3481319999973</v>
      </c>
      <c r="E25" s="15">
        <f t="shared" si="3"/>
        <v>8060.4309209999992</v>
      </c>
      <c r="F25" s="15">
        <f t="shared" si="3"/>
        <v>6914.7402720000064</v>
      </c>
      <c r="G25" s="15">
        <f t="shared" si="3"/>
        <v>5320.7197220000071</v>
      </c>
      <c r="H25" s="15">
        <f t="shared" si="3"/>
        <v>5974.3369339999845</v>
      </c>
      <c r="I25" s="15">
        <f t="shared" si="3"/>
        <v>5584.0101949999989</v>
      </c>
      <c r="J25" s="15">
        <f t="shared" si="3"/>
        <v>5302.3646860000008</v>
      </c>
      <c r="K25" s="15">
        <f t="shared" si="3"/>
        <v>5739.4281349999947</v>
      </c>
      <c r="L25" s="15">
        <f t="shared" si="3"/>
        <v>6184.0666649999985</v>
      </c>
      <c r="M25" s="15">
        <f t="shared" si="3"/>
        <v>6548.2080359999927</v>
      </c>
      <c r="N25" s="15">
        <f t="shared" si="3"/>
        <v>6758.7738779999927</v>
      </c>
      <c r="O25" s="15">
        <f t="shared" si="3"/>
        <v>7551.0410570000022</v>
      </c>
      <c r="P25" s="15">
        <f t="shared" si="3"/>
        <v>8094.1523289999932</v>
      </c>
      <c r="Q25" s="15">
        <f t="shared" si="3"/>
        <v>6687.8967630000097</v>
      </c>
      <c r="R25" s="15">
        <f t="shared" si="3"/>
        <v>8217.0707359999942</v>
      </c>
      <c r="S25" s="15">
        <f t="shared" si="3"/>
        <v>12276.290908000003</v>
      </c>
      <c r="T25" s="15">
        <f t="shared" si="3"/>
        <v>7564.7163209999999</v>
      </c>
      <c r="U25" s="15">
        <f t="shared" si="3"/>
        <v>9641.1340750000018</v>
      </c>
      <c r="V25" s="15">
        <f t="shared" si="3"/>
        <v>9868.5440780000063</v>
      </c>
      <c r="W25" s="15">
        <f t="shared" si="3"/>
        <v>8579.8459259999727</v>
      </c>
      <c r="X25" s="15">
        <f t="shared" si="3"/>
        <v>7112.9160010000014</v>
      </c>
      <c r="Y25" s="15">
        <f t="shared" si="3"/>
        <v>9211.9221979999929</v>
      </c>
      <c r="Z25" s="15">
        <f t="shared" si="3"/>
        <v>10033.068481000002</v>
      </c>
      <c r="AA25" s="15">
        <f t="shared" si="3"/>
        <v>8210.8851530000029</v>
      </c>
      <c r="AB25" s="15">
        <f t="shared" si="3"/>
        <v>7180.1089790000042</v>
      </c>
      <c r="AC25" s="15">
        <f t="shared" si="3"/>
        <v>7642.8428400000048</v>
      </c>
      <c r="AD25" s="15">
        <f t="shared" si="3"/>
        <v>8555.5051470000035</v>
      </c>
      <c r="AE25" s="15">
        <f t="shared" si="0"/>
        <v>215695.70892999996</v>
      </c>
    </row>
    <row r="26" spans="1:31">
      <c r="A26" s="7"/>
      <c r="B26" s="6" t="s">
        <v>40</v>
      </c>
      <c r="C26" s="15">
        <v>21269.616018999994</v>
      </c>
      <c r="D26" s="15">
        <v>21460.031442</v>
      </c>
      <c r="E26" s="15">
        <v>23783.036712999998</v>
      </c>
      <c r="F26" s="15">
        <v>23559.816075999999</v>
      </c>
      <c r="G26" s="15">
        <v>21624.329956000001</v>
      </c>
      <c r="H26" s="15">
        <v>24614.774346999991</v>
      </c>
      <c r="I26" s="15">
        <v>22539.564852999996</v>
      </c>
      <c r="J26" s="15">
        <v>21639.976781000005</v>
      </c>
      <c r="K26" s="15">
        <v>22837.458290999999</v>
      </c>
      <c r="L26" s="15">
        <v>24735.650519999999</v>
      </c>
      <c r="M26" s="15">
        <v>25147.890349999994</v>
      </c>
      <c r="N26" s="15">
        <v>26308.537705999992</v>
      </c>
      <c r="O26" s="15">
        <v>26116.685923999998</v>
      </c>
      <c r="P26" s="15">
        <v>26924.456815000001</v>
      </c>
      <c r="Q26" s="15">
        <v>22110.366486000006</v>
      </c>
      <c r="R26" s="15">
        <v>27863.203671999989</v>
      </c>
      <c r="S26" s="15">
        <v>33506.979455000001</v>
      </c>
      <c r="T26" s="15">
        <v>32321.368970999996</v>
      </c>
      <c r="U26" s="15">
        <v>32834.140294999997</v>
      </c>
      <c r="V26" s="15">
        <v>32446.706064000005</v>
      </c>
      <c r="W26" s="15">
        <v>31270.212236999978</v>
      </c>
      <c r="X26" s="15">
        <v>29708.046548000002</v>
      </c>
      <c r="Y26" s="15">
        <v>32179.738710999991</v>
      </c>
      <c r="Z26" s="15">
        <v>33943.635232000001</v>
      </c>
      <c r="AA26" s="15">
        <v>32849.422601000006</v>
      </c>
      <c r="AB26" s="15">
        <v>28741.949671000002</v>
      </c>
      <c r="AC26" s="15">
        <v>32444.946902000003</v>
      </c>
      <c r="AD26" s="15">
        <v>36803.330247000005</v>
      </c>
      <c r="AE26" s="15">
        <f t="shared" si="0"/>
        <v>771585.87288499996</v>
      </c>
    </row>
    <row r="27" spans="1:31" ht="13.5" customHeight="1">
      <c r="A27" s="7"/>
      <c r="C27" s="160" t="s">
        <v>67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ht="13.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>
      <c r="A29" s="7">
        <v>1</v>
      </c>
      <c r="B29" s="6" t="s">
        <v>31</v>
      </c>
      <c r="C29" s="19">
        <f t="shared" ref="C29" si="4">C9/C$26*100</f>
        <v>5.2435012884282211</v>
      </c>
      <c r="D29" s="19">
        <f t="shared" ref="D29:AE29" si="5">D9/D$26*100</f>
        <v>4.4795939633087878</v>
      </c>
      <c r="E29" s="19">
        <f t="shared" si="5"/>
        <v>3.3001101855550088</v>
      </c>
      <c r="F29" s="19">
        <f t="shared" si="5"/>
        <v>1.3168558447111369</v>
      </c>
      <c r="G29" s="19">
        <f t="shared" si="5"/>
        <v>1.1043375701624443</v>
      </c>
      <c r="H29" s="19">
        <f t="shared" si="5"/>
        <v>1.3476053662885936</v>
      </c>
      <c r="I29" s="19">
        <f t="shared" si="5"/>
        <v>1.6794035131943466</v>
      </c>
      <c r="J29" s="19">
        <f t="shared" si="5"/>
        <v>2.5565468003909486</v>
      </c>
      <c r="K29" s="19">
        <f t="shared" si="5"/>
        <v>5.4467689755571849</v>
      </c>
      <c r="L29" s="19">
        <f t="shared" si="5"/>
        <v>8.2328249558402948</v>
      </c>
      <c r="M29" s="19">
        <f t="shared" si="5"/>
        <v>8.6660957228167668</v>
      </c>
      <c r="N29" s="19">
        <f t="shared" si="5"/>
        <v>11.293747471652054</v>
      </c>
      <c r="O29" s="19">
        <f t="shared" si="5"/>
        <v>9.3571324673866396</v>
      </c>
      <c r="P29" s="19">
        <f t="shared" si="5"/>
        <v>10.006670357409027</v>
      </c>
      <c r="Q29" s="19">
        <f t="shared" si="5"/>
        <v>8.293247790175954</v>
      </c>
      <c r="R29" s="19">
        <f t="shared" si="5"/>
        <v>12.158338387356139</v>
      </c>
      <c r="S29" s="19">
        <f t="shared" si="5"/>
        <v>12.200527440828372</v>
      </c>
      <c r="T29" s="19">
        <f t="shared" si="5"/>
        <v>15.038808453197808</v>
      </c>
      <c r="U29" s="19">
        <f t="shared" si="5"/>
        <v>11.448509619033413</v>
      </c>
      <c r="V29" s="19">
        <f t="shared" si="5"/>
        <v>7.8767604420580426</v>
      </c>
      <c r="W29" s="19">
        <f t="shared" si="5"/>
        <v>6.7377493732103124</v>
      </c>
      <c r="X29" s="19">
        <f t="shared" si="5"/>
        <v>5.6947509465710571</v>
      </c>
      <c r="Y29" s="19">
        <f t="shared" si="5"/>
        <v>6.7967274707931677</v>
      </c>
      <c r="Z29" s="19">
        <f t="shared" si="5"/>
        <v>6.1547214926187062</v>
      </c>
      <c r="AA29" s="19">
        <f t="shared" si="5"/>
        <v>5.2482926380189001</v>
      </c>
      <c r="AB29" s="19">
        <f t="shared" si="5"/>
        <v>9.9043491467534679</v>
      </c>
      <c r="AC29" s="19">
        <f t="shared" si="5"/>
        <v>7.685116540740272</v>
      </c>
      <c r="AD29" s="19">
        <f t="shared" si="5"/>
        <v>10.752603230308425</v>
      </c>
      <c r="AE29" s="19">
        <f t="shared" si="5"/>
        <v>7.4942179842914722</v>
      </c>
    </row>
    <row r="30" spans="1:31">
      <c r="A30" s="7">
        <v>2</v>
      </c>
      <c r="B30" s="6" t="s">
        <v>32</v>
      </c>
      <c r="C30" s="19">
        <f t="shared" ref="C30:AE30" si="6">C10/C$26*100</f>
        <v>7.0036435950198081E-2</v>
      </c>
      <c r="D30" s="19">
        <f t="shared" si="6"/>
        <v>0.14099637310307722</v>
      </c>
      <c r="E30" s="19">
        <f t="shared" si="6"/>
        <v>0.14080819200726771</v>
      </c>
      <c r="F30" s="19">
        <f t="shared" si="6"/>
        <v>0.11500973060482561</v>
      </c>
      <c r="G30" s="19">
        <f t="shared" si="6"/>
        <v>0.20336748509425123</v>
      </c>
      <c r="H30" s="19">
        <f t="shared" si="6"/>
        <v>0.21131724494699478</v>
      </c>
      <c r="I30" s="19">
        <f t="shared" si="6"/>
        <v>0.26860074892680103</v>
      </c>
      <c r="J30" s="19">
        <f t="shared" si="6"/>
        <v>0.29532799709892615</v>
      </c>
      <c r="K30" s="19">
        <f t="shared" si="6"/>
        <v>0.32634221396419932</v>
      </c>
      <c r="L30" s="19">
        <f t="shared" si="6"/>
        <v>0.45021823424436069</v>
      </c>
      <c r="M30" s="19">
        <f t="shared" si="6"/>
        <v>0.39853500872290865</v>
      </c>
      <c r="N30" s="19">
        <f t="shared" si="6"/>
        <v>0.43818405374050501</v>
      </c>
      <c r="O30" s="19">
        <f t="shared" si="6"/>
        <v>0.61002576078611037</v>
      </c>
      <c r="P30" s="19">
        <f t="shared" si="6"/>
        <v>0.94396465914367222</v>
      </c>
      <c r="Q30" s="19">
        <f t="shared" si="6"/>
        <v>1.0501278852479348</v>
      </c>
      <c r="R30" s="19">
        <f t="shared" si="6"/>
        <v>1.2211360509915745</v>
      </c>
      <c r="S30" s="19">
        <f t="shared" si="6"/>
        <v>1.3841126909778627</v>
      </c>
      <c r="T30" s="19">
        <f t="shared" si="6"/>
        <v>1.1068942850811778</v>
      </c>
      <c r="U30" s="19">
        <f t="shared" si="6"/>
        <v>1.6137930283519248</v>
      </c>
      <c r="V30" s="19">
        <f t="shared" si="6"/>
        <v>1.7905665766319621</v>
      </c>
      <c r="W30" s="19">
        <f t="shared" si="6"/>
        <v>2.6587802433149204</v>
      </c>
      <c r="X30" s="19">
        <f t="shared" si="6"/>
        <v>3.383781728548811</v>
      </c>
      <c r="Y30" s="19">
        <f t="shared" si="6"/>
        <v>4.2007257428038738</v>
      </c>
      <c r="Z30" s="19">
        <f t="shared" si="6"/>
        <v>5.0358738547500064</v>
      </c>
      <c r="AA30" s="19">
        <f t="shared" si="6"/>
        <v>5.792726731038714</v>
      </c>
      <c r="AB30" s="19">
        <f t="shared" si="6"/>
        <v>5.1995163762598189</v>
      </c>
      <c r="AC30" s="19">
        <f t="shared" si="6"/>
        <v>4.1380351185510467</v>
      </c>
      <c r="AD30" s="19">
        <f t="shared" si="6"/>
        <v>3.8059009812411664</v>
      </c>
      <c r="AE30" s="19">
        <f t="shared" si="6"/>
        <v>1.9031302906175163</v>
      </c>
    </row>
    <row r="31" spans="1:31">
      <c r="A31" s="7">
        <v>3</v>
      </c>
      <c r="B31" s="6" t="s">
        <v>33</v>
      </c>
      <c r="C31" s="19">
        <f t="shared" ref="C31:AE31" si="7">C11/C$26*100</f>
        <v>0.54338995540284285</v>
      </c>
      <c r="D31" s="19">
        <f t="shared" si="7"/>
        <v>0.27175391684591554</v>
      </c>
      <c r="E31" s="19">
        <f t="shared" si="7"/>
        <v>0.21899464575745575</v>
      </c>
      <c r="F31" s="19">
        <f t="shared" si="7"/>
        <v>0.19019771570138633</v>
      </c>
      <c r="G31" s="19">
        <f t="shared" si="7"/>
        <v>0.2242925126405706</v>
      </c>
      <c r="H31" s="19">
        <f t="shared" si="7"/>
        <v>0.32209909740514447</v>
      </c>
      <c r="I31" s="19">
        <f t="shared" si="7"/>
        <v>1.0550421206039777</v>
      </c>
      <c r="J31" s="19">
        <f t="shared" si="7"/>
        <v>0.62944561530026522</v>
      </c>
      <c r="K31" s="19">
        <f t="shared" si="7"/>
        <v>0.91731578589268148</v>
      </c>
      <c r="L31" s="19">
        <f t="shared" si="7"/>
        <v>0.54999182612966502</v>
      </c>
      <c r="M31" s="19">
        <f t="shared" si="7"/>
        <v>0.53466899262188017</v>
      </c>
      <c r="N31" s="19">
        <f t="shared" si="7"/>
        <v>0.64740125393269587</v>
      </c>
      <c r="O31" s="19">
        <f t="shared" si="7"/>
        <v>0.76987714898094894</v>
      </c>
      <c r="P31" s="19">
        <f t="shared" si="7"/>
        <v>0.90569268184510243</v>
      </c>
      <c r="Q31" s="19">
        <f t="shared" si="7"/>
        <v>1.0922162468582788</v>
      </c>
      <c r="R31" s="19">
        <f t="shared" si="7"/>
        <v>0.83565294479752517</v>
      </c>
      <c r="S31" s="19">
        <f t="shared" si="7"/>
        <v>0.88336101556845037</v>
      </c>
      <c r="T31" s="19">
        <f t="shared" si="7"/>
        <v>0.83517063352792853</v>
      </c>
      <c r="U31" s="19">
        <f t="shared" si="7"/>
        <v>0.87098567354160128</v>
      </c>
      <c r="V31" s="19">
        <f t="shared" si="7"/>
        <v>0.89506891832765945</v>
      </c>
      <c r="W31" s="19">
        <f t="shared" si="7"/>
        <v>1.0066250481905876</v>
      </c>
      <c r="X31" s="19">
        <f t="shared" si="7"/>
        <v>1.5876039013132357</v>
      </c>
      <c r="Y31" s="19">
        <f t="shared" si="7"/>
        <v>1.9202733233777631</v>
      </c>
      <c r="Z31" s="19">
        <f t="shared" si="7"/>
        <v>1.5728985223617784</v>
      </c>
      <c r="AA31" s="19">
        <f t="shared" si="7"/>
        <v>2.3935346795899681</v>
      </c>
      <c r="AB31" s="19">
        <f t="shared" si="7"/>
        <v>1.1081067556156459</v>
      </c>
      <c r="AC31" s="19">
        <f t="shared" si="7"/>
        <v>1.3667263575415667</v>
      </c>
      <c r="AD31" s="19">
        <f t="shared" si="7"/>
        <v>1.9355743467211564</v>
      </c>
      <c r="AE31" s="19">
        <f t="shared" si="7"/>
        <v>0.99577825903833606</v>
      </c>
    </row>
    <row r="32" spans="1:31">
      <c r="A32" s="7">
        <v>4</v>
      </c>
      <c r="B32" s="6" t="s">
        <v>1087</v>
      </c>
      <c r="C32" s="19">
        <f t="shared" ref="C32:AE32" si="8">C12/C$26*100</f>
        <v>16.132142648625603</v>
      </c>
      <c r="D32" s="19">
        <f t="shared" si="8"/>
        <v>16.602016304725229</v>
      </c>
      <c r="E32" s="19">
        <f t="shared" si="8"/>
        <v>17.258401202216572</v>
      </c>
      <c r="F32" s="19">
        <f t="shared" si="8"/>
        <v>18.315040431897131</v>
      </c>
      <c r="G32" s="19">
        <f t="shared" si="8"/>
        <v>19.486012276791207</v>
      </c>
      <c r="H32" s="19">
        <f t="shared" si="8"/>
        <v>17.946167223500822</v>
      </c>
      <c r="I32" s="19">
        <f t="shared" si="8"/>
        <v>18.322088819963785</v>
      </c>
      <c r="J32" s="19">
        <f t="shared" si="8"/>
        <v>18.511501294757313</v>
      </c>
      <c r="K32" s="19">
        <f t="shared" si="8"/>
        <v>17.571340062748661</v>
      </c>
      <c r="L32" s="19">
        <f t="shared" si="8"/>
        <v>17.732770805657395</v>
      </c>
      <c r="M32" s="19">
        <f t="shared" si="8"/>
        <v>18.953526883021429</v>
      </c>
      <c r="N32" s="19">
        <f t="shared" si="8"/>
        <v>19.163244648334089</v>
      </c>
      <c r="O32" s="19">
        <f t="shared" si="8"/>
        <v>19.673917395002473</v>
      </c>
      <c r="P32" s="19">
        <f t="shared" si="8"/>
        <v>19.841787924292444</v>
      </c>
      <c r="Q32" s="19">
        <f t="shared" si="8"/>
        <v>20.623254543913838</v>
      </c>
      <c r="R32" s="19">
        <f t="shared" si="8"/>
        <v>18.430099795596831</v>
      </c>
      <c r="S32" s="19">
        <f t="shared" si="8"/>
        <v>16.98891324908892</v>
      </c>
      <c r="T32" s="19">
        <f t="shared" si="8"/>
        <v>20.435955605489443</v>
      </c>
      <c r="U32" s="19">
        <f t="shared" si="8"/>
        <v>20.914198615535881</v>
      </c>
      <c r="V32" s="19">
        <f t="shared" si="8"/>
        <v>21.578036196309281</v>
      </c>
      <c r="W32" s="19">
        <f t="shared" si="8"/>
        <v>21.213554112533291</v>
      </c>
      <c r="X32" s="19">
        <f t="shared" si="8"/>
        <v>21.80003389161244</v>
      </c>
      <c r="Y32" s="19">
        <f t="shared" si="8"/>
        <v>21.035785566170752</v>
      </c>
      <c r="Z32" s="19">
        <f t="shared" si="8"/>
        <v>19.97749557657043</v>
      </c>
      <c r="AA32" s="19">
        <f t="shared" si="8"/>
        <v>20.408350224079481</v>
      </c>
      <c r="AB32" s="19">
        <f t="shared" si="8"/>
        <v>21.751456921198084</v>
      </c>
      <c r="AC32" s="19">
        <f t="shared" si="8"/>
        <v>21.165162278557144</v>
      </c>
      <c r="AD32" s="19">
        <f t="shared" si="8"/>
        <v>18.197491368450073</v>
      </c>
      <c r="AE32" s="19">
        <f t="shared" si="8"/>
        <v>19.428740705358024</v>
      </c>
    </row>
    <row r="33" spans="1:31">
      <c r="A33" s="7">
        <v>5</v>
      </c>
      <c r="B33" s="4" t="s">
        <v>34</v>
      </c>
      <c r="C33" s="19">
        <f t="shared" ref="C33:AE33" si="9">C13/C$26*100</f>
        <v>0.71915108323235055</v>
      </c>
      <c r="D33" s="19">
        <f t="shared" si="9"/>
        <v>0.16401746239342721</v>
      </c>
      <c r="E33" s="19">
        <f t="shared" si="9"/>
        <v>0.16246117123840645</v>
      </c>
      <c r="F33" s="19">
        <f t="shared" si="9"/>
        <v>0.1189208307468113</v>
      </c>
      <c r="G33" s="19">
        <f t="shared" si="9"/>
        <v>0.10522775987186753</v>
      </c>
      <c r="H33" s="19">
        <f t="shared" si="9"/>
        <v>0.16323469162697021</v>
      </c>
      <c r="I33" s="19">
        <f t="shared" si="9"/>
        <v>0.32406435739276518</v>
      </c>
      <c r="J33" s="19">
        <f t="shared" si="9"/>
        <v>0.50202818191277054</v>
      </c>
      <c r="K33" s="19">
        <f t="shared" si="9"/>
        <v>0.84033245098746379</v>
      </c>
      <c r="L33" s="19">
        <f t="shared" si="9"/>
        <v>0.80494512096623838</v>
      </c>
      <c r="M33" s="19">
        <f t="shared" si="9"/>
        <v>0.69285624589181505</v>
      </c>
      <c r="N33" s="19">
        <f t="shared" si="9"/>
        <v>0.5559894078287777</v>
      </c>
      <c r="O33" s="19">
        <f t="shared" si="9"/>
        <v>1.1381930765068233</v>
      </c>
      <c r="P33" s="19">
        <f t="shared" si="9"/>
        <v>0.78875841566351002</v>
      </c>
      <c r="Q33" s="19">
        <f t="shared" si="9"/>
        <v>1.1082225984591936</v>
      </c>
      <c r="R33" s="19">
        <f t="shared" si="9"/>
        <v>0.72881023442421633</v>
      </c>
      <c r="S33" s="19">
        <f t="shared" si="9"/>
        <v>0.89416822367523685</v>
      </c>
      <c r="T33" s="19">
        <f t="shared" si="9"/>
        <v>0.48407256555370859</v>
      </c>
      <c r="U33" s="19">
        <f t="shared" si="9"/>
        <v>0.69074212073869079</v>
      </c>
      <c r="V33" s="19">
        <f t="shared" si="9"/>
        <v>0.3763450464251723</v>
      </c>
      <c r="W33" s="19">
        <f t="shared" si="9"/>
        <v>0.48678343736947899</v>
      </c>
      <c r="X33" s="19">
        <f t="shared" si="9"/>
        <v>0.77655714800114006</v>
      </c>
      <c r="Y33" s="19">
        <f t="shared" si="9"/>
        <v>1.0140142588804131</v>
      </c>
      <c r="Z33" s="19">
        <f t="shared" si="9"/>
        <v>1.8923310500180428</v>
      </c>
      <c r="AA33" s="19">
        <f t="shared" si="9"/>
        <v>2.0027850899880719</v>
      </c>
      <c r="AB33" s="19">
        <f t="shared" si="9"/>
        <v>2.8424896304940712</v>
      </c>
      <c r="AC33" s="19">
        <f t="shared" si="9"/>
        <v>2.3612732895327206</v>
      </c>
      <c r="AD33" s="19">
        <f t="shared" si="9"/>
        <v>2.8862005200917538</v>
      </c>
      <c r="AE33" s="19">
        <f t="shared" si="9"/>
        <v>0.98867052198310157</v>
      </c>
    </row>
    <row r="34" spans="1:31">
      <c r="A34" s="7">
        <v>6</v>
      </c>
      <c r="B34" s="6" t="s">
        <v>35</v>
      </c>
      <c r="C34" s="19">
        <f t="shared" ref="C34:AE34" si="10">C14/C$26*100</f>
        <v>1.173675456938206</v>
      </c>
      <c r="D34" s="19">
        <f t="shared" si="10"/>
        <v>1.0215609356980919</v>
      </c>
      <c r="E34" s="19">
        <f t="shared" si="10"/>
        <v>0.91434960818579836</v>
      </c>
      <c r="F34" s="19">
        <f t="shared" si="10"/>
        <v>0.93737191872634917</v>
      </c>
      <c r="G34" s="19">
        <f t="shared" si="10"/>
        <v>0.90714968925809869</v>
      </c>
      <c r="H34" s="19">
        <f t="shared" si="10"/>
        <v>0.80875128162311416</v>
      </c>
      <c r="I34" s="19">
        <f t="shared" si="10"/>
        <v>0.76123950980873911</v>
      </c>
      <c r="J34" s="19">
        <f t="shared" si="10"/>
        <v>0.77971363697647544</v>
      </c>
      <c r="K34" s="19">
        <f t="shared" si="10"/>
        <v>0.75970477882984677</v>
      </c>
      <c r="L34" s="19">
        <f t="shared" si="10"/>
        <v>0.73642343811704214</v>
      </c>
      <c r="M34" s="19">
        <f t="shared" si="10"/>
        <v>0.72736943518604158</v>
      </c>
      <c r="N34" s="19">
        <f t="shared" si="10"/>
        <v>0.71158988421201652</v>
      </c>
      <c r="O34" s="19">
        <f t="shared" si="10"/>
        <v>0.85750609649212239</v>
      </c>
      <c r="P34" s="19">
        <f t="shared" si="10"/>
        <v>0.80826186205086514</v>
      </c>
      <c r="Q34" s="19">
        <f t="shared" si="10"/>
        <v>0.73889905942285394</v>
      </c>
      <c r="R34" s="19">
        <f t="shared" si="10"/>
        <v>0.71341204457316343</v>
      </c>
      <c r="S34" s="19">
        <f t="shared" si="10"/>
        <v>0.72385060350107877</v>
      </c>
      <c r="T34" s="19">
        <f t="shared" si="10"/>
        <v>0.64026981402204297</v>
      </c>
      <c r="U34" s="19">
        <f t="shared" si="10"/>
        <v>0.60914911796992421</v>
      </c>
      <c r="V34" s="19">
        <f t="shared" si="10"/>
        <v>0.64160726389104439</v>
      </c>
      <c r="W34" s="19">
        <f t="shared" si="10"/>
        <v>0.63194049180831002</v>
      </c>
      <c r="X34" s="19">
        <f t="shared" si="10"/>
        <v>0.62895141792006826</v>
      </c>
      <c r="Y34" s="19">
        <f t="shared" si="10"/>
        <v>0.64402139762917876</v>
      </c>
      <c r="Z34" s="19">
        <f t="shared" si="10"/>
        <v>0.71518741684785725</v>
      </c>
      <c r="AA34" s="19">
        <f t="shared" si="10"/>
        <v>0.73992632063067265</v>
      </c>
      <c r="AB34" s="19">
        <f t="shared" si="10"/>
        <v>0.67670502949994549</v>
      </c>
      <c r="AC34" s="19">
        <f t="shared" si="10"/>
        <v>0.72735895889369728</v>
      </c>
      <c r="AD34" s="19">
        <f t="shared" si="10"/>
        <v>0.7266878519011214</v>
      </c>
      <c r="AE34" s="19">
        <f t="shared" si="10"/>
        <v>0.75239269976437895</v>
      </c>
    </row>
    <row r="35" spans="1:31">
      <c r="A35" s="7"/>
      <c r="B35" s="6" t="s">
        <v>36</v>
      </c>
      <c r="C35" s="19">
        <f t="shared" ref="C35:AE35" si="11">C15/C$26*100</f>
        <v>35.020321421628573</v>
      </c>
      <c r="D35" s="19">
        <f t="shared" si="11"/>
        <v>39.392119726606325</v>
      </c>
      <c r="E35" s="19">
        <f t="shared" si="11"/>
        <v>44.113362240513467</v>
      </c>
      <c r="F35" s="19">
        <f t="shared" si="11"/>
        <v>49.656882588814625</v>
      </c>
      <c r="G35" s="19">
        <f t="shared" si="11"/>
        <v>53.364366056568301</v>
      </c>
      <c r="H35" s="19">
        <f t="shared" si="11"/>
        <v>54.929479561318395</v>
      </c>
      <c r="I35" s="19">
        <f t="shared" si="11"/>
        <v>52.815301837628603</v>
      </c>
      <c r="J35" s="19">
        <f t="shared" si="11"/>
        <v>52.222800728336892</v>
      </c>
      <c r="K35" s="19">
        <f t="shared" si="11"/>
        <v>49.006554277586112</v>
      </c>
      <c r="L35" s="19">
        <f t="shared" si="11"/>
        <v>46.492202894367217</v>
      </c>
      <c r="M35" s="19">
        <f t="shared" si="11"/>
        <v>43.988151037886183</v>
      </c>
      <c r="N35" s="19">
        <f t="shared" si="11"/>
        <v>41.499423107465361</v>
      </c>
      <c r="O35" s="19">
        <f t="shared" si="11"/>
        <v>38.68064037449961</v>
      </c>
      <c r="P35" s="19">
        <f t="shared" si="11"/>
        <v>36.642410529536264</v>
      </c>
      <c r="Q35" s="19">
        <f t="shared" si="11"/>
        <v>36.846243956012529</v>
      </c>
      <c r="R35" s="19">
        <f t="shared" si="11"/>
        <v>36.42178977860361</v>
      </c>
      <c r="S35" s="19">
        <f t="shared" si="11"/>
        <v>30.287055509223602</v>
      </c>
      <c r="T35" s="19">
        <f t="shared" si="11"/>
        <v>38.054138304091332</v>
      </c>
      <c r="U35" s="19">
        <f t="shared" si="11"/>
        <v>34.489483370833</v>
      </c>
      <c r="V35" s="19">
        <f t="shared" si="11"/>
        <v>36.426990236502668</v>
      </c>
      <c r="W35" s="19">
        <f t="shared" si="11"/>
        <v>39.826806842916454</v>
      </c>
      <c r="X35" s="19">
        <f t="shared" si="11"/>
        <v>42.185595585192438</v>
      </c>
      <c r="Y35" s="19">
        <f t="shared" si="11"/>
        <v>35.761985503835625</v>
      </c>
      <c r="Z35" s="19">
        <f t="shared" si="11"/>
        <v>35.093466222999261</v>
      </c>
      <c r="AA35" s="19">
        <f t="shared" si="11"/>
        <v>38.418860794879883</v>
      </c>
      <c r="AB35" s="19">
        <f t="shared" si="11"/>
        <v>33.536088993035378</v>
      </c>
      <c r="AC35" s="19">
        <f t="shared" si="11"/>
        <v>38.99998488276151</v>
      </c>
      <c r="AD35" s="19">
        <f t="shared" si="11"/>
        <v>38.448990126792857</v>
      </c>
      <c r="AE35" s="19">
        <f t="shared" si="11"/>
        <v>40.482214932355895</v>
      </c>
    </row>
    <row r="36" spans="1:31">
      <c r="A36" s="7"/>
      <c r="B36" s="6" t="s">
        <v>1131</v>
      </c>
      <c r="C36" s="19">
        <f t="shared" ref="C36:AE36" si="12">C16/C$26*100</f>
        <v>13.963674757207201</v>
      </c>
      <c r="D36" s="19">
        <f t="shared" si="12"/>
        <v>16.700588890963846</v>
      </c>
      <c r="E36" s="19">
        <f t="shared" si="12"/>
        <v>19.088082332726461</v>
      </c>
      <c r="F36" s="19">
        <f t="shared" si="12"/>
        <v>24.175024438335953</v>
      </c>
      <c r="G36" s="19">
        <f t="shared" si="12"/>
        <v>28.83785431358406</v>
      </c>
      <c r="H36" s="19">
        <f t="shared" si="12"/>
        <v>29.523669067824354</v>
      </c>
      <c r="I36" s="19">
        <f t="shared" si="12"/>
        <v>27.974913859797752</v>
      </c>
      <c r="J36" s="19">
        <f t="shared" si="12"/>
        <v>27.239409245464103</v>
      </c>
      <c r="K36" s="19">
        <f t="shared" si="12"/>
        <v>24.918166384753224</v>
      </c>
      <c r="L36" s="19">
        <f t="shared" si="12"/>
        <v>23.713780521992916</v>
      </c>
      <c r="M36" s="19">
        <f t="shared" si="12"/>
        <v>23.233852822966526</v>
      </c>
      <c r="N36" s="19">
        <f t="shared" si="12"/>
        <v>21.911894220123422</v>
      </c>
      <c r="O36" s="19">
        <f t="shared" si="12"/>
        <v>19.757008393083737</v>
      </c>
      <c r="P36" s="19">
        <f t="shared" si="12"/>
        <v>18.547932269585502</v>
      </c>
      <c r="Q36" s="19">
        <f t="shared" si="12"/>
        <v>19.661576042860343</v>
      </c>
      <c r="R36" s="19">
        <f t="shared" si="12"/>
        <v>19.068632051594335</v>
      </c>
      <c r="S36" s="19">
        <f t="shared" si="12"/>
        <v>18.239692620481829</v>
      </c>
      <c r="T36" s="19">
        <f t="shared" si="12"/>
        <v>18.915349589571679</v>
      </c>
      <c r="U36" s="19">
        <f t="shared" si="12"/>
        <v>20.356029577597329</v>
      </c>
      <c r="V36" s="19">
        <f t="shared" si="12"/>
        <v>22.052214190514697</v>
      </c>
      <c r="W36" s="19">
        <f t="shared" si="12"/>
        <v>23.627219265425811</v>
      </c>
      <c r="X36" s="19">
        <f t="shared" si="12"/>
        <v>23.118058937006612</v>
      </c>
      <c r="Y36" s="19">
        <f t="shared" si="12"/>
        <v>21.685432556401093</v>
      </c>
      <c r="Z36" s="19">
        <f t="shared" si="12"/>
        <v>21.760563571095119</v>
      </c>
      <c r="AA36" s="19">
        <f t="shared" si="12"/>
        <v>20.947472525104676</v>
      </c>
      <c r="AB36" s="19">
        <f t="shared" si="12"/>
        <v>20.68128217132595</v>
      </c>
      <c r="AC36" s="19">
        <f t="shared" si="12"/>
        <v>23.149546629515395</v>
      </c>
      <c r="AD36" s="19">
        <f t="shared" si="12"/>
        <v>21.953057997132174</v>
      </c>
      <c r="AE36" s="19">
        <f t="shared" si="12"/>
        <v>21.847384944556193</v>
      </c>
    </row>
    <row r="37" spans="1:31" ht="12" customHeight="1">
      <c r="A37" s="7"/>
      <c r="B37" s="6" t="s">
        <v>37</v>
      </c>
      <c r="C37" s="19">
        <f t="shared" ref="C37:AE37" si="13">C17/C$26*100</f>
        <v>8.0285698833235735</v>
      </c>
      <c r="D37" s="19">
        <f t="shared" si="13"/>
        <v>9.8627084481230636</v>
      </c>
      <c r="E37" s="19">
        <f t="shared" si="13"/>
        <v>11.164597570286732</v>
      </c>
      <c r="F37" s="19">
        <f t="shared" si="13"/>
        <v>12.426270593777279</v>
      </c>
      <c r="G37" s="19">
        <f t="shared" si="13"/>
        <v>12.610141042744269</v>
      </c>
      <c r="H37" s="19">
        <f t="shared" si="13"/>
        <v>13.646658610987435</v>
      </c>
      <c r="I37" s="19">
        <f t="shared" si="13"/>
        <v>14.053188913176401</v>
      </c>
      <c r="J37" s="19">
        <f t="shared" si="13"/>
        <v>14.735977941528269</v>
      </c>
      <c r="K37" s="19">
        <f t="shared" si="13"/>
        <v>13.812301416410719</v>
      </c>
      <c r="L37" s="19">
        <f t="shared" si="13"/>
        <v>12.889811078233167</v>
      </c>
      <c r="M37" s="19">
        <f t="shared" si="13"/>
        <v>11.794816987501301</v>
      </c>
      <c r="N37" s="19">
        <f t="shared" si="13"/>
        <v>10.704676050306361</v>
      </c>
      <c r="O37" s="19">
        <f t="shared" si="13"/>
        <v>11.180281922051726</v>
      </c>
      <c r="P37" s="19">
        <f t="shared" si="13"/>
        <v>10.629732290107112</v>
      </c>
      <c r="Q37" s="19">
        <f t="shared" si="13"/>
        <v>9.5047394638648939</v>
      </c>
      <c r="R37" s="19">
        <f t="shared" si="13"/>
        <v>9.5613649613349505</v>
      </c>
      <c r="S37" s="19">
        <f t="shared" si="13"/>
        <v>9.945042224636417</v>
      </c>
      <c r="T37" s="19">
        <f t="shared" si="13"/>
        <v>8.925385071369849</v>
      </c>
      <c r="U37" s="19">
        <f t="shared" si="13"/>
        <v>8.6362570925355193</v>
      </c>
      <c r="V37" s="19">
        <f t="shared" si="13"/>
        <v>9.1960344360211401</v>
      </c>
      <c r="W37" s="19">
        <f t="shared" si="13"/>
        <v>9.681755474041049</v>
      </c>
      <c r="X37" s="19">
        <f t="shared" si="13"/>
        <v>9.5773621984968482</v>
      </c>
      <c r="Y37" s="19">
        <f t="shared" si="13"/>
        <v>9.4131995141543783</v>
      </c>
      <c r="Z37" s="19">
        <f t="shared" si="13"/>
        <v>9.7377362542593087</v>
      </c>
      <c r="AA37" s="19">
        <f t="shared" si="13"/>
        <v>10.162607990249342</v>
      </c>
      <c r="AB37" s="19">
        <f t="shared" si="13"/>
        <v>7.91794607203075</v>
      </c>
      <c r="AC37" s="19">
        <f t="shared" si="13"/>
        <v>10.179925080402587</v>
      </c>
      <c r="AD37" s="19">
        <f t="shared" si="13"/>
        <v>10.636533285786264</v>
      </c>
      <c r="AE37" s="19">
        <f t="shared" si="13"/>
        <v>10.575296603332392</v>
      </c>
    </row>
    <row r="38" spans="1:31">
      <c r="A38" s="7"/>
      <c r="B38" s="6" t="s">
        <v>1088</v>
      </c>
      <c r="C38" s="19">
        <f t="shared" ref="C38:AE38" si="14">C18/C$26*100</f>
        <v>2.3049378538947853</v>
      </c>
      <c r="D38" s="19">
        <f t="shared" si="14"/>
        <v>2.4693103196619255</v>
      </c>
      <c r="E38" s="19">
        <f t="shared" si="14"/>
        <v>2.621049546878357</v>
      </c>
      <c r="F38" s="19">
        <f t="shared" si="14"/>
        <v>2.3218675699138762</v>
      </c>
      <c r="G38" s="19">
        <f t="shared" si="14"/>
        <v>2.4117840463088793</v>
      </c>
      <c r="H38" s="19">
        <f t="shared" si="14"/>
        <v>2.3525872666412551</v>
      </c>
      <c r="I38" s="19">
        <f t="shared" si="14"/>
        <v>2.1657855561263277</v>
      </c>
      <c r="J38" s="19">
        <f t="shared" si="14"/>
        <v>2.041874981991461</v>
      </c>
      <c r="K38" s="19">
        <f t="shared" si="14"/>
        <v>1.5684585536436928</v>
      </c>
      <c r="L38" s="19">
        <f t="shared" si="14"/>
        <v>1.4150527867338254</v>
      </c>
      <c r="M38" s="19">
        <f t="shared" si="14"/>
        <v>1.1839559376796789</v>
      </c>
      <c r="N38" s="19">
        <f t="shared" si="14"/>
        <v>1.0192213987584979</v>
      </c>
      <c r="O38" s="19">
        <f t="shared" si="14"/>
        <v>0.87141756677044468</v>
      </c>
      <c r="P38" s="19">
        <f t="shared" si="14"/>
        <v>0.67565298438500743</v>
      </c>
      <c r="Q38" s="19">
        <f t="shared" si="14"/>
        <v>0.60624453278453871</v>
      </c>
      <c r="R38" s="19">
        <f t="shared" si="14"/>
        <v>0.44665069194847179</v>
      </c>
      <c r="S38" s="19">
        <f t="shared" si="14"/>
        <v>0.3336070001479039</v>
      </c>
      <c r="T38" s="19">
        <f t="shared" si="14"/>
        <v>0.39872482541079929</v>
      </c>
      <c r="U38" s="19">
        <f t="shared" si="14"/>
        <v>0.41699597056558169</v>
      </c>
      <c r="V38" s="19">
        <f t="shared" si="14"/>
        <v>0.45341031138821125</v>
      </c>
      <c r="W38" s="19">
        <f t="shared" si="14"/>
        <v>0.5389900129957349</v>
      </c>
      <c r="X38" s="19">
        <f t="shared" si="14"/>
        <v>0.53832473886024135</v>
      </c>
      <c r="Y38" s="19">
        <f t="shared" si="14"/>
        <v>0.48626773637074505</v>
      </c>
      <c r="Z38" s="19">
        <f t="shared" si="14"/>
        <v>0.52800426582194293</v>
      </c>
      <c r="AA38" s="19">
        <f t="shared" si="14"/>
        <v>0.63379376413654831</v>
      </c>
      <c r="AB38" s="19">
        <f t="shared" si="14"/>
        <v>0.45117560389732697</v>
      </c>
      <c r="AC38" s="19">
        <f t="shared" si="14"/>
        <v>0.50430448382060344</v>
      </c>
      <c r="AD38" s="19">
        <f t="shared" si="14"/>
        <v>0.64256569015049103</v>
      </c>
      <c r="AE38" s="19">
        <f t="shared" si="14"/>
        <v>1.0485072488108893</v>
      </c>
    </row>
    <row r="39" spans="1:31">
      <c r="A39" s="7"/>
      <c r="B39" s="6" t="s">
        <v>1089</v>
      </c>
      <c r="C39" s="19">
        <f t="shared" ref="C39:AE39" si="15">C19/C$26*100</f>
        <v>1.4854106567686605</v>
      </c>
      <c r="D39" s="19">
        <f t="shared" si="15"/>
        <v>1.6437011099137793</v>
      </c>
      <c r="E39" s="19">
        <f t="shared" si="15"/>
        <v>2.2315477430596515</v>
      </c>
      <c r="F39" s="19">
        <f t="shared" si="15"/>
        <v>2.7417194298813423</v>
      </c>
      <c r="G39" s="19">
        <f t="shared" si="15"/>
        <v>2.6727162745666337</v>
      </c>
      <c r="H39" s="19">
        <f t="shared" si="15"/>
        <v>3.4221237543161309</v>
      </c>
      <c r="I39" s="19">
        <f t="shared" si="15"/>
        <v>3.5935658619966357</v>
      </c>
      <c r="J39" s="19">
        <f t="shared" si="15"/>
        <v>3.4128418735108808</v>
      </c>
      <c r="K39" s="19">
        <f t="shared" si="15"/>
        <v>3.259017082883132</v>
      </c>
      <c r="L39" s="19">
        <f t="shared" si="15"/>
        <v>2.7824493212479298</v>
      </c>
      <c r="M39" s="19">
        <f t="shared" si="15"/>
        <v>2.6224638521218946</v>
      </c>
      <c r="N39" s="19">
        <f t="shared" si="15"/>
        <v>2.3828770911012187</v>
      </c>
      <c r="O39" s="19">
        <f t="shared" si="15"/>
        <v>2.2965499786051646</v>
      </c>
      <c r="P39" s="19">
        <f t="shared" si="15"/>
        <v>2.0938018355338919</v>
      </c>
      <c r="Q39" s="19">
        <f t="shared" si="15"/>
        <v>1.8974703891301206</v>
      </c>
      <c r="R39" s="19">
        <f t="shared" si="15"/>
        <v>1.7930009767758346</v>
      </c>
      <c r="S39" s="19">
        <f t="shared" si="15"/>
        <v>2.1702970987779828</v>
      </c>
      <c r="T39" s="19">
        <f t="shared" si="15"/>
        <v>2.0717752598932764</v>
      </c>
      <c r="U39" s="19">
        <f t="shared" si="15"/>
        <v>1.9148085509512809</v>
      </c>
      <c r="V39" s="19">
        <f t="shared" si="15"/>
        <v>1.8910587897265203</v>
      </c>
      <c r="W39" s="19">
        <f t="shared" si="15"/>
        <v>1.7493644106218615</v>
      </c>
      <c r="X39" s="19">
        <f t="shared" si="15"/>
        <v>1.3773261306120668</v>
      </c>
      <c r="Y39" s="19">
        <f t="shared" si="15"/>
        <v>1.5050334011396009</v>
      </c>
      <c r="Z39" s="19">
        <f t="shared" si="15"/>
        <v>1.5486892031658988</v>
      </c>
      <c r="AA39" s="19">
        <f t="shared" si="15"/>
        <v>1.4989161422429713</v>
      </c>
      <c r="AB39" s="19">
        <f t="shared" si="15"/>
        <v>1.222400383487193</v>
      </c>
      <c r="AC39" s="19">
        <f t="shared" si="15"/>
        <v>1.6201455887344884</v>
      </c>
      <c r="AD39" s="19">
        <f t="shared" si="15"/>
        <v>1.435449711899546</v>
      </c>
      <c r="AE39" s="19">
        <f t="shared" si="15"/>
        <v>2.089042364102796</v>
      </c>
    </row>
    <row r="40" spans="1:31">
      <c r="A40" s="7"/>
      <c r="B40" s="6" t="s">
        <v>1090</v>
      </c>
      <c r="C40" s="19">
        <f t="shared" ref="C40:AE40" si="16">C20/C$26*100</f>
        <v>1.4675812140715643</v>
      </c>
      <c r="D40" s="19">
        <f t="shared" si="16"/>
        <v>1.7113841794342326</v>
      </c>
      <c r="E40" s="19">
        <f t="shared" si="16"/>
        <v>1.6734350150603488</v>
      </c>
      <c r="F40" s="19">
        <f t="shared" si="16"/>
        <v>1.6993965050850084</v>
      </c>
      <c r="G40" s="19">
        <f t="shared" si="16"/>
        <v>1.2932415504620318</v>
      </c>
      <c r="H40" s="19">
        <f t="shared" si="16"/>
        <v>1.4122558391130151</v>
      </c>
      <c r="I40" s="19">
        <f t="shared" si="16"/>
        <v>1.6431611409334963</v>
      </c>
      <c r="J40" s="19">
        <f t="shared" si="16"/>
        <v>1.7502985831877447</v>
      </c>
      <c r="K40" s="19">
        <f t="shared" si="16"/>
        <v>1.8094727475117165</v>
      </c>
      <c r="L40" s="19">
        <f t="shared" si="16"/>
        <v>1.8526669457488765</v>
      </c>
      <c r="M40" s="19">
        <f t="shared" si="16"/>
        <v>1.6634777875115088</v>
      </c>
      <c r="N40" s="19">
        <f t="shared" si="16"/>
        <v>1.3851959697360461</v>
      </c>
      <c r="O40" s="19">
        <f t="shared" si="16"/>
        <v>1.5698843650879444</v>
      </c>
      <c r="P40" s="19">
        <f t="shared" si="16"/>
        <v>1.3602338146185551</v>
      </c>
      <c r="Q40" s="19">
        <f t="shared" si="16"/>
        <v>1.3780628611150738</v>
      </c>
      <c r="R40" s="19">
        <f t="shared" si="16"/>
        <v>1.2522694988969829</v>
      </c>
      <c r="S40" s="19">
        <f t="shared" si="16"/>
        <v>1.1456851355866267</v>
      </c>
      <c r="T40" s="19">
        <f t="shared" si="16"/>
        <v>1.0795587752272253</v>
      </c>
      <c r="U40" s="19">
        <f t="shared" si="16"/>
        <v>1.1357403716057917</v>
      </c>
      <c r="V40" s="19">
        <f t="shared" si="16"/>
        <v>1.1519799275240228</v>
      </c>
      <c r="W40" s="19">
        <f t="shared" si="16"/>
        <v>1.2457890149496915</v>
      </c>
      <c r="X40" s="19">
        <f t="shared" si="16"/>
        <v>1.3222902871291136</v>
      </c>
      <c r="Y40" s="19">
        <f t="shared" si="16"/>
        <v>1.2568541765746104</v>
      </c>
      <c r="Z40" s="19">
        <f t="shared" si="16"/>
        <v>1.3006816446807143</v>
      </c>
      <c r="AA40" s="19">
        <f t="shared" si="16"/>
        <v>1.1896082033055393</v>
      </c>
      <c r="AB40" s="19">
        <f t="shared" si="16"/>
        <v>1.1949545244195345</v>
      </c>
      <c r="AC40" s="19">
        <f t="shared" si="16"/>
        <v>1.5926256115036124</v>
      </c>
      <c r="AD40" s="19">
        <f t="shared" si="16"/>
        <v>1.7264596104092877</v>
      </c>
      <c r="AE40" s="19">
        <f t="shared" si="16"/>
        <v>1.416886437814475</v>
      </c>
    </row>
    <row r="41" spans="1:31">
      <c r="A41" s="7"/>
      <c r="B41" s="6" t="s">
        <v>1091</v>
      </c>
      <c r="C41" s="19">
        <f t="shared" ref="C41:AE41" si="17">C21/C$26*100</f>
        <v>2.395551313878189</v>
      </c>
      <c r="D41" s="19">
        <f t="shared" si="17"/>
        <v>3.6422124735114361</v>
      </c>
      <c r="E41" s="19">
        <f t="shared" si="17"/>
        <v>4.1973013078449775</v>
      </c>
      <c r="F41" s="19">
        <f t="shared" si="17"/>
        <v>5.1835007075629944</v>
      </c>
      <c r="G41" s="19">
        <f t="shared" si="17"/>
        <v>5.7277304939399345</v>
      </c>
      <c r="H41" s="19">
        <f t="shared" si="17"/>
        <v>6.0403234782496025</v>
      </c>
      <c r="I41" s="19">
        <f t="shared" si="17"/>
        <v>6.2261910252149981</v>
      </c>
      <c r="J41" s="19">
        <f t="shared" si="17"/>
        <v>7.0681101161944886</v>
      </c>
      <c r="K41" s="19">
        <f t="shared" si="17"/>
        <v>6.6751717269726356</v>
      </c>
      <c r="L41" s="19">
        <f t="shared" si="17"/>
        <v>6.3139965643402061</v>
      </c>
      <c r="M41" s="19">
        <f t="shared" si="17"/>
        <v>5.8322456261226714</v>
      </c>
      <c r="N41" s="19">
        <f t="shared" si="17"/>
        <v>5.4641373118664518</v>
      </c>
      <c r="O41" s="19">
        <f t="shared" si="17"/>
        <v>5.9287992914027745</v>
      </c>
      <c r="P41" s="19">
        <f t="shared" si="17"/>
        <v>5.8865665959025586</v>
      </c>
      <c r="Q41" s="19">
        <f t="shared" si="17"/>
        <v>4.9098608821675587</v>
      </c>
      <c r="R41" s="19">
        <f t="shared" si="17"/>
        <v>5.313550155353437</v>
      </c>
      <c r="S41" s="19">
        <f t="shared" si="17"/>
        <v>5.581166605935115</v>
      </c>
      <c r="T41" s="19">
        <f t="shared" si="17"/>
        <v>4.6036205129029337</v>
      </c>
      <c r="U41" s="19">
        <f t="shared" si="17"/>
        <v>4.3607563929975592</v>
      </c>
      <c r="V41" s="19">
        <f t="shared" si="17"/>
        <v>4.8355876491907184</v>
      </c>
      <c r="W41" s="19">
        <f t="shared" si="17"/>
        <v>4.9410272699454874</v>
      </c>
      <c r="X41" s="19">
        <f t="shared" si="17"/>
        <v>4.9841557626739448</v>
      </c>
      <c r="Y41" s="19">
        <f t="shared" si="17"/>
        <v>4.7257183461224646</v>
      </c>
      <c r="Z41" s="19">
        <f t="shared" si="17"/>
        <v>4.6359285481494412</v>
      </c>
      <c r="AA41" s="19">
        <f t="shared" si="17"/>
        <v>4.9833521181896376</v>
      </c>
      <c r="AB41" s="19">
        <f t="shared" si="17"/>
        <v>3.6425533618421864</v>
      </c>
      <c r="AC41" s="19">
        <f t="shared" si="17"/>
        <v>4.5389104702440477</v>
      </c>
      <c r="AD41" s="19">
        <f t="shared" si="17"/>
        <v>4.8970486934315156</v>
      </c>
      <c r="AE41" s="19">
        <f t="shared" si="17"/>
        <v>5.0929671783735362</v>
      </c>
    </row>
    <row r="42" spans="1:31">
      <c r="A42" s="7"/>
      <c r="B42" s="6" t="s">
        <v>1092</v>
      </c>
      <c r="C42" s="19">
        <f t="shared" ref="C42:AE42" si="18">C22/C$26*100</f>
        <v>8.4760815540324969E-2</v>
      </c>
      <c r="D42" s="19">
        <f t="shared" si="18"/>
        <v>0.12975533645073212</v>
      </c>
      <c r="E42" s="19">
        <f t="shared" si="18"/>
        <v>0.14467912746058922</v>
      </c>
      <c r="F42" s="19">
        <f t="shared" si="18"/>
        <v>0.19553292288613366</v>
      </c>
      <c r="G42" s="19">
        <f t="shared" si="18"/>
        <v>0.23458962244480838</v>
      </c>
      <c r="H42" s="19">
        <f t="shared" si="18"/>
        <v>0.25258110077932716</v>
      </c>
      <c r="I42" s="19">
        <f t="shared" si="18"/>
        <v>0.26878070803543747</v>
      </c>
      <c r="J42" s="19">
        <f t="shared" si="18"/>
        <v>0.35550974374217814</v>
      </c>
      <c r="K42" s="19">
        <f t="shared" si="18"/>
        <v>0.37061722421779114</v>
      </c>
      <c r="L42" s="19">
        <f t="shared" si="18"/>
        <v>0.3956095390371</v>
      </c>
      <c r="M42" s="19">
        <f t="shared" si="18"/>
        <v>0.38785326181446478</v>
      </c>
      <c r="N42" s="19">
        <f t="shared" si="18"/>
        <v>0.33252136997355319</v>
      </c>
      <c r="O42" s="19">
        <f t="shared" si="18"/>
        <v>0.35159601132859258</v>
      </c>
      <c r="P42" s="19">
        <f t="shared" si="18"/>
        <v>0.4060354931249523</v>
      </c>
      <c r="Q42" s="19">
        <f t="shared" si="18"/>
        <v>0.43007243258590988</v>
      </c>
      <c r="R42" s="19">
        <f t="shared" si="18"/>
        <v>0.46807020662544907</v>
      </c>
      <c r="S42" s="19">
        <f t="shared" si="18"/>
        <v>0.41859989853269214</v>
      </c>
      <c r="T42" s="19">
        <f t="shared" si="18"/>
        <v>0.42155695856277492</v>
      </c>
      <c r="U42" s="19">
        <f t="shared" si="18"/>
        <v>0.40685866844621771</v>
      </c>
      <c r="V42" s="19">
        <f t="shared" si="18"/>
        <v>0.49057946494177002</v>
      </c>
      <c r="W42" s="19">
        <f t="shared" si="18"/>
        <v>0.8064975321836676</v>
      </c>
      <c r="X42" s="19">
        <f t="shared" si="18"/>
        <v>0.96755779460481284</v>
      </c>
      <c r="Y42" s="19">
        <f t="shared" si="18"/>
        <v>1.0616614729790124</v>
      </c>
      <c r="Z42" s="19">
        <f t="shared" si="18"/>
        <v>1.3867650614988787</v>
      </c>
      <c r="AA42" s="19">
        <f t="shared" si="18"/>
        <v>1.4947902645480651</v>
      </c>
      <c r="AB42" s="19">
        <f t="shared" si="18"/>
        <v>1.2125267248367382</v>
      </c>
      <c r="AC42" s="19">
        <f t="shared" si="18"/>
        <v>1.6232387237087302</v>
      </c>
      <c r="AD42" s="19">
        <f t="shared" si="18"/>
        <v>1.6124806994833687</v>
      </c>
      <c r="AE42" s="19">
        <f t="shared" si="18"/>
        <v>0.65473592914692291</v>
      </c>
    </row>
    <row r="43" spans="1:31">
      <c r="A43" s="7"/>
      <c r="B43" s="6" t="s">
        <v>1093</v>
      </c>
      <c r="C43" s="19">
        <f t="shared" ref="C43:AE43" si="19">C23/C$26*100</f>
        <v>0.29032802917005024</v>
      </c>
      <c r="D43" s="19">
        <f t="shared" si="19"/>
        <v>0.2663450291509597</v>
      </c>
      <c r="E43" s="19">
        <f t="shared" si="19"/>
        <v>0.29658482998280861</v>
      </c>
      <c r="F43" s="19">
        <f t="shared" si="19"/>
        <v>0.28425345844792416</v>
      </c>
      <c r="G43" s="19">
        <f t="shared" si="19"/>
        <v>0.27007905502198115</v>
      </c>
      <c r="H43" s="19">
        <f t="shared" si="19"/>
        <v>0.1667871718881048</v>
      </c>
      <c r="I43" s="19">
        <f t="shared" si="19"/>
        <v>0.15570462086950571</v>
      </c>
      <c r="J43" s="19">
        <f t="shared" si="19"/>
        <v>0.10734264290151688</v>
      </c>
      <c r="K43" s="19">
        <f t="shared" si="19"/>
        <v>0.12956408118175203</v>
      </c>
      <c r="L43" s="19">
        <f t="shared" si="19"/>
        <v>0.13003592112523107</v>
      </c>
      <c r="M43" s="19">
        <f t="shared" si="19"/>
        <v>0.10482052225108419</v>
      </c>
      <c r="N43" s="19">
        <f t="shared" si="19"/>
        <v>0.12072290887059309</v>
      </c>
      <c r="O43" s="19">
        <f t="shared" si="19"/>
        <v>0.16203470885680663</v>
      </c>
      <c r="P43" s="19">
        <f t="shared" si="19"/>
        <v>0.20744156654214749</v>
      </c>
      <c r="Q43" s="19">
        <f t="shared" si="19"/>
        <v>0.28302836608169274</v>
      </c>
      <c r="R43" s="19">
        <f t="shared" si="19"/>
        <v>0.28782343173477426</v>
      </c>
      <c r="S43" s="19">
        <f t="shared" si="19"/>
        <v>0.29568648565609718</v>
      </c>
      <c r="T43" s="19">
        <f t="shared" si="19"/>
        <v>0.35014873937283769</v>
      </c>
      <c r="U43" s="19">
        <f t="shared" si="19"/>
        <v>0.40109713796908791</v>
      </c>
      <c r="V43" s="19">
        <f t="shared" si="19"/>
        <v>0.37341829324989806</v>
      </c>
      <c r="W43" s="19">
        <f t="shared" si="19"/>
        <v>0.40008723334460711</v>
      </c>
      <c r="X43" s="19">
        <f t="shared" si="19"/>
        <v>0.3877074846166691</v>
      </c>
      <c r="Y43" s="19">
        <f t="shared" si="19"/>
        <v>0.37766438096794397</v>
      </c>
      <c r="Z43" s="19">
        <f t="shared" si="19"/>
        <v>0.33766753094243251</v>
      </c>
      <c r="AA43" s="19">
        <f t="shared" si="19"/>
        <v>0.36214749782657829</v>
      </c>
      <c r="AB43" s="19">
        <f t="shared" si="19"/>
        <v>0.1943354735477715</v>
      </c>
      <c r="AC43" s="19">
        <f t="shared" si="19"/>
        <v>0.30070020239110323</v>
      </c>
      <c r="AD43" s="19">
        <f t="shared" si="19"/>
        <v>0.3225288804120543</v>
      </c>
      <c r="AE43" s="19">
        <f t="shared" si="19"/>
        <v>0.27315744508377376</v>
      </c>
    </row>
    <row r="44" spans="1:31">
      <c r="A44" s="7"/>
      <c r="B44" s="6" t="s">
        <v>38</v>
      </c>
      <c r="C44" s="19">
        <f t="shared" ref="C44:AE44" si="20">C24/C$26*100</f>
        <v>58.902218290206001</v>
      </c>
      <c r="D44" s="19">
        <f t="shared" si="20"/>
        <v>62.072058682680854</v>
      </c>
      <c r="E44" s="19">
        <f t="shared" si="20"/>
        <v>66.108487245473981</v>
      </c>
      <c r="F44" s="19">
        <f t="shared" si="20"/>
        <v>70.650279061202269</v>
      </c>
      <c r="G44" s="19">
        <f t="shared" si="20"/>
        <v>75.394753350386736</v>
      </c>
      <c r="H44" s="19">
        <f t="shared" si="20"/>
        <v>75.72865446671004</v>
      </c>
      <c r="I44" s="19">
        <f t="shared" si="20"/>
        <v>75.225740907519025</v>
      </c>
      <c r="J44" s="19">
        <f t="shared" si="20"/>
        <v>75.497364254773601</v>
      </c>
      <c r="K44" s="19">
        <f t="shared" si="20"/>
        <v>74.868358545566167</v>
      </c>
      <c r="L44" s="19">
        <f t="shared" si="20"/>
        <v>74.999377275322203</v>
      </c>
      <c r="M44" s="19">
        <f t="shared" si="20"/>
        <v>73.961203326147015</v>
      </c>
      <c r="N44" s="19">
        <f t="shared" si="20"/>
        <v>74.309579827165493</v>
      </c>
      <c r="O44" s="19">
        <f t="shared" si="20"/>
        <v>71.087292319654722</v>
      </c>
      <c r="P44" s="19">
        <f t="shared" si="20"/>
        <v>69.93754642994088</v>
      </c>
      <c r="Q44" s="19">
        <f t="shared" si="20"/>
        <v>69.752212080090587</v>
      </c>
      <c r="R44" s="19">
        <f t="shared" si="20"/>
        <v>70.509239236343063</v>
      </c>
      <c r="S44" s="19">
        <f t="shared" si="20"/>
        <v>63.36198873286353</v>
      </c>
      <c r="T44" s="19">
        <f t="shared" si="20"/>
        <v>76.595309660963423</v>
      </c>
      <c r="U44" s="19">
        <f t="shared" si="20"/>
        <v>70.636861546004425</v>
      </c>
      <c r="V44" s="19">
        <f t="shared" si="20"/>
        <v>69.585374680145833</v>
      </c>
      <c r="W44" s="19">
        <f t="shared" si="20"/>
        <v>72.56223954934336</v>
      </c>
      <c r="X44" s="19">
        <f t="shared" si="20"/>
        <v>76.057274619159173</v>
      </c>
      <c r="Y44" s="19">
        <f t="shared" si="20"/>
        <v>71.373533263490785</v>
      </c>
      <c r="Z44" s="19">
        <f t="shared" si="20"/>
        <v>70.441974136166081</v>
      </c>
      <c r="AA44" s="19">
        <f t="shared" si="20"/>
        <v>75.004476478225683</v>
      </c>
      <c r="AB44" s="19">
        <f t="shared" si="20"/>
        <v>75.01871285285641</v>
      </c>
      <c r="AC44" s="19">
        <f t="shared" si="20"/>
        <v>76.443657426577943</v>
      </c>
      <c r="AD44" s="19">
        <f t="shared" si="20"/>
        <v>76.753448425506548</v>
      </c>
      <c r="AE44" s="19">
        <f t="shared" si="20"/>
        <v>72.045145393408717</v>
      </c>
    </row>
    <row r="45" spans="1:31">
      <c r="A45" s="7"/>
      <c r="B45" s="6" t="s">
        <v>39</v>
      </c>
      <c r="C45" s="19">
        <f t="shared" ref="C45:AE45" si="21">C25/C$26*100</f>
        <v>41.097781709794006</v>
      </c>
      <c r="D45" s="19">
        <f t="shared" si="21"/>
        <v>37.927941317319146</v>
      </c>
      <c r="E45" s="19">
        <f t="shared" si="21"/>
        <v>33.891512754526012</v>
      </c>
      <c r="F45" s="19">
        <f t="shared" si="21"/>
        <v>29.349720938797734</v>
      </c>
      <c r="G45" s="19">
        <f t="shared" si="21"/>
        <v>24.60524664961326</v>
      </c>
      <c r="H45" s="19">
        <f t="shared" si="21"/>
        <v>24.271345533289956</v>
      </c>
      <c r="I45" s="19">
        <f t="shared" si="21"/>
        <v>24.774259092480978</v>
      </c>
      <c r="J45" s="19">
        <f t="shared" si="21"/>
        <v>24.502635745226399</v>
      </c>
      <c r="K45" s="19">
        <f t="shared" si="21"/>
        <v>25.131641454433844</v>
      </c>
      <c r="L45" s="19">
        <f t="shared" si="21"/>
        <v>25.000622724677786</v>
      </c>
      <c r="M45" s="19">
        <f t="shared" si="21"/>
        <v>26.038796673852975</v>
      </c>
      <c r="N45" s="19">
        <f t="shared" si="21"/>
        <v>25.6904201728345</v>
      </c>
      <c r="O45" s="19">
        <f t="shared" si="21"/>
        <v>28.912707680345278</v>
      </c>
      <c r="P45" s="19">
        <f t="shared" si="21"/>
        <v>30.062453570059116</v>
      </c>
      <c r="Q45" s="19">
        <f t="shared" si="21"/>
        <v>30.247787919909413</v>
      </c>
      <c r="R45" s="19">
        <f t="shared" si="21"/>
        <v>29.490760763656947</v>
      </c>
      <c r="S45" s="19">
        <f t="shared" si="21"/>
        <v>36.63801126713647</v>
      </c>
      <c r="T45" s="19">
        <f t="shared" si="21"/>
        <v>23.40469033903657</v>
      </c>
      <c r="U45" s="19">
        <f t="shared" si="21"/>
        <v>29.363138453995578</v>
      </c>
      <c r="V45" s="19">
        <f t="shared" si="21"/>
        <v>30.414625319854178</v>
      </c>
      <c r="W45" s="19">
        <f t="shared" si="21"/>
        <v>27.43776045065664</v>
      </c>
      <c r="X45" s="19">
        <f t="shared" si="21"/>
        <v>23.94272538084082</v>
      </c>
      <c r="Y45" s="19">
        <f t="shared" si="21"/>
        <v>28.626466736509222</v>
      </c>
      <c r="Z45" s="19">
        <f t="shared" si="21"/>
        <v>29.558025863833919</v>
      </c>
      <c r="AA45" s="19">
        <f t="shared" si="21"/>
        <v>24.995523521774309</v>
      </c>
      <c r="AB45" s="19">
        <f t="shared" si="21"/>
        <v>24.981287147143593</v>
      </c>
      <c r="AC45" s="19">
        <f t="shared" si="21"/>
        <v>23.556342573422047</v>
      </c>
      <c r="AD45" s="19">
        <f t="shared" si="21"/>
        <v>23.246551574493449</v>
      </c>
      <c r="AE45" s="19">
        <f t="shared" si="21"/>
        <v>27.954854606591283</v>
      </c>
    </row>
    <row r="46" spans="1:31">
      <c r="A46" s="7"/>
      <c r="B46" s="6" t="s">
        <v>40</v>
      </c>
      <c r="C46" s="19">
        <f t="shared" ref="C46:AE46" si="22">C26/C$26*100</f>
        <v>100</v>
      </c>
      <c r="D46" s="19">
        <f t="shared" si="22"/>
        <v>100</v>
      </c>
      <c r="E46" s="19">
        <f t="shared" si="22"/>
        <v>100</v>
      </c>
      <c r="F46" s="19">
        <f t="shared" si="22"/>
        <v>100</v>
      </c>
      <c r="G46" s="19">
        <f t="shared" si="22"/>
        <v>100</v>
      </c>
      <c r="H46" s="19">
        <f t="shared" si="22"/>
        <v>100</v>
      </c>
      <c r="I46" s="19">
        <f t="shared" si="22"/>
        <v>100</v>
      </c>
      <c r="J46" s="19">
        <f t="shared" si="22"/>
        <v>100</v>
      </c>
      <c r="K46" s="19">
        <f t="shared" si="22"/>
        <v>100</v>
      </c>
      <c r="L46" s="19">
        <f t="shared" si="22"/>
        <v>100</v>
      </c>
      <c r="M46" s="19">
        <f t="shared" si="22"/>
        <v>100</v>
      </c>
      <c r="N46" s="19">
        <f t="shared" si="22"/>
        <v>100</v>
      </c>
      <c r="O46" s="19">
        <f t="shared" si="22"/>
        <v>100</v>
      </c>
      <c r="P46" s="19">
        <f t="shared" si="22"/>
        <v>100</v>
      </c>
      <c r="Q46" s="19">
        <f t="shared" si="22"/>
        <v>100</v>
      </c>
      <c r="R46" s="19">
        <f t="shared" si="22"/>
        <v>100</v>
      </c>
      <c r="S46" s="19">
        <f t="shared" si="22"/>
        <v>100</v>
      </c>
      <c r="T46" s="19">
        <f t="shared" si="22"/>
        <v>100</v>
      </c>
      <c r="U46" s="19">
        <f t="shared" si="22"/>
        <v>100</v>
      </c>
      <c r="V46" s="19">
        <f t="shared" si="22"/>
        <v>100</v>
      </c>
      <c r="W46" s="19">
        <f t="shared" si="22"/>
        <v>100</v>
      </c>
      <c r="X46" s="19">
        <f t="shared" si="22"/>
        <v>100</v>
      </c>
      <c r="Y46" s="19">
        <f t="shared" si="22"/>
        <v>100</v>
      </c>
      <c r="Z46" s="19">
        <f t="shared" si="22"/>
        <v>100</v>
      </c>
      <c r="AA46" s="19">
        <f t="shared" si="22"/>
        <v>100</v>
      </c>
      <c r="AB46" s="19">
        <f t="shared" si="22"/>
        <v>100</v>
      </c>
      <c r="AC46" s="19">
        <f t="shared" si="22"/>
        <v>100</v>
      </c>
      <c r="AD46" s="19">
        <f t="shared" si="22"/>
        <v>100</v>
      </c>
      <c r="AE46" s="19">
        <f t="shared" si="22"/>
        <v>100</v>
      </c>
    </row>
    <row r="47" spans="1:31">
      <c r="A47" s="7"/>
      <c r="B47" s="6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</row>
    <row r="48" spans="1:31">
      <c r="A48" s="7"/>
      <c r="B48"/>
      <c r="C48" s="160" t="s">
        <v>52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</row>
    <row r="49" spans="1:31">
      <c r="B4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</row>
    <row r="50" spans="1:31">
      <c r="A50" s="7">
        <v>1</v>
      </c>
      <c r="B50" s="6" t="s">
        <v>31</v>
      </c>
      <c r="C50" s="149" t="s">
        <v>1095</v>
      </c>
      <c r="D50" s="126">
        <f>IFERROR(((D9/C9)*100)-100,"--")</f>
        <v>-13.803828622740582</v>
      </c>
      <c r="E50" s="126">
        <f t="shared" ref="E50:AD60" si="23">IFERROR(((E9/D9)*100)-100,"--")</f>
        <v>-18.355536010762947</v>
      </c>
      <c r="F50" s="126">
        <f t="shared" si="23"/>
        <v>-60.471131356866294</v>
      </c>
      <c r="G50" s="126">
        <f t="shared" si="23"/>
        <v>-23.027715673950297</v>
      </c>
      <c r="H50" s="126">
        <f t="shared" si="23"/>
        <v>38.903786175868589</v>
      </c>
      <c r="I50" s="126">
        <f t="shared" si="23"/>
        <v>14.114805455680866</v>
      </c>
      <c r="J50" s="126">
        <f t="shared" si="23"/>
        <v>46.153746700356066</v>
      </c>
      <c r="K50" s="126">
        <f t="shared" si="23"/>
        <v>124.8413501132593</v>
      </c>
      <c r="L50" s="126">
        <f t="shared" si="23"/>
        <v>63.713877864809717</v>
      </c>
      <c r="M50" s="126">
        <f t="shared" si="23"/>
        <v>7.0170122317439763</v>
      </c>
      <c r="N50" s="126">
        <f t="shared" si="23"/>
        <v>36.335747114292985</v>
      </c>
      <c r="O50" s="126">
        <f t="shared" si="23"/>
        <v>-17.751864465556437</v>
      </c>
      <c r="P50" s="126">
        <f t="shared" si="23"/>
        <v>10.249264209656502</v>
      </c>
      <c r="Q50" s="126">
        <f t="shared" si="23"/>
        <v>-31.941238920181334</v>
      </c>
      <c r="R50" s="126">
        <f t="shared" si="23"/>
        <v>84.750104637292196</v>
      </c>
      <c r="S50" s="126">
        <f t="shared" si="23"/>
        <v>20.672583168330959</v>
      </c>
      <c r="T50" s="126">
        <f t="shared" si="23"/>
        <v>18.90203550094229</v>
      </c>
      <c r="U50" s="126">
        <f t="shared" si="23"/>
        <v>-22.665830129432081</v>
      </c>
      <c r="V50" s="126">
        <f t="shared" si="23"/>
        <v>-32.01021795121153</v>
      </c>
      <c r="W50" s="126">
        <f t="shared" si="23"/>
        <v>-17.562003346534809</v>
      </c>
      <c r="X50" s="126">
        <f t="shared" si="23"/>
        <v>-19.702291831198906</v>
      </c>
      <c r="Y50" s="126">
        <f t="shared" si="23"/>
        <v>29.28065345142582</v>
      </c>
      <c r="Z50" s="126">
        <f t="shared" si="23"/>
        <v>-4.4821832094420841</v>
      </c>
      <c r="AA50" s="126">
        <f t="shared" si="23"/>
        <v>-17.476236481282953</v>
      </c>
      <c r="AB50" s="126">
        <f t="shared" si="23"/>
        <v>65.118746556288556</v>
      </c>
      <c r="AC50" s="126">
        <f t="shared" si="23"/>
        <v>-12.409832011536793</v>
      </c>
      <c r="AD50" s="126">
        <f t="shared" si="23"/>
        <v>58.709606163505725</v>
      </c>
      <c r="AE50" s="126">
        <f>(POWER(AD9/C9,1/28)-1)*100</f>
        <v>4.6269489867717839</v>
      </c>
    </row>
    <row r="51" spans="1:31">
      <c r="A51" s="7">
        <v>2</v>
      </c>
      <c r="B51" s="6" t="s">
        <v>32</v>
      </c>
      <c r="C51" s="149" t="s">
        <v>1095</v>
      </c>
      <c r="D51" s="126">
        <f t="shared" ref="D51:S67" si="24">IFERROR(((D10/C10)*100)-100,"--")</f>
        <v>103.12089815037524</v>
      </c>
      <c r="E51" s="126">
        <f t="shared" si="24"/>
        <v>10.676886466481179</v>
      </c>
      <c r="F51" s="126">
        <f t="shared" si="24"/>
        <v>-19.088313515961829</v>
      </c>
      <c r="G51" s="126">
        <f t="shared" si="24"/>
        <v>62.299691973905794</v>
      </c>
      <c r="H51" s="126">
        <f t="shared" si="24"/>
        <v>18.278721425651696</v>
      </c>
      <c r="I51" s="126">
        <f t="shared" si="24"/>
        <v>16.391682956596782</v>
      </c>
      <c r="J51" s="126">
        <f t="shared" si="24"/>
        <v>5.5622562000507259</v>
      </c>
      <c r="K51" s="126">
        <f t="shared" si="24"/>
        <v>16.616395116111377</v>
      </c>
      <c r="L51" s="126">
        <f t="shared" si="24"/>
        <v>49.425732655235379</v>
      </c>
      <c r="M51" s="126">
        <f t="shared" si="24"/>
        <v>-10.004329120985176</v>
      </c>
      <c r="N51" s="126">
        <f t="shared" si="24"/>
        <v>15.023146299726605</v>
      </c>
      <c r="O51" s="126">
        <f t="shared" si="24"/>
        <v>38.201565673894123</v>
      </c>
      <c r="P51" s="126">
        <f t="shared" si="24"/>
        <v>59.52782498997982</v>
      </c>
      <c r="Q51" s="126">
        <f t="shared" si="24"/>
        <v>-8.6443427250464993</v>
      </c>
      <c r="R51" s="126">
        <f t="shared" si="24"/>
        <v>46.540264222403664</v>
      </c>
      <c r="S51" s="126">
        <f t="shared" si="24"/>
        <v>36.304949961076147</v>
      </c>
      <c r="T51" s="126">
        <f t="shared" si="23"/>
        <v>-22.858307678526117</v>
      </c>
      <c r="U51" s="126">
        <f t="shared" si="23"/>
        <v>48.107684501845569</v>
      </c>
      <c r="V51" s="126">
        <f t="shared" si="23"/>
        <v>9.6446898868710207</v>
      </c>
      <c r="W51" s="126">
        <f t="shared" si="23"/>
        <v>43.104135307792063</v>
      </c>
      <c r="X51" s="126">
        <f t="shared" si="23"/>
        <v>20.910262729870681</v>
      </c>
      <c r="Y51" s="126">
        <f t="shared" si="23"/>
        <v>34.471548167710466</v>
      </c>
      <c r="Z51" s="126">
        <f t="shared" si="23"/>
        <v>26.452189313925217</v>
      </c>
      <c r="AA51" s="126">
        <f t="shared" si="23"/>
        <v>11.321125135066183</v>
      </c>
      <c r="AB51" s="126">
        <f t="shared" si="23"/>
        <v>-21.464069566348343</v>
      </c>
      <c r="AC51" s="126">
        <f t="shared" si="23"/>
        <v>-10.161588364484146</v>
      </c>
      <c r="AD51" s="126">
        <f t="shared" si="23"/>
        <v>4.3285962315975439</v>
      </c>
      <c r="AE51" s="126">
        <f t="shared" ref="AE51:AE67" si="25">(POWER(AD10/C10,1/28)-1)*100</f>
        <v>17.61794959116525</v>
      </c>
    </row>
    <row r="52" spans="1:31">
      <c r="A52" s="7">
        <v>3</v>
      </c>
      <c r="B52" s="6" t="s">
        <v>33</v>
      </c>
      <c r="C52" s="149" t="s">
        <v>1095</v>
      </c>
      <c r="D52" s="126">
        <f t="shared" si="24"/>
        <v>-49.541433246075158</v>
      </c>
      <c r="E52" s="126">
        <f t="shared" si="23"/>
        <v>-10.691121283759202</v>
      </c>
      <c r="F52" s="126">
        <f t="shared" si="23"/>
        <v>-13.964757067280559</v>
      </c>
      <c r="G52" s="126">
        <f t="shared" si="23"/>
        <v>8.2381207042177493</v>
      </c>
      <c r="H52" s="126">
        <f t="shared" si="23"/>
        <v>63.466186469590127</v>
      </c>
      <c r="I52" s="126">
        <f t="shared" si="23"/>
        <v>199.9369418527827</v>
      </c>
      <c r="J52" s="126">
        <f t="shared" si="23"/>
        <v>-42.720439457542945</v>
      </c>
      <c r="K52" s="126">
        <f t="shared" si="23"/>
        <v>53.79833411746705</v>
      </c>
      <c r="L52" s="126">
        <f t="shared" si="23"/>
        <v>-35.059902398955273</v>
      </c>
      <c r="M52" s="126">
        <f t="shared" si="23"/>
        <v>-1.1658605650510623</v>
      </c>
      <c r="N52" s="126">
        <f t="shared" si="23"/>
        <v>26.672892998862181</v>
      </c>
      <c r="O52" s="126">
        <f t="shared" si="23"/>
        <v>18.050885710738939</v>
      </c>
      <c r="P52" s="126">
        <f t="shared" si="23"/>
        <v>21.279755662006508</v>
      </c>
      <c r="Q52" s="126">
        <f t="shared" si="23"/>
        <v>-0.96772301211917977</v>
      </c>
      <c r="R52" s="126">
        <f t="shared" si="23"/>
        <v>-3.5832643026962501</v>
      </c>
      <c r="S52" s="126">
        <f t="shared" si="23"/>
        <v>27.12076887306516</v>
      </c>
      <c r="T52" s="126">
        <f t="shared" si="23"/>
        <v>-8.8007107487079423</v>
      </c>
      <c r="U52" s="126">
        <f t="shared" si="23"/>
        <v>5.942861476541367</v>
      </c>
      <c r="V52" s="126">
        <f t="shared" si="23"/>
        <v>1.5524556909019651</v>
      </c>
      <c r="W52" s="126">
        <f t="shared" si="23"/>
        <v>8.3855712592017255</v>
      </c>
      <c r="X52" s="126">
        <f t="shared" si="23"/>
        <v>49.836524666925158</v>
      </c>
      <c r="Y52" s="126">
        <f t="shared" si="23"/>
        <v>31.017500227172434</v>
      </c>
      <c r="Z52" s="126">
        <f t="shared" si="23"/>
        <v>-13.600049427537471</v>
      </c>
      <c r="AA52" s="126">
        <f t="shared" si="23"/>
        <v>47.268006641489194</v>
      </c>
      <c r="AB52" s="126">
        <f t="shared" si="23"/>
        <v>-59.492973643979354</v>
      </c>
      <c r="AC52" s="126">
        <f t="shared" si="23"/>
        <v>39.229354784071091</v>
      </c>
      <c r="AD52" s="126">
        <f t="shared" si="23"/>
        <v>60.645416390498895</v>
      </c>
      <c r="AE52" s="126">
        <f t="shared" si="25"/>
        <v>6.7107227644375822</v>
      </c>
    </row>
    <row r="53" spans="1:31">
      <c r="A53" s="7">
        <v>4</v>
      </c>
      <c r="B53" s="6" t="s">
        <v>1087</v>
      </c>
      <c r="C53" s="149" t="s">
        <v>1095</v>
      </c>
      <c r="D53" s="126">
        <f t="shared" si="24"/>
        <v>3.8339765823475886</v>
      </c>
      <c r="E53" s="126">
        <f t="shared" si="23"/>
        <v>15.20641886846235</v>
      </c>
      <c r="F53" s="126">
        <f t="shared" si="23"/>
        <v>5.1264285639041987</v>
      </c>
      <c r="G53" s="126">
        <f t="shared" si="23"/>
        <v>-2.3469406361337235</v>
      </c>
      <c r="H53" s="126">
        <f t="shared" si="23"/>
        <v>4.8339471018289117</v>
      </c>
      <c r="I53" s="126">
        <f t="shared" si="23"/>
        <v>-6.5126299662271521</v>
      </c>
      <c r="J53" s="126">
        <f t="shared" si="23"/>
        <v>-2.9986182411266356</v>
      </c>
      <c r="K53" s="126">
        <f t="shared" si="23"/>
        <v>0.17381619109266921</v>
      </c>
      <c r="L53" s="126">
        <f t="shared" si="23"/>
        <v>9.306826633926903</v>
      </c>
      <c r="M53" s="126">
        <f t="shared" si="23"/>
        <v>8.6654934449739613</v>
      </c>
      <c r="N53" s="126">
        <f t="shared" si="23"/>
        <v>5.7728387071640554</v>
      </c>
      <c r="O53" s="126">
        <f t="shared" si="23"/>
        <v>1.9161844753516277</v>
      </c>
      <c r="P53" s="126">
        <f t="shared" si="23"/>
        <v>3.9725855475717822</v>
      </c>
      <c r="Q53" s="126">
        <f t="shared" si="23"/>
        <v>-14.64570305391689</v>
      </c>
      <c r="R53" s="126">
        <f t="shared" si="23"/>
        <v>12.617425024533446</v>
      </c>
      <c r="S53" s="126">
        <f t="shared" si="23"/>
        <v>10.851644850586666</v>
      </c>
      <c r="T53" s="126">
        <f t="shared" si="23"/>
        <v>16.033614123885997</v>
      </c>
      <c r="U53" s="126">
        <f t="shared" si="23"/>
        <v>3.9638083543857476</v>
      </c>
      <c r="V53" s="126">
        <f t="shared" si="23"/>
        <v>1.9566727324401398</v>
      </c>
      <c r="W53" s="126">
        <f t="shared" si="23"/>
        <v>-5.2538147021008541</v>
      </c>
      <c r="X53" s="126">
        <f t="shared" si="23"/>
        <v>-2.3691659569957721</v>
      </c>
      <c r="Y53" s="126">
        <f t="shared" si="23"/>
        <v>4.5225469913565206</v>
      </c>
      <c r="Z53" s="126">
        <f t="shared" si="23"/>
        <v>0.17472211952357952</v>
      </c>
      <c r="AA53" s="126">
        <f t="shared" si="23"/>
        <v>-1.1364402500053359</v>
      </c>
      <c r="AB53" s="126">
        <f t="shared" si="23"/>
        <v>-6.7456848052715515</v>
      </c>
      <c r="AC53" s="126">
        <f t="shared" si="23"/>
        <v>9.840902947096879</v>
      </c>
      <c r="AD53" s="126">
        <f t="shared" si="23"/>
        <v>-2.4718535553840155</v>
      </c>
      <c r="AE53" s="126">
        <f t="shared" si="25"/>
        <v>2.4172486970532647</v>
      </c>
    </row>
    <row r="54" spans="1:31">
      <c r="A54" s="7">
        <v>5</v>
      </c>
      <c r="B54" s="4" t="s">
        <v>34</v>
      </c>
      <c r="C54" s="149" t="s">
        <v>1095</v>
      </c>
      <c r="D54" s="126">
        <f t="shared" si="24"/>
        <v>-76.988726527185676</v>
      </c>
      <c r="E54" s="126">
        <f t="shared" si="23"/>
        <v>9.77323015873624</v>
      </c>
      <c r="F54" s="126">
        <f t="shared" si="23"/>
        <v>-27.487489065225603</v>
      </c>
      <c r="G54" s="126">
        <f t="shared" si="23"/>
        <v>-18.783708584722092</v>
      </c>
      <c r="H54" s="126">
        <f t="shared" si="23"/>
        <v>76.57748928379857</v>
      </c>
      <c r="I54" s="126">
        <f t="shared" si="23"/>
        <v>81.789365022782135</v>
      </c>
      <c r="J54" s="126">
        <f t="shared" si="23"/>
        <v>48.733258695708628</v>
      </c>
      <c r="K54" s="126">
        <f t="shared" si="23"/>
        <v>76.650151508510106</v>
      </c>
      <c r="L54" s="126">
        <f t="shared" si="23"/>
        <v>3.7506213896823368</v>
      </c>
      <c r="M54" s="126">
        <f t="shared" si="23"/>
        <v>-12.490523504350989</v>
      </c>
      <c r="N54" s="126">
        <f t="shared" si="23"/>
        <v>-16.050418962824253</v>
      </c>
      <c r="O54" s="126">
        <f t="shared" si="23"/>
        <v>103.22202676763644</v>
      </c>
      <c r="P54" s="126">
        <f t="shared" si="23"/>
        <v>-28.557449483725307</v>
      </c>
      <c r="Q54" s="126">
        <f t="shared" si="23"/>
        <v>15.380385771045894</v>
      </c>
      <c r="R54" s="126">
        <f t="shared" si="23"/>
        <v>-17.125185544073943</v>
      </c>
      <c r="S54" s="126">
        <f t="shared" si="23"/>
        <v>47.539735090206449</v>
      </c>
      <c r="T54" s="126">
        <f t="shared" si="23"/>
        <v>-47.77893729363317</v>
      </c>
      <c r="U54" s="126">
        <f t="shared" si="23"/>
        <v>44.95772755116235</v>
      </c>
      <c r="V54" s="126">
        <f t="shared" si="23"/>
        <v>-46.158738179529237</v>
      </c>
      <c r="W54" s="126">
        <f t="shared" si="23"/>
        <v>24.655028801488399</v>
      </c>
      <c r="X54" s="126">
        <f t="shared" si="23"/>
        <v>51.558708342222474</v>
      </c>
      <c r="Y54" s="126">
        <f t="shared" si="23"/>
        <v>41.442218028309242</v>
      </c>
      <c r="Z54" s="126">
        <f t="shared" si="23"/>
        <v>96.847041400464093</v>
      </c>
      <c r="AA54" s="126">
        <f t="shared" si="23"/>
        <v>2.4251533079508363</v>
      </c>
      <c r="AB54" s="126">
        <f t="shared" si="23"/>
        <v>24.180391223368431</v>
      </c>
      <c r="AC54" s="126">
        <f t="shared" si="23"/>
        <v>-6.2269139898697716</v>
      </c>
      <c r="AD54" s="126">
        <f t="shared" si="23"/>
        <v>38.650135120580273</v>
      </c>
      <c r="AE54" s="126">
        <f t="shared" si="25"/>
        <v>7.1663282496442271</v>
      </c>
    </row>
    <row r="55" spans="1:31">
      <c r="A55" s="7">
        <v>6</v>
      </c>
      <c r="B55" s="6" t="s">
        <v>35</v>
      </c>
      <c r="C55" s="149" t="s">
        <v>1095</v>
      </c>
      <c r="D55" s="126">
        <f t="shared" si="24"/>
        <v>-12.181309171416359</v>
      </c>
      <c r="E55" s="126">
        <f t="shared" si="23"/>
        <v>-0.80610171092830285</v>
      </c>
      <c r="F55" s="126">
        <f t="shared" si="23"/>
        <v>1.5556862860494789</v>
      </c>
      <c r="G55" s="126">
        <f t="shared" si="23"/>
        <v>-11.174475453387544</v>
      </c>
      <c r="H55" s="126">
        <f t="shared" si="23"/>
        <v>1.4820484681465302</v>
      </c>
      <c r="I55" s="126">
        <f t="shared" si="23"/>
        <v>-13.810173281614141</v>
      </c>
      <c r="J55" s="126">
        <f t="shared" si="23"/>
        <v>-1.6611620161742593</v>
      </c>
      <c r="K55" s="126">
        <f t="shared" si="23"/>
        <v>2.8254704191345184</v>
      </c>
      <c r="L55" s="126">
        <f t="shared" si="23"/>
        <v>4.992508757861529</v>
      </c>
      <c r="M55" s="126">
        <f t="shared" si="23"/>
        <v>0.41663572302563523</v>
      </c>
      <c r="N55" s="126">
        <f t="shared" si="23"/>
        <v>2.3457633501792827</v>
      </c>
      <c r="O55" s="126">
        <f t="shared" si="23"/>
        <v>19.626888664952418</v>
      </c>
      <c r="P55" s="126">
        <f t="shared" si="23"/>
        <v>-2.827415285551055</v>
      </c>
      <c r="Q55" s="126">
        <f t="shared" si="23"/>
        <v>-24.927303135892117</v>
      </c>
      <c r="R55" s="126">
        <f t="shared" si="23"/>
        <v>21.671939764449803</v>
      </c>
      <c r="S55" s="126">
        <f t="shared" si="23"/>
        <v>22.014862089542703</v>
      </c>
      <c r="T55" s="126">
        <f t="shared" si="23"/>
        <v>-14.676521225387404</v>
      </c>
      <c r="U55" s="126">
        <f t="shared" si="23"/>
        <v>-3.3511935783932074</v>
      </c>
      <c r="V55" s="126">
        <f t="shared" si="23"/>
        <v>4.0855921814190168</v>
      </c>
      <c r="W55" s="126">
        <f t="shared" si="23"/>
        <v>-5.0779462581839567</v>
      </c>
      <c r="X55" s="126">
        <f t="shared" si="23"/>
        <v>-5.4450686750394652</v>
      </c>
      <c r="Y55" s="126">
        <f t="shared" si="23"/>
        <v>10.915339847892341</v>
      </c>
      <c r="Z55" s="126">
        <f t="shared" si="23"/>
        <v>17.137353041085504</v>
      </c>
      <c r="AA55" s="126">
        <f t="shared" si="23"/>
        <v>0.12395586025223793</v>
      </c>
      <c r="AB55" s="126">
        <f t="shared" si="23"/>
        <v>-19.979840577318157</v>
      </c>
      <c r="AC55" s="126">
        <f t="shared" si="23"/>
        <v>21.333361926568628</v>
      </c>
      <c r="AD55" s="126">
        <f t="shared" si="23"/>
        <v>13.328504735777685</v>
      </c>
      <c r="AE55" s="126">
        <f t="shared" si="25"/>
        <v>0.24641117030435034</v>
      </c>
    </row>
    <row r="56" spans="1:31">
      <c r="A56" s="7"/>
      <c r="B56" s="6" t="s">
        <v>36</v>
      </c>
      <c r="C56" s="149" t="s">
        <v>1095</v>
      </c>
      <c r="D56" s="126">
        <f t="shared" si="24"/>
        <v>13.49060932831587</v>
      </c>
      <c r="E56" s="126">
        <f t="shared" si="23"/>
        <v>24.107423968908279</v>
      </c>
      <c r="F56" s="126">
        <f t="shared" si="23"/>
        <v>11.510016675706765</v>
      </c>
      <c r="G56" s="126">
        <f t="shared" si="23"/>
        <v>-1.3623613601757256</v>
      </c>
      <c r="H56" s="126">
        <f t="shared" si="23"/>
        <v>17.167544652888481</v>
      </c>
      <c r="I56" s="126">
        <f t="shared" si="23"/>
        <v>-11.95515151558439</v>
      </c>
      <c r="J56" s="126">
        <f t="shared" si="23"/>
        <v>-5.0682129209924653</v>
      </c>
      <c r="K56" s="126">
        <f t="shared" si="23"/>
        <v>-0.96584851027907348</v>
      </c>
      <c r="L56" s="126">
        <f t="shared" si="23"/>
        <v>2.7546598250296768</v>
      </c>
      <c r="M56" s="126">
        <f t="shared" si="23"/>
        <v>-3.8091405910463578</v>
      </c>
      <c r="N56" s="126">
        <f t="shared" si="23"/>
        <v>-1.3035564532491577</v>
      </c>
      <c r="O56" s="126">
        <f t="shared" si="23"/>
        <v>-7.4720473753136076</v>
      </c>
      <c r="P56" s="126">
        <f t="shared" si="23"/>
        <v>-2.3394277346668275</v>
      </c>
      <c r="Q56" s="126">
        <f t="shared" si="23"/>
        <v>-17.423175526839131</v>
      </c>
      <c r="R56" s="126">
        <f t="shared" si="23"/>
        <v>24.567046810910114</v>
      </c>
      <c r="S56" s="126">
        <f t="shared" si="23"/>
        <v>0</v>
      </c>
      <c r="T56" s="126">
        <f t="shared" si="23"/>
        <v>21.199075311014056</v>
      </c>
      <c r="U56" s="126">
        <f t="shared" si="23"/>
        <v>-7.9294581125807184</v>
      </c>
      <c r="V56" s="126">
        <f t="shared" si="23"/>
        <v>4.3714135490994437</v>
      </c>
      <c r="W56" s="126">
        <f t="shared" si="23"/>
        <v>5.3688918876980409</v>
      </c>
      <c r="X56" s="126">
        <f t="shared" si="23"/>
        <v>0.63104068162287774</v>
      </c>
      <c r="Y56" s="126">
        <f t="shared" si="23"/>
        <v>-8.1739600373231838</v>
      </c>
      <c r="Z56" s="126">
        <f t="shared" si="23"/>
        <v>3.5095645541353804</v>
      </c>
      <c r="AA56" s="126">
        <f t="shared" si="23"/>
        <v>5.9467418160066927</v>
      </c>
      <c r="AB56" s="126">
        <f t="shared" si="23"/>
        <v>-23.624087011511804</v>
      </c>
      <c r="AC56" s="126">
        <f t="shared" si="23"/>
        <v>31.275254351941896</v>
      </c>
      <c r="AD56" s="126">
        <f t="shared" si="23"/>
        <v>11.830572891912823</v>
      </c>
      <c r="AE56" s="126">
        <f t="shared" si="25"/>
        <v>2.3182952557299741</v>
      </c>
    </row>
    <row r="57" spans="1:31">
      <c r="A57" s="7"/>
      <c r="B57" s="6" t="s">
        <v>1131</v>
      </c>
      <c r="C57" s="149" t="s">
        <v>1095</v>
      </c>
      <c r="D57" s="126">
        <f t="shared" si="24"/>
        <v>20.670959231919994</v>
      </c>
      <c r="E57" s="126">
        <f t="shared" si="23"/>
        <v>26.668161333417444</v>
      </c>
      <c r="F57" s="126">
        <f t="shared" si="23"/>
        <v>25.461134867188264</v>
      </c>
      <c r="G57" s="126">
        <f t="shared" si="23"/>
        <v>9.4880662446633011</v>
      </c>
      <c r="H57" s="126">
        <f t="shared" si="23"/>
        <v>16.536128074525735</v>
      </c>
      <c r="I57" s="126">
        <f t="shared" si="23"/>
        <v>-13.234295418716044</v>
      </c>
      <c r="J57" s="126">
        <f t="shared" si="23"/>
        <v>-6.5153751063014056</v>
      </c>
      <c r="K57" s="126">
        <f t="shared" si="23"/>
        <v>-3.4595378394273553</v>
      </c>
      <c r="L57" s="126">
        <f t="shared" si="23"/>
        <v>3.0766472113530767</v>
      </c>
      <c r="M57" s="126">
        <f t="shared" si="23"/>
        <v>-0.39098175357260345</v>
      </c>
      <c r="N57" s="126">
        <f t="shared" si="23"/>
        <v>-1.3371082416026923</v>
      </c>
      <c r="O57" s="126">
        <f t="shared" si="23"/>
        <v>-10.491842296209555</v>
      </c>
      <c r="P57" s="126">
        <f t="shared" si="23"/>
        <v>-3.2160815776840366</v>
      </c>
      <c r="Q57" s="126">
        <f t="shared" si="23"/>
        <v>-12.949390403691751</v>
      </c>
      <c r="R57" s="126">
        <f t="shared" si="23"/>
        <v>22.218322829320485</v>
      </c>
      <c r="S57" s="126">
        <f t="shared" si="23"/>
        <v>15.027639161969745</v>
      </c>
      <c r="T57" s="126">
        <f t="shared" si="23"/>
        <v>3.4849866391724049E-2</v>
      </c>
      <c r="U57" s="126">
        <f t="shared" si="23"/>
        <v>9.3237709283565238</v>
      </c>
      <c r="V57" s="126">
        <f t="shared" si="23"/>
        <v>7.0542945145977143</v>
      </c>
      <c r="W57" s="126">
        <f t="shared" si="23"/>
        <v>3.2572665109087353</v>
      </c>
      <c r="X57" s="126">
        <f t="shared" si="23"/>
        <v>-7.0430165966562157</v>
      </c>
      <c r="Y57" s="126">
        <f t="shared" si="23"/>
        <v>1.6073536873926457</v>
      </c>
      <c r="Z57" s="126">
        <f t="shared" si="23"/>
        <v>5.8468377641224265</v>
      </c>
      <c r="AA57" s="126">
        <f t="shared" si="23"/>
        <v>-6.8396998305756966</v>
      </c>
      <c r="AB57" s="126">
        <f t="shared" si="23"/>
        <v>-13.61580014793671</v>
      </c>
      <c r="AC57" s="126">
        <f t="shared" si="23"/>
        <v>26.356001150729739</v>
      </c>
      <c r="AD57" s="126">
        <f t="shared" si="23"/>
        <v>7.5703509974653258</v>
      </c>
      <c r="AE57" s="126">
        <f t="shared" si="25"/>
        <v>3.6387680152442758</v>
      </c>
    </row>
    <row r="58" spans="1:31">
      <c r="A58" s="7"/>
      <c r="B58" s="6" t="s">
        <v>37</v>
      </c>
      <c r="C58" s="149" t="s">
        <v>1095</v>
      </c>
      <c r="D58" s="126">
        <f t="shared" si="24"/>
        <v>23.944913134940606</v>
      </c>
      <c r="E58" s="126">
        <f t="shared" si="23"/>
        <v>25.453802903998863</v>
      </c>
      <c r="F58" s="126">
        <f t="shared" si="23"/>
        <v>10.25602283872449</v>
      </c>
      <c r="G58" s="126">
        <f t="shared" si="23"/>
        <v>-6.8570687421862146</v>
      </c>
      <c r="H58" s="126">
        <f t="shared" si="23"/>
        <v>23.18549768449725</v>
      </c>
      <c r="I58" s="126">
        <f t="shared" si="23"/>
        <v>-5.7029241004413649</v>
      </c>
      <c r="J58" s="126">
        <f t="shared" si="23"/>
        <v>0.67354032857276991</v>
      </c>
      <c r="K58" s="126">
        <f t="shared" si="23"/>
        <v>-1.0813772368693435</v>
      </c>
      <c r="L58" s="126">
        <f t="shared" si="23"/>
        <v>1.0778682771138222</v>
      </c>
      <c r="M58" s="126">
        <f t="shared" si="23"/>
        <v>-6.9700309911844869</v>
      </c>
      <c r="N58" s="126">
        <f t="shared" si="23"/>
        <v>-5.0538248948520135</v>
      </c>
      <c r="O58" s="126">
        <f t="shared" si="23"/>
        <v>3.6813354863974581</v>
      </c>
      <c r="P58" s="126">
        <f t="shared" si="23"/>
        <v>-1.9836657358914493</v>
      </c>
      <c r="Q58" s="126">
        <f t="shared" si="23"/>
        <v>-26.571123950037574</v>
      </c>
      <c r="R58" s="126">
        <f t="shared" si="23"/>
        <v>26.769502860309728</v>
      </c>
      <c r="S58" s="126">
        <f t="shared" si="23"/>
        <v>25.080890794358353</v>
      </c>
      <c r="T58" s="126">
        <f t="shared" si="23"/>
        <v>-13.428528722117875</v>
      </c>
      <c r="U58" s="126">
        <f t="shared" si="23"/>
        <v>-1.7043038622150561</v>
      </c>
      <c r="V58" s="126">
        <f t="shared" si="23"/>
        <v>5.2252561243855808</v>
      </c>
      <c r="W58" s="126">
        <f t="shared" si="23"/>
        <v>1.4644102053616308</v>
      </c>
      <c r="X58" s="126">
        <f t="shared" si="23"/>
        <v>-6.0200804227444564</v>
      </c>
      <c r="Y58" s="126">
        <f t="shared" si="23"/>
        <v>6.4632621976518294</v>
      </c>
      <c r="Z58" s="126">
        <f t="shared" si="23"/>
        <v>9.1180464332834958</v>
      </c>
      <c r="AA58" s="126">
        <f t="shared" si="23"/>
        <v>0.99887924627302027</v>
      </c>
      <c r="AB58" s="126">
        <f t="shared" si="23"/>
        <v>-31.829598753590375</v>
      </c>
      <c r="AC58" s="126">
        <f t="shared" si="23"/>
        <v>45.131901532801834</v>
      </c>
      <c r="AD58" s="126">
        <f t="shared" si="23"/>
        <v>18.521072480412371</v>
      </c>
      <c r="AE58" s="126">
        <f t="shared" si="25"/>
        <v>3.0071752823552123</v>
      </c>
    </row>
    <row r="59" spans="1:31">
      <c r="A59" s="7"/>
      <c r="B59" s="6" t="s">
        <v>1088</v>
      </c>
      <c r="C59" s="149" t="s">
        <v>1095</v>
      </c>
      <c r="D59" s="126">
        <f t="shared" si="24"/>
        <v>8.0904077973002586</v>
      </c>
      <c r="E59" s="126">
        <f t="shared" si="23"/>
        <v>17.634987759191901</v>
      </c>
      <c r="F59" s="126">
        <f t="shared" si="23"/>
        <v>-12.246023669438983</v>
      </c>
      <c r="G59" s="126">
        <f t="shared" si="23"/>
        <v>-4.6607489252158132</v>
      </c>
      <c r="H59" s="126">
        <f t="shared" si="23"/>
        <v>11.035160172487181</v>
      </c>
      <c r="I59" s="126">
        <f t="shared" si="23"/>
        <v>-15.701590722633</v>
      </c>
      <c r="J59" s="126">
        <f t="shared" si="23"/>
        <v>-9.4840824695840809</v>
      </c>
      <c r="K59" s="126">
        <f t="shared" si="23"/>
        <v>-18.934722117941121</v>
      </c>
      <c r="L59" s="126">
        <f t="shared" si="23"/>
        <v>-2.2818664776633426</v>
      </c>
      <c r="M59" s="126">
        <f t="shared" si="23"/>
        <v>-14.936916686090186</v>
      </c>
      <c r="N59" s="126">
        <f t="shared" si="23"/>
        <v>-9.9407875545995239</v>
      </c>
      <c r="O59" s="126">
        <f t="shared" si="23"/>
        <v>-15.125127653327681</v>
      </c>
      <c r="P59" s="126">
        <f t="shared" si="23"/>
        <v>-20.066970555829471</v>
      </c>
      <c r="Q59" s="126">
        <f t="shared" si="23"/>
        <v>-26.316011438604605</v>
      </c>
      <c r="R59" s="126">
        <f t="shared" si="23"/>
        <v>-7.1556918409576724</v>
      </c>
      <c r="S59" s="126">
        <f t="shared" si="23"/>
        <v>-10.180346846336334</v>
      </c>
      <c r="T59" s="126">
        <f t="shared" si="23"/>
        <v>15.290252211300313</v>
      </c>
      <c r="U59" s="126">
        <f t="shared" si="23"/>
        <v>6.241571083268866</v>
      </c>
      <c r="V59" s="126">
        <f t="shared" si="23"/>
        <v>7.4495248005723482</v>
      </c>
      <c r="W59" s="126">
        <f t="shared" si="23"/>
        <v>14.564361760371341</v>
      </c>
      <c r="X59" s="126">
        <f t="shared" si="23"/>
        <v>-5.1129626192663551</v>
      </c>
      <c r="Y59" s="126">
        <f t="shared" si="23"/>
        <v>-2.1547978973543707</v>
      </c>
      <c r="Z59" s="126">
        <f t="shared" si="23"/>
        <v>14.534892953869402</v>
      </c>
      <c r="AA59" s="126">
        <f t="shared" si="23"/>
        <v>16.166236409550933</v>
      </c>
      <c r="AB59" s="126">
        <f t="shared" si="23"/>
        <v>-37.714618236314635</v>
      </c>
      <c r="AC59" s="126">
        <f t="shared" si="23"/>
        <v>26.176380307127673</v>
      </c>
      <c r="AD59" s="126">
        <f t="shared" si="23"/>
        <v>44.532246842498921</v>
      </c>
      <c r="AE59" s="126">
        <f t="shared" si="25"/>
        <v>-2.5700792405190076</v>
      </c>
    </row>
    <row r="60" spans="1:31">
      <c r="A60" s="7"/>
      <c r="B60" s="6" t="s">
        <v>1089</v>
      </c>
      <c r="C60" s="149" t="s">
        <v>1095</v>
      </c>
      <c r="D60" s="126">
        <f t="shared" si="24"/>
        <v>11.646989578688704</v>
      </c>
      <c r="E60" s="126">
        <f t="shared" si="23"/>
        <v>50.459732985124731</v>
      </c>
      <c r="F60" s="126">
        <f t="shared" si="23"/>
        <v>21.708641925770578</v>
      </c>
      <c r="G60" s="126">
        <f t="shared" si="23"/>
        <v>-10.52522559403387</v>
      </c>
      <c r="H60" s="126">
        <f t="shared" si="23"/>
        <v>45.74580122819043</v>
      </c>
      <c r="I60" s="126">
        <f t="shared" si="23"/>
        <v>-3.8432964122525846</v>
      </c>
      <c r="J60" s="126">
        <f t="shared" si="23"/>
        <v>-8.819531179384299</v>
      </c>
      <c r="K60" s="126">
        <f t="shared" si="23"/>
        <v>0.77700491125176541</v>
      </c>
      <c r="L60" s="126">
        <f t="shared" si="23"/>
        <v>-7.5267342755486482</v>
      </c>
      <c r="M60" s="126">
        <f t="shared" si="23"/>
        <v>-4.1790506318759242</v>
      </c>
      <c r="N60" s="126">
        <f t="shared" si="23"/>
        <v>-4.9423041745192791</v>
      </c>
      <c r="O60" s="126">
        <f t="shared" ref="E60:AD67" si="26">IFERROR(((O19/N19)*100)-100,"--")</f>
        <v>-4.3256289513092696</v>
      </c>
      <c r="P60" s="126">
        <f t="shared" si="26"/>
        <v>-6.0085046294554445</v>
      </c>
      <c r="Q60" s="126">
        <f t="shared" si="26"/>
        <v>-25.580213142234172</v>
      </c>
      <c r="R60" s="126">
        <f t="shared" si="26"/>
        <v>19.08049388758441</v>
      </c>
      <c r="S60" s="126">
        <f t="shared" si="26"/>
        <v>45.560283758412709</v>
      </c>
      <c r="T60" s="126">
        <f t="shared" si="26"/>
        <v>-7.9173264011573252</v>
      </c>
      <c r="U60" s="126">
        <f t="shared" si="26"/>
        <v>-6.1101558633033193</v>
      </c>
      <c r="V60" s="126">
        <f t="shared" si="26"/>
        <v>-2.4056586858171016</v>
      </c>
      <c r="W60" s="126">
        <f t="shared" si="26"/>
        <v>-10.847100792524728</v>
      </c>
      <c r="X60" s="126">
        <f t="shared" si="26"/>
        <v>-25.200315352378013</v>
      </c>
      <c r="Y60" s="126">
        <f t="shared" si="26"/>
        <v>18.363491910369987</v>
      </c>
      <c r="Z60" s="126">
        <f t="shared" si="26"/>
        <v>8.5410380238336643</v>
      </c>
      <c r="AA60" s="126">
        <f t="shared" si="26"/>
        <v>-6.3338963701691853</v>
      </c>
      <c r="AB60" s="126">
        <f t="shared" si="26"/>
        <v>-28.644964740600358</v>
      </c>
      <c r="AC60" s="126">
        <f t="shared" si="26"/>
        <v>49.613715511591295</v>
      </c>
      <c r="AD60" s="126">
        <f t="shared" si="26"/>
        <v>0.50183487517492154</v>
      </c>
      <c r="AE60" s="126">
        <f t="shared" si="25"/>
        <v>1.8530151357639024</v>
      </c>
    </row>
    <row r="61" spans="1:31">
      <c r="A61" s="7"/>
      <c r="B61" s="6" t="s">
        <v>1090</v>
      </c>
      <c r="C61" s="149" t="s">
        <v>1095</v>
      </c>
      <c r="D61" s="126">
        <f t="shared" si="24"/>
        <v>17.656540177530474</v>
      </c>
      <c r="E61" s="126">
        <f t="shared" si="26"/>
        <v>8.3673095897449201</v>
      </c>
      <c r="F61" s="126">
        <f t="shared" si="26"/>
        <v>0.59825751396891746</v>
      </c>
      <c r="G61" s="126">
        <f t="shared" si="26"/>
        <v>-30.151723801143063</v>
      </c>
      <c r="H61" s="126">
        <f t="shared" si="26"/>
        <v>24.304522267844291</v>
      </c>
      <c r="I61" s="126">
        <f t="shared" si="26"/>
        <v>6.5409206351095435</v>
      </c>
      <c r="J61" s="126">
        <f t="shared" si="26"/>
        <v>2.2688208484896109</v>
      </c>
      <c r="K61" s="126">
        <f t="shared" si="26"/>
        <v>9.1015403152917145</v>
      </c>
      <c r="L61" s="126">
        <f t="shared" si="26"/>
        <v>10.897275258486673</v>
      </c>
      <c r="M61" s="126">
        <f t="shared" si="26"/>
        <v>-8.7153247850350226</v>
      </c>
      <c r="N61" s="126">
        <f t="shared" si="26"/>
        <v>-12.885717354381669</v>
      </c>
      <c r="O61" s="126">
        <f t="shared" si="26"/>
        <v>12.506548538885951</v>
      </c>
      <c r="P61" s="126">
        <f t="shared" si="26"/>
        <v>-10.674637601380667</v>
      </c>
      <c r="Q61" s="126">
        <f t="shared" si="26"/>
        <v>-16.803615681607496</v>
      </c>
      <c r="R61" s="126">
        <f t="shared" si="26"/>
        <v>14.515396850504942</v>
      </c>
      <c r="S61" s="126">
        <f t="shared" si="26"/>
        <v>10.020016456323759</v>
      </c>
      <c r="T61" s="126">
        <f t="shared" si="26"/>
        <v>-9.105944508832863</v>
      </c>
      <c r="U61" s="126">
        <f t="shared" si="26"/>
        <v>6.8731658026755582</v>
      </c>
      <c r="V61" s="126">
        <f t="shared" si="26"/>
        <v>0.23301939668449734</v>
      </c>
      <c r="W61" s="126">
        <f t="shared" si="26"/>
        <v>4.2220951841770216</v>
      </c>
      <c r="X61" s="126">
        <f t="shared" si="26"/>
        <v>0.83831443552919893</v>
      </c>
      <c r="Y61" s="126">
        <f t="shared" si="26"/>
        <v>2.9595184200019986</v>
      </c>
      <c r="Z61" s="126">
        <f t="shared" si="26"/>
        <v>9.1596054111584948</v>
      </c>
      <c r="AA61" s="126">
        <f t="shared" si="26"/>
        <v>-11.487964675079766</v>
      </c>
      <c r="AB61" s="126">
        <f t="shared" si="26"/>
        <v>-12.110718950695201</v>
      </c>
      <c r="AC61" s="126">
        <f t="shared" si="26"/>
        <v>50.45033555486043</v>
      </c>
      <c r="AD61" s="126">
        <f t="shared" si="26"/>
        <v>22.96535791986247</v>
      </c>
      <c r="AE61" s="126">
        <f t="shared" si="25"/>
        <v>2.5709429669349415</v>
      </c>
    </row>
    <row r="62" spans="1:31">
      <c r="A62" s="7"/>
      <c r="B62" s="6" t="s">
        <v>1091</v>
      </c>
      <c r="C62" s="149" t="s">
        <v>1095</v>
      </c>
      <c r="D62" s="126">
        <f t="shared" si="24"/>
        <v>53.401816940068755</v>
      </c>
      <c r="E62" s="126">
        <f t="shared" si="26"/>
        <v>27.714974677552419</v>
      </c>
      <c r="F62" s="126">
        <f t="shared" si="26"/>
        <v>22.336937644002575</v>
      </c>
      <c r="G62" s="126">
        <f t="shared" si="26"/>
        <v>1.4215343706943884</v>
      </c>
      <c r="H62" s="126">
        <f t="shared" si="26"/>
        <v>20.041336322155544</v>
      </c>
      <c r="I62" s="126">
        <f t="shared" si="26"/>
        <v>-5.6130587012200976</v>
      </c>
      <c r="J62" s="126">
        <f t="shared" si="26"/>
        <v>8.9913743391838921</v>
      </c>
      <c r="K62" s="126">
        <f t="shared" si="26"/>
        <v>-0.33329221240323648</v>
      </c>
      <c r="L62" s="126">
        <f t="shared" si="26"/>
        <v>2.4512985627657997</v>
      </c>
      <c r="M62" s="126">
        <f t="shared" si="26"/>
        <v>-6.0904657581356076</v>
      </c>
      <c r="N62" s="126">
        <f t="shared" si="26"/>
        <v>-1.9876166671678703</v>
      </c>
      <c r="O62" s="126">
        <f t="shared" si="26"/>
        <v>7.7125978791641359</v>
      </c>
      <c r="P62" s="126">
        <f t="shared" si="26"/>
        <v>2.3585670421339131</v>
      </c>
      <c r="Q62" s="126">
        <f t="shared" si="26"/>
        <v>-31.505434353439725</v>
      </c>
      <c r="R62" s="126">
        <f t="shared" si="26"/>
        <v>36.380006181625561</v>
      </c>
      <c r="S62" s="126">
        <f t="shared" si="26"/>
        <v>26.311947892667618</v>
      </c>
      <c r="T62" s="126">
        <f t="shared" si="26"/>
        <v>-20.433730369322092</v>
      </c>
      <c r="U62" s="126">
        <f t="shared" si="26"/>
        <v>-3.7727195355580392</v>
      </c>
      <c r="V62" s="126">
        <f t="shared" si="26"/>
        <v>9.5802781544538078</v>
      </c>
      <c r="W62" s="126">
        <f t="shared" si="26"/>
        <v>-1.5244975176245958</v>
      </c>
      <c r="X62" s="126">
        <f t="shared" si="26"/>
        <v>-4.1664398322417497</v>
      </c>
      <c r="Y62" s="126">
        <f t="shared" si="26"/>
        <v>2.7033584574442244</v>
      </c>
      <c r="Z62" s="126">
        <f t="shared" si="26"/>
        <v>3.4772165362076777</v>
      </c>
      <c r="AA62" s="126">
        <f t="shared" si="26"/>
        <v>4.028953557778479</v>
      </c>
      <c r="AB62" s="126">
        <f t="shared" si="26"/>
        <v>-36.045246120675031</v>
      </c>
      <c r="AC62" s="126">
        <f t="shared" si="26"/>
        <v>40.661918614936411</v>
      </c>
      <c r="AD62" s="126">
        <f t="shared" si="26"/>
        <v>22.38349654786127</v>
      </c>
      <c r="AE62" s="126">
        <f t="shared" si="25"/>
        <v>4.615219812130178</v>
      </c>
    </row>
    <row r="63" spans="1:31">
      <c r="A63" s="7"/>
      <c r="B63" s="6" t="s">
        <v>1092</v>
      </c>
      <c r="C63" s="149" t="s">
        <v>1095</v>
      </c>
      <c r="D63" s="126">
        <f t="shared" si="24"/>
        <v>54.454585290903765</v>
      </c>
      <c r="E63" s="126">
        <f t="shared" si="26"/>
        <v>23.571297029441268</v>
      </c>
      <c r="F63" s="126">
        <f t="shared" si="26"/>
        <v>33.880893101212507</v>
      </c>
      <c r="G63" s="126">
        <f t="shared" si="26"/>
        <v>10.118342993605637</v>
      </c>
      <c r="H63" s="126">
        <f t="shared" si="26"/>
        <v>22.559012959083276</v>
      </c>
      <c r="I63" s="126">
        <f t="shared" si="26"/>
        <v>-2.5578381666887537</v>
      </c>
      <c r="J63" s="126">
        <f t="shared" si="26"/>
        <v>26.988583176897947</v>
      </c>
      <c r="K63" s="126">
        <f t="shared" si="26"/>
        <v>10.018334839290915</v>
      </c>
      <c r="L63" s="126">
        <f t="shared" si="26"/>
        <v>15.615676566537701</v>
      </c>
      <c r="M63" s="126">
        <f t="shared" si="26"/>
        <v>-0.32668212759054427</v>
      </c>
      <c r="N63" s="126">
        <f t="shared" si="26"/>
        <v>-10.309330786386511</v>
      </c>
      <c r="O63" s="126">
        <f t="shared" si="26"/>
        <v>4.9652960951405589</v>
      </c>
      <c r="P63" s="126">
        <f t="shared" si="26"/>
        <v>19.055357402550925</v>
      </c>
      <c r="Q63" s="126">
        <f t="shared" si="26"/>
        <v>-13.01855912996642</v>
      </c>
      <c r="R63" s="126">
        <f t="shared" si="26"/>
        <v>37.152744165824004</v>
      </c>
      <c r="S63" s="126">
        <f t="shared" si="26"/>
        <v>7.5455265056325231</v>
      </c>
      <c r="T63" s="126">
        <f t="shared" si="26"/>
        <v>-2.8569776132188309</v>
      </c>
      <c r="U63" s="126">
        <f t="shared" si="26"/>
        <v>-1.9555051199614297</v>
      </c>
      <c r="V63" s="126">
        <f t="shared" si="26"/>
        <v>19.154584555475338</v>
      </c>
      <c r="W63" s="126">
        <f t="shared" si="26"/>
        <v>58.436008265195397</v>
      </c>
      <c r="X63" s="126">
        <f t="shared" si="26"/>
        <v>13.976978549287693</v>
      </c>
      <c r="Y63" s="126">
        <f t="shared" si="26"/>
        <v>18.855028128754185</v>
      </c>
      <c r="Z63" s="126">
        <f t="shared" si="26"/>
        <v>37.782059570280609</v>
      </c>
      <c r="AA63" s="126">
        <f t="shared" si="26"/>
        <v>4.3149989052692348</v>
      </c>
      <c r="AB63" s="126">
        <f t="shared" si="26"/>
        <v>-29.025957358517303</v>
      </c>
      <c r="AC63" s="126">
        <f t="shared" si="26"/>
        <v>51.119990733186256</v>
      </c>
      <c r="AD63" s="126">
        <f t="shared" si="26"/>
        <v>12.681386315472423</v>
      </c>
      <c r="AE63" s="126">
        <f t="shared" si="25"/>
        <v>13.290584301255937</v>
      </c>
    </row>
    <row r="64" spans="1:31">
      <c r="A64" s="7"/>
      <c r="B64" s="6" t="s">
        <v>1093</v>
      </c>
      <c r="C64" s="149" t="s">
        <v>1095</v>
      </c>
      <c r="D64" s="126">
        <f t="shared" si="24"/>
        <v>-7.4393631251060697</v>
      </c>
      <c r="E64" s="126">
        <f t="shared" si="26"/>
        <v>23.407424861383987</v>
      </c>
      <c r="F64" s="126">
        <f t="shared" si="26"/>
        <v>-5.0573360355226242</v>
      </c>
      <c r="G64" s="126">
        <f t="shared" si="26"/>
        <v>-12.792083308496188</v>
      </c>
      <c r="H64" s="126">
        <f t="shared" si="26"/>
        <v>-29.704918529057849</v>
      </c>
      <c r="I64" s="126">
        <f t="shared" si="26"/>
        <v>-14.515273752416491</v>
      </c>
      <c r="J64" s="126">
        <f t="shared" si="26"/>
        <v>-33.811575185444468</v>
      </c>
      <c r="K64" s="126">
        <f t="shared" si="26"/>
        <v>27.380606496478535</v>
      </c>
      <c r="L64" s="126">
        <f t="shared" si="26"/>
        <v>8.7061933493646819</v>
      </c>
      <c r="M64" s="126">
        <f t="shared" si="26"/>
        <v>-18.047689444543408</v>
      </c>
      <c r="N64" s="126">
        <f t="shared" si="26"/>
        <v>20.486537443830883</v>
      </c>
      <c r="O64" s="126">
        <f t="shared" si="26"/>
        <v>33.241562961108343</v>
      </c>
      <c r="P64" s="126">
        <f t="shared" si="26"/>
        <v>31.982580218164856</v>
      </c>
      <c r="Q64" s="126">
        <f t="shared" si="26"/>
        <v>12.04259826079452</v>
      </c>
      <c r="R64" s="126">
        <f t="shared" si="26"/>
        <v>28.153741800173293</v>
      </c>
      <c r="S64" s="126">
        <f t="shared" si="26"/>
        <v>23.540557944005485</v>
      </c>
      <c r="T64" s="126">
        <f t="shared" si="26"/>
        <v>14.228785470006187</v>
      </c>
      <c r="U64" s="126">
        <f t="shared" si="26"/>
        <v>16.367820003780793</v>
      </c>
      <c r="V64" s="126">
        <f t="shared" si="26"/>
        <v>-7.9993297027565831</v>
      </c>
      <c r="W64" s="126">
        <f t="shared" si="26"/>
        <v>3.2569560459978106</v>
      </c>
      <c r="X64" s="126">
        <f t="shared" si="26"/>
        <v>-7.9353813681504448</v>
      </c>
      <c r="Y64" s="126">
        <f t="shared" si="26"/>
        <v>5.5140418085311467</v>
      </c>
      <c r="Z64" s="126">
        <f t="shared" si="26"/>
        <v>-5.6897027222039895</v>
      </c>
      <c r="AA64" s="126">
        <f t="shared" si="26"/>
        <v>3.7924050029910461</v>
      </c>
      <c r="AB64" s="126">
        <f t="shared" si="26"/>
        <v>-53.047893854916445</v>
      </c>
      <c r="AC64" s="126">
        <f t="shared" si="26"/>
        <v>74.667651368871134</v>
      </c>
      <c r="AD64" s="126">
        <f t="shared" si="26"/>
        <v>21.66759952625425</v>
      </c>
      <c r="AE64" s="126">
        <f t="shared" si="25"/>
        <v>2.3613413531368144</v>
      </c>
    </row>
    <row r="65" spans="1:31">
      <c r="A65" s="7"/>
      <c r="B65" s="6" t="s">
        <v>38</v>
      </c>
      <c r="C65" s="149" t="s">
        <v>1095</v>
      </c>
      <c r="D65" s="126">
        <f t="shared" si="24"/>
        <v>6.3249538459609056</v>
      </c>
      <c r="E65" s="126">
        <f t="shared" si="26"/>
        <v>18.031526056901612</v>
      </c>
      <c r="F65" s="126">
        <f t="shared" si="26"/>
        <v>5.8671572906150686</v>
      </c>
      <c r="G65" s="126">
        <f t="shared" si="26"/>
        <v>-2.0514509757771151</v>
      </c>
      <c r="H65" s="126">
        <f t="shared" si="26"/>
        <v>14.33318845004483</v>
      </c>
      <c r="I65" s="126">
        <f t="shared" si="26"/>
        <v>-9.0388584649036119</v>
      </c>
      <c r="J65" s="126">
        <f t="shared" si="26"/>
        <v>-3.6444845094373477</v>
      </c>
      <c r="K65" s="126">
        <f t="shared" si="26"/>
        <v>4.6544014913459648</v>
      </c>
      <c r="L65" s="126">
        <f t="shared" si="26"/>
        <v>8.5012933404490525</v>
      </c>
      <c r="M65" s="126">
        <f t="shared" si="26"/>
        <v>0.25926874694872026</v>
      </c>
      <c r="N65" s="126">
        <f t="shared" si="26"/>
        <v>5.1080523740175465</v>
      </c>
      <c r="O65" s="126">
        <f t="shared" si="26"/>
        <v>-5.0339173897871206</v>
      </c>
      <c r="P65" s="126">
        <f t="shared" si="26"/>
        <v>1.4255342106130655</v>
      </c>
      <c r="Q65" s="126">
        <f t="shared" si="26"/>
        <v>-18.097608381923266</v>
      </c>
      <c r="R65" s="126">
        <f t="shared" si="26"/>
        <v>27.386425707817224</v>
      </c>
      <c r="S65" s="126">
        <f t="shared" si="26"/>
        <v>8.065483503353633</v>
      </c>
      <c r="T65" s="126">
        <f t="shared" si="26"/>
        <v>16.607865049662919</v>
      </c>
      <c r="U65" s="126">
        <f t="shared" si="26"/>
        <v>-6.3160656333722898</v>
      </c>
      <c r="V65" s="126">
        <f t="shared" si="26"/>
        <v>-2.6509898206718816</v>
      </c>
      <c r="W65" s="126">
        <f t="shared" si="26"/>
        <v>0.4969595180935471</v>
      </c>
      <c r="X65" s="126">
        <f t="shared" si="26"/>
        <v>-0.41971893575748709</v>
      </c>
      <c r="Y65" s="126">
        <f t="shared" si="26"/>
        <v>1.6494083325819986</v>
      </c>
      <c r="Z65" s="126">
        <f t="shared" si="26"/>
        <v>4.1046576520079583</v>
      </c>
      <c r="AA65" s="126">
        <f t="shared" si="26"/>
        <v>3.0445564280468602</v>
      </c>
      <c r="AB65" s="126">
        <f t="shared" si="26"/>
        <v>-12.487335185756947</v>
      </c>
      <c r="AC65" s="126">
        <f t="shared" si="26"/>
        <v>15.027767880699642</v>
      </c>
      <c r="AD65" s="126">
        <f t="shared" si="26"/>
        <v>13.892857756690447</v>
      </c>
      <c r="AE65" s="126">
        <f t="shared" si="25"/>
        <v>2.9462401697146978</v>
      </c>
    </row>
    <row r="66" spans="1:31">
      <c r="A66" s="7"/>
      <c r="B66" s="6" t="s">
        <v>39</v>
      </c>
      <c r="C66" s="149" t="s">
        <v>1095</v>
      </c>
      <c r="D66" s="126">
        <f t="shared" si="24"/>
        <v>-6.8867268069889462</v>
      </c>
      <c r="E66" s="126">
        <f t="shared" si="26"/>
        <v>-0.96957655232529305</v>
      </c>
      <c r="F66" s="126">
        <f t="shared" si="26"/>
        <v>-14.2137642544036</v>
      </c>
      <c r="G66" s="126">
        <f t="shared" si="26"/>
        <v>-23.052500705698193</v>
      </c>
      <c r="H66" s="126">
        <f t="shared" si="26"/>
        <v>12.284375914360112</v>
      </c>
      <c r="I66" s="126">
        <f t="shared" si="26"/>
        <v>-6.5333901203099884</v>
      </c>
      <c r="J66" s="126">
        <f t="shared" si="26"/>
        <v>-5.0437857232457617</v>
      </c>
      <c r="K66" s="126">
        <f t="shared" si="26"/>
        <v>8.2428025019475939</v>
      </c>
      <c r="L66" s="126">
        <f t="shared" si="26"/>
        <v>7.7470876808879865</v>
      </c>
      <c r="M66" s="126">
        <f t="shared" si="26"/>
        <v>5.8883804254719223</v>
      </c>
      <c r="N66" s="126">
        <f t="shared" si="26"/>
        <v>3.2156254175550743</v>
      </c>
      <c r="O66" s="126">
        <f t="shared" si="26"/>
        <v>11.722054817943572</v>
      </c>
      <c r="P66" s="126">
        <f t="shared" si="26"/>
        <v>7.1925350147118223</v>
      </c>
      <c r="Q66" s="126">
        <f t="shared" si="26"/>
        <v>-17.373722520165629</v>
      </c>
      <c r="R66" s="126">
        <f t="shared" si="26"/>
        <v>22.864796320720089</v>
      </c>
      <c r="S66" s="126">
        <f t="shared" si="26"/>
        <v>49.399844572544168</v>
      </c>
      <c r="T66" s="126">
        <f t="shared" si="26"/>
        <v>-38.379463490309149</v>
      </c>
      <c r="U66" s="126">
        <f t="shared" si="26"/>
        <v>27.448719368838354</v>
      </c>
      <c r="V66" s="126">
        <f t="shared" si="26"/>
        <v>2.3587474381223643</v>
      </c>
      <c r="W66" s="126">
        <f t="shared" si="26"/>
        <v>-13.058645143744513</v>
      </c>
      <c r="X66" s="126">
        <f t="shared" si="26"/>
        <v>-17.097392396693905</v>
      </c>
      <c r="Y66" s="126">
        <f t="shared" si="26"/>
        <v>29.509784688936179</v>
      </c>
      <c r="Z66" s="126">
        <f t="shared" si="26"/>
        <v>8.9139515657035133</v>
      </c>
      <c r="AA66" s="126">
        <f t="shared" si="26"/>
        <v>-18.161775048687616</v>
      </c>
      <c r="AB66" s="126">
        <f t="shared" si="26"/>
        <v>-12.5537765392247</v>
      </c>
      <c r="AC66" s="126">
        <f t="shared" si="26"/>
        <v>6.4446634773006792</v>
      </c>
      <c r="AD66" s="126">
        <f t="shared" si="26"/>
        <v>11.941398326594381</v>
      </c>
      <c r="AE66" s="126">
        <f t="shared" si="25"/>
        <v>-7.671550436511021E-2</v>
      </c>
    </row>
    <row r="67" spans="1:31">
      <c r="A67" s="7"/>
      <c r="B67" s="6" t="s">
        <v>40</v>
      </c>
      <c r="C67" s="149" t="s">
        <v>1095</v>
      </c>
      <c r="D67" s="126">
        <f t="shared" si="24"/>
        <v>0.89524617101648118</v>
      </c>
      <c r="E67" s="126">
        <f t="shared" si="26"/>
        <v>10.824799009630453</v>
      </c>
      <c r="F67" s="126">
        <f t="shared" si="26"/>
        <v>-0.93857079604130433</v>
      </c>
      <c r="G67" s="126">
        <f t="shared" si="26"/>
        <v>-8.2152004657270936</v>
      </c>
      <c r="H67" s="126">
        <f t="shared" si="26"/>
        <v>13.829073072251404</v>
      </c>
      <c r="I67" s="126">
        <f t="shared" si="26"/>
        <v>-8.4307475857600878</v>
      </c>
      <c r="J67" s="126">
        <f t="shared" si="26"/>
        <v>-3.9911510176304716</v>
      </c>
      <c r="K67" s="126">
        <f t="shared" si="26"/>
        <v>5.5336543200517099</v>
      </c>
      <c r="L67" s="126">
        <f t="shared" si="26"/>
        <v>8.3117490782591119</v>
      </c>
      <c r="M67" s="126">
        <f t="shared" si="26"/>
        <v>1.6665817204470841</v>
      </c>
      <c r="N67" s="126">
        <f t="shared" si="26"/>
        <v>4.6152871666230908</v>
      </c>
      <c r="O67" s="126">
        <f t="shared" si="26"/>
        <v>-0.72923772557773248</v>
      </c>
      <c r="P67" s="126">
        <f t="shared" si="26"/>
        <v>3.0929302950253117</v>
      </c>
      <c r="Q67" s="126">
        <f t="shared" si="26"/>
        <v>-17.87999053083216</v>
      </c>
      <c r="R67" s="126">
        <f t="shared" si="26"/>
        <v>26.018732840283775</v>
      </c>
      <c r="S67" s="126">
        <f t="shared" si="26"/>
        <v>20.255301039454764</v>
      </c>
      <c r="T67" s="126">
        <f t="shared" si="26"/>
        <v>-3.5383985763094046</v>
      </c>
      <c r="U67" s="126">
        <f t="shared" si="26"/>
        <v>1.586477740036571</v>
      </c>
      <c r="V67" s="126">
        <f t="shared" si="26"/>
        <v>-1.1799737331907352</v>
      </c>
      <c r="W67" s="126">
        <f t="shared" si="26"/>
        <v>-3.6259268496451824</v>
      </c>
      <c r="X67" s="126">
        <f t="shared" si="26"/>
        <v>-4.9956990287119538</v>
      </c>
      <c r="Y67" s="126">
        <f t="shared" si="26"/>
        <v>8.319941733652584</v>
      </c>
      <c r="Z67" s="126">
        <f t="shared" si="26"/>
        <v>5.4813885744729731</v>
      </c>
      <c r="AA67" s="126">
        <f t="shared" si="26"/>
        <v>-3.2236165146166655</v>
      </c>
      <c r="AB67" s="126">
        <f t="shared" si="26"/>
        <v>-12.50394254989115</v>
      </c>
      <c r="AC67" s="126">
        <f t="shared" si="26"/>
        <v>12.883597923547427</v>
      </c>
      <c r="AD67" s="126">
        <f t="shared" si="26"/>
        <v>13.433165288155664</v>
      </c>
      <c r="AE67" s="126">
        <f t="shared" si="25"/>
        <v>1.9775449728183458</v>
      </c>
    </row>
    <row r="68" spans="1:31">
      <c r="A68" s="7"/>
      <c r="B68" s="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3.5" customHeight="1">
      <c r="A69" s="21" t="s">
        <v>1094</v>
      </c>
      <c r="B69" s="21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</row>
    <row r="70" spans="1:31" ht="13.5" customHeight="1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</row>
    <row r="71" spans="1:31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1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1"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1"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1"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1"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1"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1"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1"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1"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0:30"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0:30"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0:30"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0:30"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0:30"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0:30"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20:30"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20:30"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20:30"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20:30"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</sheetData>
  <mergeCells count="9">
    <mergeCell ref="A70:AE70"/>
    <mergeCell ref="A2:AE2"/>
    <mergeCell ref="A4:AE4"/>
    <mergeCell ref="A28:AE28"/>
    <mergeCell ref="C27:AE27"/>
    <mergeCell ref="C49:AE49"/>
    <mergeCell ref="C48:AE48"/>
    <mergeCell ref="C47:AE47"/>
    <mergeCell ref="C7:AD7"/>
  </mergeCells>
  <hyperlinks>
    <hyperlink ref="A1" location="ÍNDICE!A1" display="INDICE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10</vt:i4>
      </vt:variant>
    </vt:vector>
  </HeadingPairs>
  <TitlesOfParts>
    <vt:vector size="49" baseType="lpstr">
      <vt:lpstr>ÍNDICE</vt:lpstr>
      <vt:lpstr>NOTAS</vt:lpstr>
      <vt:lpstr>NOTAS 2</vt:lpstr>
      <vt:lpstr>D1</vt:lpstr>
      <vt:lpstr>D2</vt:lpstr>
      <vt:lpstr>D3</vt:lpstr>
      <vt:lpstr>D4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'C1'!Área_de_impresión</vt:lpstr>
      <vt:lpstr>'C12'!Área_de_impresión</vt:lpstr>
      <vt:lpstr>'C13'!Área_de_impresión</vt:lpstr>
      <vt:lpstr>'C16'!Área_de_impresión</vt:lpstr>
      <vt:lpstr>'C17'!Área_de_impresión</vt:lpstr>
      <vt:lpstr>'C20'!Área_de_impresión</vt:lpstr>
      <vt:lpstr>'C4'!Área_de_impresión</vt:lpstr>
      <vt:lpstr>'C5'!Área_de_impresión</vt:lpstr>
      <vt:lpstr>'C8'!Área_de_impresión</vt:lpstr>
      <vt:lpstr>'C9'!Área_de_impresión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LEIRE ABRIL GONZALEZ ALARCON</cp:lastModifiedBy>
  <cp:revision/>
  <dcterms:created xsi:type="dcterms:W3CDTF">2013-08-13T12:52:34Z</dcterms:created>
  <dcterms:modified xsi:type="dcterms:W3CDTF">2023-06-22T15:41:42Z</dcterms:modified>
</cp:coreProperties>
</file>